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anne\Downloads\"/>
    </mc:Choice>
  </mc:AlternateContent>
  <xr:revisionPtr revIDLastSave="0" documentId="13_ncr:1_{499D8BD6-BDFE-4FB4-AED5-C592ADA7D5FC}" xr6:coauthVersionLast="47" xr6:coauthVersionMax="47" xr10:uidLastSave="{00000000-0000-0000-0000-000000000000}"/>
  <workbookProtection workbookAlgorithmName="SHA-512" workbookHashValue="DU7odcX/4hFyDojC4I/BZFlSbjaPXrLeE6Eb+lMOXLEpu+93U5RweSlEVLxtFswgvqeybFIa8Ra5QzQILqCMWg==" workbookSaltValue="1itoYAnmc0x68ORZ6xOIDQ==" workbookSpinCount="100000" lockStructure="1"/>
  <bookViews>
    <workbookView xWindow="-120" yWindow="-120" windowWidth="19440" windowHeight="10320" firstSheet="1" activeTab="1" xr2:uid="{F4738CD3-B1C8-45DD-AFAB-2561427C4587}"/>
  </bookViews>
  <sheets>
    <sheet name="Plan Estrategico PEI  (3)" sheetId="2" state="hidden" r:id="rId1"/>
    <sheet name="Plan Estrategico PEI  (2)" sheetId="1" r:id="rId2"/>
  </sheets>
  <externalReferences>
    <externalReference r:id="rId3"/>
    <externalReference r:id="rId4"/>
    <externalReference r:id="rId5"/>
    <externalReference r:id="rId6"/>
  </externalReferences>
  <definedNames>
    <definedName name="_xlnm._FilterDatabase" localSheetId="1" hidden="1">'Plan Estrategico PEI  (2)'!$B$3:$O$6</definedName>
    <definedName name="_xlnm._FilterDatabase" localSheetId="0" hidden="1">'Plan Estrategico PEI  (3)'!$A$3:$E$6</definedName>
    <definedName name="AACaden" localSheetId="1">#REF!</definedName>
    <definedName name="AACaden" localSheetId="0">#REF!</definedName>
    <definedName name="AACaden">#REF!</definedName>
    <definedName name="AARed" localSheetId="1">#REF!</definedName>
    <definedName name="AARed" localSheetId="0">#REF!</definedName>
    <definedName name="AARed">#REF!</definedName>
    <definedName name="ActualBaseOrigen">(PeriodInActual*(#REF!&gt;0))*Backup_20200127</definedName>
    <definedName name="ActualBeyond">PeriodInActual*(#REF!&gt;0)</definedName>
    <definedName name="Alimentacion" localSheetId="1">#REF!</definedName>
    <definedName name="Alimentacion" localSheetId="0">#REF!</definedName>
    <definedName name="Alimentacion">#REF!</definedName>
    <definedName name="Ana_Isabel_Jimenez_Castro">[1]Componentes!#REF!</definedName>
    <definedName name="_xlnm.Print_Area" localSheetId="1">'Plan Estrategico PEI  (2)'!$A$1:$AF$10</definedName>
    <definedName name="_xlnm.Print_Area" localSheetId="0">'Plan Estrategico PEI  (3)'!$A$1:$E$10</definedName>
    <definedName name="asdgr">(Down*(#REF!&gt;0))*sada</definedName>
    <definedName name="asmnfkas">PercentCompleteBeyond*sada</definedName>
    <definedName name="Backup_20200127">#REF!=MEDIAN(#REF!,#REF!,#REF!+#REF!-1)</definedName>
    <definedName name="Belsy_Sanchez_Theran">[1]Componentes!#REF!</definedName>
    <definedName name="calculo_imp">[2]datos!$S$1:$W$2</definedName>
    <definedName name="Calculo_Impacto" localSheetId="1">[3]Componentes!$D$1:$H$2</definedName>
    <definedName name="Calculo_Impacto" localSheetId="0">[3]Componentes!$D$1:$H$2</definedName>
    <definedName name="Calculo_Impacto">[3]Componentes!$D$1:$H$2</definedName>
    <definedName name="calculo_prob">[2]datos!$Q$3:$R$7</definedName>
    <definedName name="Calculo_Probabilidad" localSheetId="1">[3]Componentes!$B$3:$C$7</definedName>
    <definedName name="Calculo_Probabilidad" localSheetId="0">[3]Componentes!$B$3:$C$7</definedName>
    <definedName name="Calculo_Probabilidad">[3]Componentes!$B$3:$C$7</definedName>
    <definedName name="Carolina_Duran_Rodriguez">[1]Componentes!#REF!</definedName>
    <definedName name="CCompet" localSheetId="1">#REF!</definedName>
    <definedName name="CCompet" localSheetId="0">#REF!</definedName>
    <definedName name="CCompet">#REF!</definedName>
    <definedName name="Cinstitut" localSheetId="1">#REF!</definedName>
    <definedName name="Cinstitut" localSheetId="0">#REF!</definedName>
    <definedName name="Cinstitut">#REF!</definedName>
    <definedName name="Cintraurbanos" localSheetId="1">#REF!</definedName>
    <definedName name="Cintraurbanos" localSheetId="0">#REF!</definedName>
    <definedName name="Cintraurbanos">#REF!</definedName>
    <definedName name="Convergencia" localSheetId="1">#REF!</definedName>
    <definedName name="Convergencia" localSheetId="0">#REF!</definedName>
    <definedName name="Convergencia">#REF!</definedName>
    <definedName name="CPoliti" localSheetId="1">#REF!</definedName>
    <definedName name="CPoliti" localSheetId="0">#REF!</definedName>
    <definedName name="CPoliti">#REF!</definedName>
    <definedName name="Csupramun" localSheetId="1">#REF!</definedName>
    <definedName name="Csupramun" localSheetId="0">#REF!</definedName>
    <definedName name="Csupramun">#REF!</definedName>
    <definedName name="Down">#REF!=MEDIAN(#REF!,#REF!,#REF!+#REF!-1)</definedName>
    <definedName name="Economia" localSheetId="1">#REF!</definedName>
    <definedName name="Economia" localSheetId="0">#REF!</definedName>
    <definedName name="Economia">#REF!</definedName>
    <definedName name="ejecutores">#REF!</definedName>
    <definedName name="Entidades" localSheetId="1">#REF!</definedName>
    <definedName name="Entidades" localSheetId="0">#REF!</definedName>
    <definedName name="Entidades">#REF!</definedName>
    <definedName name="ergheswbs">sada*(#REF!&gt;0)</definedName>
    <definedName name="ESTRATEGIA">[4]Totales!$D$27:$D$46</definedName>
    <definedName name="Etransc" localSheetId="1">#REF!</definedName>
    <definedName name="Etransc" localSheetId="0">#REF!</definedName>
    <definedName name="Etransc">#REF!</definedName>
    <definedName name="Evaluación_diseño_control" localSheetId="1">#REF!</definedName>
    <definedName name="Evaluación_diseño_control" localSheetId="0">#REF!</definedName>
    <definedName name="Evaluación_diseño_control">#REF!</definedName>
    <definedName name="Evaluación_ejecución_control" localSheetId="1">#REF!</definedName>
    <definedName name="Evaluación_ejecución_control" localSheetId="0">#REF!</definedName>
    <definedName name="Evaluación_ejecución_control">#REF!</definedName>
    <definedName name="fak">#REF!=MEDIAN(#REF!,#REF!,#REF!+#REF!-1)</definedName>
    <definedName name="Fase3_VfCOntratos">PercentCompleteBeyond*PeriodInPlan</definedName>
    <definedName name="Final">#REF!=MEDIAN(#REF!,#REF!,#REF!+#REF!-1)</definedName>
    <definedName name="Finalv2">#REF!=MEDIAN(#REF!,#REF!,#REF!+#REF!-1)</definedName>
    <definedName name="FinalV3">PeriodInPlan*(#REF!&gt;0)</definedName>
    <definedName name="FOCO">[4]Totales!$B$27:$B$31</definedName>
    <definedName name="Hermes_Jose_Castro_Estrada">[1]Componentes!#REF!</definedName>
    <definedName name="Hernan_Dario_Otalora_Guevara">[1]Componentes!#REF!</definedName>
    <definedName name="Jaime_Alberto_Rodriguez_Marin">[1]Componentes!#REF!</definedName>
    <definedName name="María_Fernanda_Serna_Quiroga">[1]Componentes!#REF!</definedName>
    <definedName name="Nombre_Responsable">[1]Componentes!$Z$1:$AB$32</definedName>
    <definedName name="OBJSECT">[4]Totales!$C$27:$C$33</definedName>
    <definedName name="Ordenamiento" localSheetId="1">#REF!</definedName>
    <definedName name="Ordenamiento" localSheetId="0">#REF!</definedName>
    <definedName name="Ordenamiento">#REF!</definedName>
    <definedName name="OTArmonizar" localSheetId="1">#REF!</definedName>
    <definedName name="OTArmonizar" localSheetId="0">#REF!</definedName>
    <definedName name="OTArmonizar">#REF!</definedName>
    <definedName name="OTConsolidar" localSheetId="1">#REF!</definedName>
    <definedName name="OTConsolidar" localSheetId="0">#REF!</definedName>
    <definedName name="OTConsolidar">#REF!</definedName>
    <definedName name="OTCoordinar" localSheetId="1">#REF!</definedName>
    <definedName name="OTCoordinar" localSheetId="0">#REF!</definedName>
    <definedName name="OTCoordinar">#REF!</definedName>
    <definedName name="OTFormalizar" localSheetId="1">#REF!</definedName>
    <definedName name="OTFormalizar" localSheetId="0">#REF!</definedName>
    <definedName name="OTFormalizar">#REF!</definedName>
    <definedName name="OTFortalecer" localSheetId="1">#REF!</definedName>
    <definedName name="OTFortalecer" localSheetId="0">#REF!</definedName>
    <definedName name="OTFortalecer">#REF!</definedName>
    <definedName name="PAA_vBackup_20200127">PercentCompleteBeyond*Backup_20200127</definedName>
    <definedName name="PAAv3">PercentCompleteBeyond*Finalv2</definedName>
    <definedName name="Per_In_Actual">#REF!=MEDIAN(#REF!,#REF!,#REF!+#REF!-1)</definedName>
    <definedName name="PercentComplete">PercentCompleteBeyond*PeriodInPlan</definedName>
    <definedName name="PercentCompleteBeyond">(#REF!=MEDIAN(#REF!,#REF!,#REF!+#REF!)*(#REF!&gt;0))*((#REF!&lt;(INT(#REF!+#REF!*#REF!)))+(#REF!=#REF!))*(#REF!&gt;0)</definedName>
    <definedName name="PeriodInActual">#REF!=MEDIAN(#REF!,#REF!,#REF!+#REF!-1)</definedName>
    <definedName name="PeriodInPlan">#REF!=MEDIAN(#REF!,#REF!,#REF!+#REF!-1)</definedName>
    <definedName name="Plan">PeriodInPlan*(#REF!&gt;0)</definedName>
    <definedName name="PND">[4]Totales!$A$27:$A$30</definedName>
    <definedName name="Real">(PeriodInActual*(#REF!&gt;0))*PeriodInPlan</definedName>
    <definedName name="responsable">#REF!</definedName>
    <definedName name="responsables">#REF!</definedName>
    <definedName name="RevFinal">Down*(#REF!&gt;0)</definedName>
    <definedName name="sada">#REF!=MEDIAN(#REF!,#REF!,#REF!+#REF!-1)</definedName>
    <definedName name="Sderechos" localSheetId="1">#REF!</definedName>
    <definedName name="Sderechos" localSheetId="0">#REF!</definedName>
    <definedName name="Sderechos">#REF!</definedName>
    <definedName name="Seguridad" localSheetId="1">#REF!</definedName>
    <definedName name="Seguridad" localSheetId="0">#REF!</definedName>
    <definedName name="Seguridad">#REF!</definedName>
    <definedName name="SiJode">(Final*(#REF!&gt;0))*PeriodInPlan</definedName>
    <definedName name="Sprotecc" localSheetId="1">#REF!</definedName>
    <definedName name="Sprotecc" localSheetId="0">#REF!</definedName>
    <definedName name="Sprotecc">#REF!</definedName>
    <definedName name="Teléfono_del_responsable">[1]Componentes!#REF!</definedName>
    <definedName name="_xlnm.Print_Titles" localSheetId="1">'Plan Estrategico PEI  (2)'!$1:$2</definedName>
    <definedName name="_xlnm.Print_Titles" localSheetId="0">'Plan Estrategico PEI  (3)'!$1:$2</definedName>
    <definedName name="Transformac" localSheetId="1">#REF!</definedName>
    <definedName name="Transformac" localSheetId="0">#REF!</definedName>
    <definedName name="Transformac">#REF!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 l="1"/>
  <c r="K10" i="2"/>
  <c r="K9" i="2"/>
  <c r="K8" i="2"/>
  <c r="K5" i="2"/>
  <c r="K4" i="2"/>
  <c r="AD10" i="1"/>
  <c r="AE10" i="1" s="1"/>
  <c r="AA10" i="1"/>
  <c r="AB10" i="1" s="1"/>
  <c r="X10" i="1"/>
  <c r="Y10" i="1" s="1"/>
  <c r="U10" i="1"/>
  <c r="V10" i="1" s="1"/>
  <c r="R10" i="1"/>
  <c r="AD9" i="1"/>
  <c r="AE9" i="1" s="1"/>
  <c r="AA9" i="1"/>
  <c r="AB9" i="1" s="1"/>
  <c r="X9" i="1"/>
  <c r="Y9" i="1" s="1"/>
  <c r="U9" i="1"/>
  <c r="V9" i="1" s="1"/>
  <c r="R9" i="1"/>
  <c r="AD8" i="1"/>
  <c r="AE8" i="1" s="1"/>
  <c r="AA8" i="1"/>
  <c r="AB8" i="1" s="1"/>
  <c r="X8" i="1"/>
  <c r="Y8" i="1" s="1"/>
  <c r="U8" i="1"/>
  <c r="V8" i="1" s="1"/>
  <c r="R8" i="1"/>
  <c r="AD7" i="1"/>
  <c r="AE7" i="1" s="1"/>
  <c r="AA7" i="1"/>
  <c r="AB7" i="1" s="1"/>
  <c r="X7" i="1"/>
  <c r="Y7" i="1" s="1"/>
  <c r="U7" i="1"/>
  <c r="V7" i="1" s="1"/>
  <c r="AD6" i="1"/>
  <c r="AE6" i="1" s="1"/>
  <c r="AA6" i="1"/>
  <c r="AB6" i="1" s="1"/>
  <c r="X6" i="1"/>
  <c r="Y6" i="1" s="1"/>
  <c r="U6" i="1"/>
  <c r="V6" i="1" s="1"/>
  <c r="AD5" i="1"/>
  <c r="AE5" i="1" s="1"/>
  <c r="AA5" i="1"/>
  <c r="AB5" i="1" s="1"/>
  <c r="X5" i="1"/>
  <c r="Y5" i="1" s="1"/>
  <c r="U5" i="1"/>
  <c r="V5" i="1" s="1"/>
  <c r="R5" i="1"/>
  <c r="AD4" i="1"/>
  <c r="AE4" i="1" s="1"/>
  <c r="AA4" i="1"/>
  <c r="AB4" i="1" s="1"/>
  <c r="X4" i="1"/>
  <c r="Y4" i="1" s="1"/>
  <c r="U4" i="1"/>
  <c r="V4" i="1" s="1"/>
  <c r="R4" i="1"/>
  <c r="AD3" i="1"/>
  <c r="AE3" i="1" s="1"/>
  <c r="AA3" i="1"/>
  <c r="AB3" i="1" s="1"/>
  <c r="X3" i="1"/>
  <c r="Y3" i="1" s="1"/>
  <c r="U3" i="1"/>
  <c r="V3" i="1" s="1"/>
  <c r="R3" i="1"/>
  <c r="AF4" i="1" l="1"/>
  <c r="AF3" i="1"/>
  <c r="AF5" i="1"/>
  <c r="AF6" i="1"/>
  <c r="AF9" i="1"/>
  <c r="AF8" i="1"/>
  <c r="AF7" i="1"/>
  <c r="AF10" i="1"/>
</calcChain>
</file>

<file path=xl/sharedStrings.xml><?xml version="1.0" encoding="utf-8"?>
<sst xmlns="http://schemas.openxmlformats.org/spreadsheetml/2006/main" count="178" uniqueCount="88">
  <si>
    <t>PLAN ESTRATÉGICO INSTITUCIONAL - SUPERINTENDENCIA DE TRANSPORTE 2022- 2026 V- 2</t>
  </si>
  <si>
    <t>PROYECCIÓN CUATRIENIO</t>
  </si>
  <si>
    <t>Dimensión MIPG Relacionada</t>
  </si>
  <si>
    <t>AVANCES METAS 2023</t>
  </si>
  <si>
    <t>AVANCES METAS 2024</t>
  </si>
  <si>
    <t>AVANCES METAS 2025</t>
  </si>
  <si>
    <t>AVANCES METAS 2026</t>
  </si>
  <si>
    <t>LINEAS ESTRATEGICAS DEL PES - MINTRANSPORTE</t>
  </si>
  <si>
    <t>CÓDIGO OBJETIVO ESTRATÉGICO</t>
  </si>
  <si>
    <t>OBJETIVO ESTRATEGICO ST</t>
  </si>
  <si>
    <t>%
PARTICIPACIÓN OBJETIVO</t>
  </si>
  <si>
    <t>INDICADOR</t>
  </si>
  <si>
    <t>CÓDIGO INICIATIVA-META ESTRATÉGICA</t>
  </si>
  <si>
    <t>META</t>
  </si>
  <si>
    <t xml:space="preserve">% PARTICIPACIÓN META
</t>
  </si>
  <si>
    <t>FORMULA PARA DETERMINAR EL % DE AVANCE</t>
  </si>
  <si>
    <t>Unidad de medición</t>
  </si>
  <si>
    <t>FUENTES DE FINANCIACIÓN</t>
  </si>
  <si>
    <t xml:space="preserve">Áreas /Dependencias responsables de la ejecución de las actividades </t>
  </si>
  <si>
    <t>META
2023</t>
  </si>
  <si>
    <t>META
2024</t>
  </si>
  <si>
    <t>META
2025</t>
  </si>
  <si>
    <t>META
2026</t>
  </si>
  <si>
    <t>META CUATRIENIO</t>
  </si>
  <si>
    <t>SEGUIMIENTO 2023</t>
  </si>
  <si>
    <t>Peso cuatrenio 2023</t>
  </si>
  <si>
    <t>Total Avance 2023</t>
  </si>
  <si>
    <t>SEGUIMIENTO 2024</t>
  </si>
  <si>
    <t>Peso cuatrenio 2024</t>
  </si>
  <si>
    <t>Total Avance 2024</t>
  </si>
  <si>
    <t>SEGUIMIENTO 2025</t>
  </si>
  <si>
    <t>Peso cuatrenio 2025</t>
  </si>
  <si>
    <t>Total Avance 2025</t>
  </si>
  <si>
    <t>SEGUIMIENTO 2026</t>
  </si>
  <si>
    <t>Peso cuatrenio 2026</t>
  </si>
  <si>
    <t>Total Avance 2026</t>
  </si>
  <si>
    <t>ACUMULADO CUATRENIO</t>
  </si>
  <si>
    <t>3. Instituciones confiables al servicio de las regiones</t>
  </si>
  <si>
    <t>OE-01</t>
  </si>
  <si>
    <t xml:space="preserve">OE-01 . Implementar nuevas tecnologías con el fin de fortalecer los procesos de vigilancia, Inspección y Control – VIC como motor de cambio, para promover la confianza y el vínculo Estado-Ciudadanía.   </t>
  </si>
  <si>
    <t>∑ (Avance porcentual asignado a las metas)*(Peso porcentual asignado al objetivo estratégico)</t>
  </si>
  <si>
    <t>OE-01-M01</t>
  </si>
  <si>
    <t>(Módulos implementados / Módulos priorizados) x 100%</t>
  </si>
  <si>
    <t>Porcentual</t>
  </si>
  <si>
    <t>Dimensión 3ra -Gestión con valores para resultados.</t>
  </si>
  <si>
    <t>Líder proceso Gestión de TIC - Jefe Oficina de Tecnologías de la Información TIC</t>
  </si>
  <si>
    <t>OE-01-M02</t>
  </si>
  <si>
    <t>OE-01-M02 Transformar Digitalmente a la Supertransporte a través de la Política de Gobierno Digital</t>
  </si>
  <si>
    <t>(Número de actividades ejecutadas / Número de actividades planeadas) x 100%</t>
  </si>
  <si>
    <t>OE-01-M03</t>
  </si>
  <si>
    <t>OE-01-M03 Estructurar, analizar, procesar, monitorear,  definir y divulgar información estratégica de la Superintendencia de Transporte.</t>
  </si>
  <si>
    <t>(Despliegue de información implementada / información priorizada) x 100%</t>
  </si>
  <si>
    <t>Líder proceso Gestión de TIC - Jefe Oficina de Tecnologías de la Información TIC
Líderes de los procesos de VIC Superintendentes Delegados  Delegatura de Tránsito y TTA, Delegatura de Concesiones y
Delegatura de Puertos</t>
  </si>
  <si>
    <t>1.Infraestructura intermodal resiliente con vocación social.
2. Movilidad segura y sostenibilidad en el territorio colombiano</t>
  </si>
  <si>
    <t>OE-02</t>
  </si>
  <si>
    <t>OE-02. Fortalecer la promoción y prevención para contribuir al fomento de la legalidad, la seguridad y la inclusión social, orientadas a la protección de los usuarios y la vida</t>
  </si>
  <si>
    <t>OE-02-M01</t>
  </si>
  <si>
    <t>(Metodologías, instrumentos estudios implementados / Número de metodologías, instrumentos, estudios a implementar )*100%</t>
  </si>
  <si>
    <t>Líder proceso Gestión de TIC - Jefe Oficina de Tecnologías de la Información TIC
Líderes de los procesos de VIC Superintendentes Delegados de la Delegatura de Tránsito y TTA, Delegatura de Concesiones y
Delegatura de Puertos</t>
  </si>
  <si>
    <t>2. Movilidad segura y sostenibilidad en el territorio colombiano</t>
  </si>
  <si>
    <t>OE-02-M02</t>
  </si>
  <si>
    <t>Dimensión 5ta-Información y comunicación.</t>
  </si>
  <si>
    <t>Líderes de los procesos de VIC Superintendentes Delegados de las Delegatura de Tránsito y TTA, Delegatura de Concesiones,
Delegatura de Puertos y Delegatura para la Protección a Usuarios del Sector Transporte</t>
  </si>
  <si>
    <t>2. Movilidad segura y sostenibilidad en el territorio colombiano	
3. Instituciones confiables al servicio de las regiones</t>
  </si>
  <si>
    <t>OE-02-M03</t>
  </si>
  <si>
    <t>OE-02-M03 Implementar la estrategia de seguimiento al cumplimiento de los componentes de accesibilidad e inclusión</t>
  </si>
  <si>
    <t>OE-03</t>
  </si>
  <si>
    <t>OE-03. Mejorar la capacidad institucional aumentado la cobertura territorial para contribuir a la consolidación de la paz y la protección de los usuarios.</t>
  </si>
  <si>
    <t>OE-03-M01</t>
  </si>
  <si>
    <t>OE-03-M01 Fortalecer el Modelo Integrado de Planeación y Gestión MIPG - Implementar, operar, asegurar procesos , procedimientos</t>
  </si>
  <si>
    <t>Informe de gestión (2 informes semestrales de avance con soportes documentales de cumplimiento)</t>
  </si>
  <si>
    <t xml:space="preserve">Número </t>
  </si>
  <si>
    <t>OE-03-M02</t>
  </si>
  <si>
    <t>Plan Estratégico de Talento Humano (incluye estudio de rediseño institucional y transformación de la cultura organizacional)</t>
  </si>
  <si>
    <t xml:space="preserve">Financiado por recursos de funcionamiento e inversión. Este último se  aplicaría para plantas temporales </t>
  </si>
  <si>
    <t xml:space="preserve">Secretaria General. (Líder del proceso de Talento Humano - Líder del proceso de Gestión Financiera)
Líder del proceso de Planeación Estratégica y Gestión del Conocimiento - Jefe Oficina Asesora de Planeación.
</t>
  </si>
  <si>
    <r>
      <rPr>
        <b/>
        <sz val="8"/>
        <rFont val="Arial Narrow"/>
        <family val="2"/>
      </rPr>
      <t>OE-01-M01 Mejorar, integrar y apropiar</t>
    </r>
    <r>
      <rPr>
        <sz val="8"/>
        <rFont val="Arial Narrow"/>
        <family val="2"/>
      </rPr>
      <t xml:space="preserve"> los sistemas de información de la Superintendencia de Transporte</t>
    </r>
  </si>
  <si>
    <r>
      <rPr>
        <b/>
        <sz val="8"/>
        <rFont val="Arial Narrow"/>
        <family val="2"/>
      </rPr>
      <t>OE-02-M01 Efectuar análisis y desarrollar</t>
    </r>
    <r>
      <rPr>
        <sz val="8"/>
        <rFont val="Arial Narrow"/>
        <family val="2"/>
      </rPr>
      <t xml:space="preserve"> metodologías e instrumentos para implementar las políticas del sector transporte.</t>
    </r>
  </si>
  <si>
    <r>
      <t xml:space="preserve">OE-02-M02 Verificar la implementación </t>
    </r>
    <r>
      <rPr>
        <b/>
        <sz val="8"/>
        <rFont val="Arial Narrow"/>
        <family val="2"/>
      </rPr>
      <t xml:space="preserve">y cumplimiento </t>
    </r>
    <r>
      <rPr>
        <sz val="8"/>
        <rFont val="Arial Narrow"/>
        <family val="2"/>
      </rPr>
      <t>de Planes Estratégicos,</t>
    </r>
    <r>
      <rPr>
        <b/>
        <sz val="8"/>
        <rFont val="Arial Narrow"/>
        <family val="2"/>
      </rPr>
      <t xml:space="preserve"> para fortalecer </t>
    </r>
    <r>
      <rPr>
        <sz val="8"/>
        <rFont val="Arial Narrow"/>
        <family val="2"/>
      </rPr>
      <t xml:space="preserve"> la seguridad vial de los sujetos obligados </t>
    </r>
  </si>
  <si>
    <r>
      <rPr>
        <b/>
        <sz val="8"/>
        <rFont val="Arial Narrow"/>
        <family val="2"/>
      </rPr>
      <t>OE-03-M02 Gestionar</t>
    </r>
    <r>
      <rPr>
        <sz val="8"/>
        <rFont val="Arial Narrow"/>
        <family val="2"/>
      </rPr>
      <t xml:space="preserve"> un rediseño institucional en la Superintendencia de Transporte</t>
    </r>
  </si>
  <si>
    <r>
      <rPr>
        <b/>
        <sz val="12"/>
        <rFont val="Arial Narrow"/>
        <family val="2"/>
      </rPr>
      <t>OE-01-M01 Mejorar, integrar y apropiar</t>
    </r>
    <r>
      <rPr>
        <sz val="12"/>
        <rFont val="Arial Narrow"/>
        <family val="2"/>
      </rPr>
      <t xml:space="preserve"> los sistemas de información de la Superintendencia de Transporte</t>
    </r>
  </si>
  <si>
    <r>
      <t xml:space="preserve">Proyecto de inversión mejoramiento de la gestión y capacidad institucional para la supervisión integral a los vigilados a nivel nacional - </t>
    </r>
    <r>
      <rPr>
        <b/>
        <sz val="12"/>
        <rFont val="Arial Narrow"/>
        <family val="2"/>
      </rPr>
      <t>Código Bpin:2018011000653</t>
    </r>
  </si>
  <si>
    <r>
      <t xml:space="preserve">Proyecto de inversión mejoramiento de la gestión y capacidad institucional para la supervisión integral a los vigilados a nivel nacional - Código </t>
    </r>
    <r>
      <rPr>
        <b/>
        <sz val="12"/>
        <rFont val="Arial Narrow"/>
        <family val="2"/>
      </rPr>
      <t>Bpin:2018011000653</t>
    </r>
  </si>
  <si>
    <r>
      <t xml:space="preserve">Proyecto de inversión fortalecimiento a la supervisión integral a los vigilados a nivel nacional
</t>
    </r>
    <r>
      <rPr>
        <b/>
        <sz val="12"/>
        <rFont val="Arial Narrow"/>
        <family val="2"/>
      </rPr>
      <t>Código BPIN: 2018011000655</t>
    </r>
  </si>
  <si>
    <r>
      <rPr>
        <b/>
        <sz val="12"/>
        <rFont val="Arial Narrow"/>
        <family val="2"/>
      </rPr>
      <t>OE-02-M01 Efectuar análisis y desarrollar</t>
    </r>
    <r>
      <rPr>
        <sz val="12"/>
        <rFont val="Arial Narrow"/>
        <family val="2"/>
      </rPr>
      <t xml:space="preserve"> metodologías e instrumentos para implementar las políticas del sector transporte.</t>
    </r>
  </si>
  <si>
    <r>
      <t xml:space="preserve">OE-02-M02 Verificar la implementación </t>
    </r>
    <r>
      <rPr>
        <b/>
        <sz val="12"/>
        <rFont val="Arial Narrow"/>
        <family val="2"/>
      </rPr>
      <t xml:space="preserve">y cumplimiento </t>
    </r>
    <r>
      <rPr>
        <sz val="12"/>
        <rFont val="Arial Narrow"/>
        <family val="2"/>
      </rPr>
      <t>de Planes Estratégicos,</t>
    </r>
    <r>
      <rPr>
        <b/>
        <sz val="12"/>
        <rFont val="Arial Narrow"/>
        <family val="2"/>
      </rPr>
      <t xml:space="preserve"> para fortalecer </t>
    </r>
    <r>
      <rPr>
        <sz val="12"/>
        <rFont val="Arial Narrow"/>
        <family val="2"/>
      </rPr>
      <t xml:space="preserve"> la seguridad vial de los sujetos obligados </t>
    </r>
  </si>
  <si>
    <r>
      <t xml:space="preserve">Proyecto de inversión mejoramiento de la gestión y capacidad institucional para la supervisión integral a los vigilados a nivel nacional - </t>
    </r>
    <r>
      <rPr>
        <b/>
        <sz val="12"/>
        <color rgb="FF000000"/>
        <rFont val="Arial Narrow"/>
        <family val="2"/>
      </rPr>
      <t>Código Bpin:2018011000653</t>
    </r>
  </si>
  <si>
    <r>
      <rPr>
        <b/>
        <sz val="12"/>
        <rFont val="Arial Narrow"/>
        <family val="2"/>
      </rPr>
      <t>OE-03-M02 Gestionar</t>
    </r>
    <r>
      <rPr>
        <sz val="12"/>
        <rFont val="Arial Narrow"/>
        <family val="2"/>
      </rPr>
      <t xml:space="preserve"> un rediseño institucional en la Superintendencia de Transporte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</si>
</sst>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Aptos Narrow"/>
      <family val="2"/>
      <scheme val="minor"/>
    </font>
    <font>
      <sz val="11"/>
      <color theme="1"/>
      <name val="Aptos Narrow"/>
      <family val="2"/>
      <scheme val="minor"/>
    </font>
    <font>
      <sz val="10"/>
      <name val="Arial"/>
      <family val="2"/>
    </font>
    <font>
      <sz val="11"/>
      <name val="Aptos Narrow"/>
      <family val="2"/>
      <scheme val="minor"/>
    </font>
    <font>
      <sz val="12"/>
      <name val="Aptos Narrow"/>
      <family val="2"/>
      <scheme val="minor"/>
    </font>
    <font>
      <sz val="9"/>
      <name val="Arial Narrow"/>
      <family val="2"/>
    </font>
    <font>
      <b/>
      <sz val="12"/>
      <name val="Arial Narrow"/>
      <family val="2"/>
    </font>
    <font>
      <b/>
      <sz val="8"/>
      <name val="Arial Narrow"/>
      <family val="2"/>
    </font>
    <font>
      <sz val="11"/>
      <name val="Arial Narrow"/>
      <family val="2"/>
    </font>
    <font>
      <b/>
      <sz val="11"/>
      <name val="Arial Narrow"/>
      <family val="2"/>
    </font>
    <font>
      <sz val="8"/>
      <name val="Aptos Narrow"/>
      <family val="2"/>
      <scheme val="minor"/>
    </font>
    <font>
      <b/>
      <sz val="8"/>
      <name val="Aptos Narrow"/>
      <family val="2"/>
      <scheme val="minor"/>
    </font>
    <font>
      <sz val="8"/>
      <name val="Arial Narrow"/>
      <family val="2"/>
    </font>
    <font>
      <b/>
      <sz val="8"/>
      <color theme="1"/>
      <name val="Arial Narrow"/>
      <family val="2"/>
    </font>
    <font>
      <sz val="8"/>
      <color theme="1"/>
      <name val="Arial Narrow"/>
      <family val="2"/>
    </font>
    <font>
      <b/>
      <sz val="12"/>
      <name val="Aptos Narrow"/>
      <family val="2"/>
      <scheme val="minor"/>
    </font>
    <font>
      <sz val="12"/>
      <name val="Arial Narrow"/>
      <family val="2"/>
    </font>
    <font>
      <b/>
      <sz val="12"/>
      <color theme="1"/>
      <name val="Arial Narrow"/>
      <family val="2"/>
    </font>
    <font>
      <sz val="12"/>
      <color theme="1"/>
      <name val="Arial Narrow"/>
      <family val="2"/>
    </font>
    <font>
      <sz val="12"/>
      <color rgb="FF000000"/>
      <name val="Arial Narrow"/>
      <family val="2"/>
    </font>
    <font>
      <b/>
      <sz val="12"/>
      <color rgb="FF000000"/>
      <name val="Arial Narrow"/>
      <family val="2"/>
    </font>
  </fonts>
  <fills count="8">
    <fill>
      <patternFill patternType="none"/>
    </fill>
    <fill>
      <patternFill patternType="gray125"/>
    </fill>
    <fill>
      <patternFill patternType="solid">
        <fgColor theme="9" tint="0.59999389629810485"/>
        <bgColor indexed="64"/>
      </patternFill>
    </fill>
    <fill>
      <patternFill patternType="solid">
        <fgColor rgb="FFFFCC99"/>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39997558519241921"/>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xf numFmtId="9" fontId="1" fillId="0" borderId="0" applyFont="0" applyFill="0" applyBorder="0" applyAlignment="0" applyProtection="0"/>
    <xf numFmtId="0" fontId="2" fillId="0" borderId="0"/>
    <xf numFmtId="0" fontId="2" fillId="0" borderId="0"/>
  </cellStyleXfs>
  <cellXfs count="79">
    <xf numFmtId="0" fontId="0" fillId="0" borderId="0" xfId="0"/>
    <xf numFmtId="0" fontId="3" fillId="0" borderId="0" xfId="2" applyFont="1" applyAlignment="1">
      <alignment horizontal="left" vertical="center"/>
    </xf>
    <xf numFmtId="0" fontId="3" fillId="0" borderId="0" xfId="2" applyFont="1" applyAlignment="1">
      <alignment horizontal="center" vertical="center"/>
    </xf>
    <xf numFmtId="0" fontId="4" fillId="0" borderId="0" xfId="2" applyFont="1" applyAlignment="1">
      <alignment horizontal="center" vertical="center"/>
    </xf>
    <xf numFmtId="0" fontId="8" fillId="0" borderId="0" xfId="2" applyFont="1" applyAlignment="1">
      <alignment horizontal="left" vertical="center"/>
    </xf>
    <xf numFmtId="0" fontId="9" fillId="0" borderId="0" xfId="2" applyFont="1" applyAlignment="1">
      <alignment horizontal="left" vertical="center"/>
    </xf>
    <xf numFmtId="0" fontId="7" fillId="3" borderId="1" xfId="2" applyFont="1" applyFill="1" applyBorder="1" applyAlignment="1">
      <alignment horizontal="center" vertical="center" wrapText="1"/>
    </xf>
    <xf numFmtId="0" fontId="5" fillId="0" borderId="0" xfId="2" applyFont="1" applyAlignment="1">
      <alignment horizontal="justify" vertical="top"/>
    </xf>
    <xf numFmtId="0" fontId="6" fillId="2" borderId="1" xfId="3" applyFont="1" applyFill="1" applyBorder="1" applyAlignment="1">
      <alignment horizontal="center" vertical="top" wrapText="1"/>
    </xf>
    <xf numFmtId="0" fontId="6" fillId="2" borderId="1" xfId="3" applyFont="1" applyFill="1" applyBorder="1" applyAlignment="1">
      <alignment horizontal="center" vertical="center" wrapText="1"/>
    </xf>
    <xf numFmtId="0" fontId="11" fillId="0" borderId="1" xfId="2" applyFont="1" applyBorder="1" applyAlignment="1">
      <alignment vertical="center"/>
    </xf>
    <xf numFmtId="0" fontId="10" fillId="0" borderId="0" xfId="2" applyFont="1" applyAlignment="1">
      <alignment horizontal="left" vertical="center"/>
    </xf>
    <xf numFmtId="0" fontId="7" fillId="4" borderId="1" xfId="3" applyFont="1" applyFill="1" applyBorder="1" applyAlignment="1">
      <alignment horizontal="center" vertical="center" wrapText="1"/>
    </xf>
    <xf numFmtId="0" fontId="7" fillId="0" borderId="1" xfId="2" applyFont="1" applyBorder="1" applyAlignment="1">
      <alignment vertical="center" wrapText="1"/>
    </xf>
    <xf numFmtId="0" fontId="12" fillId="0" borderId="1" xfId="2" applyFont="1" applyBorder="1" applyAlignment="1">
      <alignment vertical="center" wrapText="1"/>
    </xf>
    <xf numFmtId="0" fontId="7" fillId="0" borderId="1" xfId="2" applyFont="1" applyBorder="1" applyAlignment="1">
      <alignment horizontal="center" vertical="center" wrapText="1"/>
    </xf>
    <xf numFmtId="0" fontId="12" fillId="0" borderId="1" xfId="2" applyFont="1" applyBorder="1" applyAlignment="1">
      <alignment vertical="top" wrapText="1"/>
    </xf>
    <xf numFmtId="9" fontId="13" fillId="4" borderId="1" xfId="1" applyFont="1" applyFill="1" applyBorder="1" applyAlignment="1">
      <alignment horizontal="center" vertical="center" wrapText="1"/>
    </xf>
    <xf numFmtId="9" fontId="13" fillId="7" borderId="1" xfId="1" applyFont="1" applyFill="1" applyBorder="1" applyAlignment="1">
      <alignment horizontal="center" vertical="center" wrapText="1"/>
    </xf>
    <xf numFmtId="9" fontId="13" fillId="4" borderId="1" xfId="3" applyNumberFormat="1" applyFont="1" applyFill="1" applyBorder="1" applyAlignment="1">
      <alignment horizontal="center" vertical="center" wrapText="1"/>
    </xf>
    <xf numFmtId="0" fontId="12" fillId="0" borderId="1" xfId="2" applyFont="1" applyBorder="1" applyAlignment="1">
      <alignment horizontal="justify" vertical="top" wrapText="1"/>
    </xf>
    <xf numFmtId="9" fontId="13" fillId="5" borderId="1" xfId="1" applyFont="1" applyFill="1" applyBorder="1" applyAlignment="1">
      <alignment horizontal="center" vertical="center" wrapText="1"/>
    </xf>
    <xf numFmtId="9" fontId="13" fillId="7" borderId="1" xfId="1" applyFont="1" applyFill="1" applyBorder="1" applyAlignment="1">
      <alignment horizontal="center" vertical="center" wrapText="1" readingOrder="1"/>
    </xf>
    <xf numFmtId="9" fontId="13" fillId="4" borderId="1" xfId="1" applyFont="1" applyFill="1" applyBorder="1" applyAlignment="1">
      <alignment horizontal="center" vertical="center" wrapText="1" readingOrder="1"/>
    </xf>
    <xf numFmtId="0" fontId="12" fillId="0" borderId="1" xfId="2" applyFont="1" applyBorder="1" applyAlignment="1">
      <alignment horizontal="justify" vertical="top" wrapText="1" readingOrder="1"/>
    </xf>
    <xf numFmtId="0" fontId="14" fillId="0" borderId="1" xfId="2" applyFont="1" applyBorder="1" applyAlignment="1">
      <alignment horizontal="justify" vertical="top" wrapText="1" readingOrder="1"/>
    </xf>
    <xf numFmtId="11" fontId="7" fillId="0" borderId="1" xfId="2" applyNumberFormat="1" applyFont="1" applyBorder="1" applyAlignment="1">
      <alignment vertical="center" wrapText="1"/>
    </xf>
    <xf numFmtId="0" fontId="14" fillId="0" borderId="1" xfId="2" applyFont="1" applyBorder="1" applyAlignment="1">
      <alignment horizontal="justify" vertical="top" wrapText="1"/>
    </xf>
    <xf numFmtId="9" fontId="13" fillId="6" borderId="1" xfId="1" applyFont="1" applyFill="1" applyBorder="1" applyAlignment="1">
      <alignment horizontal="center" vertical="center" wrapText="1"/>
    </xf>
    <xf numFmtId="164" fontId="7" fillId="4" borderId="2" xfId="1" applyNumberFormat="1" applyFont="1" applyFill="1" applyBorder="1" applyAlignment="1">
      <alignment horizontal="center" vertical="center" wrapText="1"/>
    </xf>
    <xf numFmtId="164" fontId="7" fillId="4" borderId="3" xfId="1" applyNumberFormat="1" applyFont="1" applyFill="1" applyBorder="1" applyAlignment="1">
      <alignment horizontal="center" vertical="center" wrapText="1"/>
    </xf>
    <xf numFmtId="164" fontId="7" fillId="4" borderId="4" xfId="1" applyNumberFormat="1" applyFont="1" applyFill="1" applyBorder="1" applyAlignment="1">
      <alignment horizontal="center" vertical="center" wrapText="1"/>
    </xf>
    <xf numFmtId="164" fontId="7" fillId="5" borderId="2" xfId="1" applyNumberFormat="1" applyFont="1" applyFill="1" applyBorder="1" applyAlignment="1">
      <alignment horizontal="center" vertical="center" wrapText="1"/>
    </xf>
    <xf numFmtId="164" fontId="7" fillId="5" borderId="3" xfId="1" applyNumberFormat="1" applyFont="1" applyFill="1" applyBorder="1" applyAlignment="1">
      <alignment horizontal="center" vertical="center" wrapText="1"/>
    </xf>
    <xf numFmtId="164" fontId="7" fillId="5" borderId="4" xfId="1" applyNumberFormat="1" applyFont="1" applyFill="1" applyBorder="1" applyAlignment="1">
      <alignment horizontal="center" vertical="center" wrapText="1"/>
    </xf>
    <xf numFmtId="164" fontId="7" fillId="6" borderId="2" xfId="1" applyNumberFormat="1" applyFont="1" applyFill="1" applyBorder="1" applyAlignment="1">
      <alignment horizontal="center" vertical="center" wrapText="1"/>
    </xf>
    <xf numFmtId="164" fontId="7" fillId="6" borderId="4" xfId="1" applyNumberFormat="1" applyFont="1" applyFill="1" applyBorder="1" applyAlignment="1">
      <alignment horizontal="center" vertical="center" wrapText="1"/>
    </xf>
    <xf numFmtId="0" fontId="7" fillId="4" borderId="1" xfId="3" applyFont="1" applyFill="1" applyBorder="1" applyAlignment="1">
      <alignment horizontal="center" vertical="center" wrapText="1"/>
    </xf>
    <xf numFmtId="0" fontId="6" fillId="2" borderId="1" xfId="3" applyFont="1" applyFill="1" applyBorder="1" applyAlignment="1">
      <alignment horizontal="center" vertical="center" wrapText="1"/>
    </xf>
    <xf numFmtId="0" fontId="15" fillId="0" borderId="1" xfId="2" applyFont="1" applyBorder="1" applyAlignment="1">
      <alignment horizontal="center" vertical="center"/>
    </xf>
    <xf numFmtId="0" fontId="6" fillId="4" borderId="1" xfId="3" applyFont="1" applyFill="1" applyBorder="1" applyAlignment="1">
      <alignment horizontal="center" vertical="center" wrapText="1"/>
    </xf>
    <xf numFmtId="0" fontId="4" fillId="0" borderId="0" xfId="2" applyFont="1" applyAlignment="1">
      <alignment horizontal="left" vertical="center"/>
    </xf>
    <xf numFmtId="0" fontId="6" fillId="3" borderId="1" xfId="2" applyFont="1" applyFill="1" applyBorder="1" applyAlignment="1">
      <alignment horizontal="center" vertical="center" wrapText="1"/>
    </xf>
    <xf numFmtId="0" fontId="6" fillId="4"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0" fontId="16" fillId="0" borderId="0" xfId="2" applyFont="1" applyAlignment="1">
      <alignment horizontal="justify" vertical="top"/>
    </xf>
    <xf numFmtId="0" fontId="16" fillId="0" borderId="1" xfId="2" applyFont="1" applyBorder="1" applyAlignment="1">
      <alignment vertical="center" wrapText="1"/>
    </xf>
    <xf numFmtId="0" fontId="6" fillId="0" borderId="1" xfId="2" applyFont="1" applyBorder="1" applyAlignment="1">
      <alignment vertical="center" wrapText="1"/>
    </xf>
    <xf numFmtId="164" fontId="6" fillId="0" borderId="1" xfId="1" applyNumberFormat="1" applyFont="1" applyBorder="1" applyAlignment="1">
      <alignment horizontal="center" vertical="center" wrapText="1"/>
    </xf>
    <xf numFmtId="0" fontId="6" fillId="0" borderId="1" xfId="2" applyFont="1" applyBorder="1" applyAlignment="1">
      <alignment horizontal="center" vertical="center" wrapText="1"/>
    </xf>
    <xf numFmtId="0" fontId="16" fillId="0" borderId="1" xfId="2" applyFont="1" applyBorder="1" applyAlignment="1">
      <alignment vertical="top" wrapText="1"/>
    </xf>
    <xf numFmtId="9" fontId="17" fillId="0" borderId="1" xfId="1" applyFont="1" applyBorder="1" applyAlignment="1">
      <alignment horizontal="center" vertical="center" wrapText="1"/>
    </xf>
    <xf numFmtId="0" fontId="16" fillId="0" borderId="1" xfId="2" applyFont="1" applyBorder="1" applyAlignment="1">
      <alignment horizontal="justify" vertical="top" wrapText="1"/>
    </xf>
    <xf numFmtId="9" fontId="18" fillId="0" borderId="1" xfId="2" applyNumberFormat="1" applyFont="1" applyBorder="1" applyAlignment="1">
      <alignment horizontal="center" vertical="top" wrapText="1"/>
    </xf>
    <xf numFmtId="0" fontId="18" fillId="0" borderId="1" xfId="2" applyFont="1" applyBorder="1" applyAlignment="1">
      <alignment horizontal="justify" vertical="top" wrapText="1"/>
    </xf>
    <xf numFmtId="9" fontId="17" fillId="4" borderId="1" xfId="1" applyFont="1" applyFill="1" applyBorder="1" applyAlignment="1">
      <alignment horizontal="center" vertical="center" wrapText="1"/>
    </xf>
    <xf numFmtId="9" fontId="17" fillId="4" borderId="1" xfId="3" applyNumberFormat="1" applyFont="1" applyFill="1" applyBorder="1" applyAlignment="1">
      <alignment horizontal="center" vertical="center" wrapText="1"/>
    </xf>
    <xf numFmtId="9" fontId="18" fillId="0" borderId="1" xfId="3" applyNumberFormat="1" applyFont="1" applyBorder="1" applyAlignment="1">
      <alignment horizontal="center" vertical="top" wrapText="1"/>
    </xf>
    <xf numFmtId="9" fontId="18" fillId="0" borderId="1" xfId="1" applyFont="1" applyBorder="1" applyAlignment="1">
      <alignment horizontal="center" vertical="center" wrapText="1"/>
    </xf>
    <xf numFmtId="9" fontId="17" fillId="2" borderId="1" xfId="1" applyFont="1" applyFill="1" applyBorder="1" applyAlignment="1">
      <alignment horizontal="center" vertical="center" wrapText="1"/>
    </xf>
    <xf numFmtId="9" fontId="16" fillId="0" borderId="1" xfId="1" applyFont="1" applyBorder="1" applyAlignment="1">
      <alignment horizontal="center" vertical="center"/>
    </xf>
    <xf numFmtId="9" fontId="6" fillId="2" borderId="1" xfId="1" applyFont="1" applyFill="1" applyBorder="1" applyAlignment="1">
      <alignment horizontal="center" vertical="center"/>
    </xf>
    <xf numFmtId="0" fontId="6" fillId="0" borderId="0" xfId="2" applyFont="1" applyAlignment="1">
      <alignment horizontal="left" vertical="center"/>
    </xf>
    <xf numFmtId="0" fontId="16" fillId="0" borderId="1" xfId="2" applyFont="1" applyBorder="1" applyAlignment="1">
      <alignment horizontal="center" vertical="center" wrapText="1"/>
    </xf>
    <xf numFmtId="0" fontId="16" fillId="0" borderId="0" xfId="2" applyFont="1" applyAlignment="1">
      <alignment horizontal="left" vertical="center"/>
    </xf>
    <xf numFmtId="0" fontId="16" fillId="0" borderId="1" xfId="2" applyFont="1" applyBorder="1" applyAlignment="1">
      <alignment vertical="top"/>
    </xf>
    <xf numFmtId="9" fontId="18" fillId="0" borderId="1" xfId="2" applyNumberFormat="1" applyFont="1" applyBorder="1" applyAlignment="1">
      <alignment horizontal="center" vertical="center" wrapText="1"/>
    </xf>
    <xf numFmtId="9" fontId="17" fillId="4" borderId="1" xfId="1" applyFont="1" applyFill="1" applyBorder="1" applyAlignment="1">
      <alignment horizontal="center" vertical="center" wrapText="1" readingOrder="1"/>
    </xf>
    <xf numFmtId="9" fontId="18" fillId="0" borderId="1" xfId="3" applyNumberFormat="1" applyFont="1" applyBorder="1" applyAlignment="1">
      <alignment horizontal="center" vertical="center" wrapText="1"/>
    </xf>
    <xf numFmtId="0" fontId="16" fillId="0" borderId="1" xfId="2" applyFont="1" applyBorder="1" applyAlignment="1">
      <alignment horizontal="justify" vertical="top"/>
    </xf>
    <xf numFmtId="0" fontId="16" fillId="0" borderId="1" xfId="2" applyFont="1" applyBorder="1" applyAlignment="1">
      <alignment horizontal="justify" vertical="top" wrapText="1" readingOrder="1"/>
    </xf>
    <xf numFmtId="0" fontId="18" fillId="0" borderId="1" xfId="2" applyFont="1" applyBorder="1" applyAlignment="1">
      <alignment horizontal="justify" vertical="top" wrapText="1" readingOrder="1"/>
    </xf>
    <xf numFmtId="11" fontId="6" fillId="0" borderId="1" xfId="2" applyNumberFormat="1" applyFont="1" applyBorder="1" applyAlignment="1">
      <alignment vertical="center" wrapText="1"/>
    </xf>
    <xf numFmtId="0" fontId="16" fillId="0" borderId="1" xfId="2" applyFont="1" applyBorder="1" applyAlignment="1">
      <alignment horizontal="left" vertical="center"/>
    </xf>
    <xf numFmtId="0" fontId="19" fillId="0" borderId="1" xfId="2" applyFont="1" applyBorder="1" applyAlignment="1">
      <alignment vertical="top" wrapText="1"/>
    </xf>
    <xf numFmtId="0" fontId="18" fillId="0" borderId="1" xfId="2" applyFont="1" applyBorder="1" applyAlignment="1">
      <alignment vertical="top" wrapText="1"/>
    </xf>
    <xf numFmtId="0" fontId="18" fillId="0" borderId="1" xfId="2" applyFont="1" applyBorder="1" applyAlignment="1">
      <alignment horizontal="left" vertical="top" wrapText="1"/>
    </xf>
    <xf numFmtId="1" fontId="4" fillId="0" borderId="0" xfId="2" applyNumberFormat="1" applyFont="1" applyAlignment="1">
      <alignment horizontal="center" vertical="center"/>
    </xf>
    <xf numFmtId="9" fontId="4" fillId="0" borderId="0" xfId="2" applyNumberFormat="1" applyFont="1" applyAlignment="1">
      <alignment horizontal="left" vertical="center"/>
    </xf>
  </cellXfs>
  <cellStyles count="4">
    <cellStyle name="Normal" xfId="0" builtinId="0"/>
    <cellStyle name="Normal 2" xfId="2" xr:uid="{E5F3A927-4E61-48CB-9B25-EF2E87679457}"/>
    <cellStyle name="Normal 2 2" xfId="3" xr:uid="{C6BB4A3A-96CE-4EF5-ADF3-A21E31396501}"/>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externalLink" Target="externalLinks/externalLink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ustomXml" Target="../customXml/item1.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upertransporte-my.sharepoint.com/Users/JEFFERSONRAMIREZ/Documents/OAP_GESTION_JFRB/OAP_2022/SeG_Inversi&#243;n_2022/SeG_PAA_2022/SeG_OAP_PAA_2022_v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vanagonzalez/Downloads/formato%20de%20riesgos%20para%20referenciar%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janne/Downloads/Matriz%20planeaci&#243;n%202022F%2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upertransporte-my.sharepoint.com/Users/dmeneses/Documents/MT/MIPG/1-PES/2018-T3/solicitud/PES_2015-2018%20-%20Avance_2018_Trimestre_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_20211230_DEP"/>
      <sheetName val="BD_SeG_PAA_Inversión_2022_vF"/>
      <sheetName val="Componentes"/>
      <sheetName val="Archivo_Datos_PAA"/>
      <sheetName val="Tabla de Honorarios"/>
    </sheetNames>
    <sheetDataSet>
      <sheetData sheetId="0" refreshError="1"/>
      <sheetData sheetId="1" refreshError="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Matriz de Riesgos Gestión"/>
      <sheetName val="Matriz de Riesgos Corrupción"/>
      <sheetName val="Impacto Riesgo de Corrupción"/>
      <sheetName val="dato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 2022"/>
      <sheetName val="1 Direccionamiento estratégico "/>
      <sheetName val="2 Gestión del conocimiento e I"/>
      <sheetName val="3 Gestión de comunicaciones"/>
      <sheetName val="4 Gestión de TIC´s"/>
      <sheetName val="567 Delegatura Concesiones"/>
      <sheetName val="567 Delegatura Protección de U"/>
      <sheetName val="567 Delegatura de Puertos"/>
      <sheetName val="567 Delegatura de Transito y T"/>
      <sheetName val="5 Regionales"/>
      <sheetName val="8 Relacionamiento con el Ciud."/>
      <sheetName val="9 Gestión Jurídica"/>
      <sheetName val="10 Gestión Financiera"/>
      <sheetName val="11 Gestión Administrativa"/>
      <sheetName val="12 Gestión Contractual"/>
      <sheetName val="13 Gestión de Talento Humano"/>
      <sheetName val="14 Gestión Documental"/>
      <sheetName val="15 Evaluación Independienente "/>
      <sheetName val="16Control Interno Disciplinario"/>
      <sheetName val="Delegatura de Transito y Transp"/>
      <sheetName val="Tabla probabilidad"/>
      <sheetName val="Tabla Impacto"/>
      <sheetName val="Listas Desplegables"/>
      <sheetName val="Matriz Calor Inherente"/>
      <sheetName val="Matriz Calor Residual"/>
      <sheetName val="Componentes"/>
      <sheetName val="Tabla_Proceso_Objetivo"/>
      <sheetName val="Opciones Tratamiento"/>
      <sheetName val="Tabla_Atribu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Totales"/>
      <sheetName val="PES 2015-2018"/>
      <sheetName val="PES 2015-2018 (2)"/>
      <sheetName val="PES Dic2017"/>
      <sheetName val="Resumen (v1)"/>
      <sheetName val="PES_2015-2018 - Avance_2018_Tri"/>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635B-4227-4857-83BE-D191BB398BDB}">
  <dimension ref="A1:K10"/>
  <sheetViews>
    <sheetView showGridLines="0" zoomScale="60" zoomScaleNormal="60" workbookViewId="0">
      <pane ySplit="2" topLeftCell="A3" activePane="bottomLeft" state="frozen"/>
      <selection sqref="A1:AC2"/>
      <selection pane="bottomLeft" activeCell="K10" sqref="A1:K10"/>
    </sheetView>
  </sheetViews>
  <sheetFormatPr baseColWidth="10" defaultColWidth="12.28515625" defaultRowHeight="30" customHeight="1" x14ac:dyDescent="0.25"/>
  <cols>
    <col min="1" max="1" width="12.28515625" style="1"/>
    <col min="2" max="2" width="55.7109375" style="2" customWidth="1"/>
    <col min="3" max="3" width="18.7109375" style="3" customWidth="1"/>
    <col min="4" max="4" width="12.28515625" style="2"/>
    <col min="5" max="5" width="49" style="1" customWidth="1"/>
    <col min="6" max="16384" width="12.28515625" style="1"/>
  </cols>
  <sheetData>
    <row r="1" spans="1:11" ht="30" customHeight="1" x14ac:dyDescent="0.25">
      <c r="A1" s="10"/>
      <c r="B1" s="10"/>
      <c r="C1" s="10"/>
      <c r="D1" s="10"/>
      <c r="E1" s="10"/>
      <c r="F1" s="11"/>
      <c r="G1" s="37" t="s">
        <v>1</v>
      </c>
      <c r="H1" s="37"/>
      <c r="I1" s="37"/>
      <c r="J1" s="37"/>
      <c r="K1" s="37"/>
    </row>
    <row r="2" spans="1:11" s="7" customFormat="1" ht="74.25" customHeight="1" x14ac:dyDescent="0.25">
      <c r="A2" s="6" t="s">
        <v>8</v>
      </c>
      <c r="B2" s="6" t="s">
        <v>9</v>
      </c>
      <c r="C2" s="6" t="s">
        <v>10</v>
      </c>
      <c r="D2" s="6" t="s">
        <v>12</v>
      </c>
      <c r="E2" s="6" t="s">
        <v>13</v>
      </c>
      <c r="F2" s="6" t="s">
        <v>14</v>
      </c>
      <c r="G2" s="12" t="s">
        <v>19</v>
      </c>
      <c r="H2" s="12" t="s">
        <v>20</v>
      </c>
      <c r="I2" s="12" t="s">
        <v>21</v>
      </c>
      <c r="J2" s="12" t="s">
        <v>22</v>
      </c>
      <c r="K2" s="12" t="s">
        <v>23</v>
      </c>
    </row>
    <row r="3" spans="1:11" s="5" customFormat="1" ht="38.25" x14ac:dyDescent="0.25">
      <c r="A3" s="13" t="s">
        <v>38</v>
      </c>
      <c r="B3" s="14" t="s">
        <v>39</v>
      </c>
      <c r="C3" s="29">
        <v>0.4</v>
      </c>
      <c r="D3" s="15" t="s">
        <v>41</v>
      </c>
      <c r="E3" s="16" t="s">
        <v>76</v>
      </c>
      <c r="F3" s="17">
        <v>0.15</v>
      </c>
      <c r="G3" s="18">
        <v>0.15</v>
      </c>
      <c r="H3" s="18">
        <v>0.2</v>
      </c>
      <c r="I3" s="18">
        <v>0.25</v>
      </c>
      <c r="J3" s="17">
        <v>0.4</v>
      </c>
      <c r="K3" s="19">
        <f>SUM(G3:J3)</f>
        <v>1</v>
      </c>
    </row>
    <row r="4" spans="1:11" s="4" customFormat="1" ht="38.25" x14ac:dyDescent="0.25">
      <c r="A4" s="13" t="s">
        <v>38</v>
      </c>
      <c r="B4" s="14" t="s">
        <v>39</v>
      </c>
      <c r="C4" s="30"/>
      <c r="D4" s="15" t="s">
        <v>46</v>
      </c>
      <c r="E4" s="20" t="s">
        <v>47</v>
      </c>
      <c r="F4" s="17">
        <v>0.1</v>
      </c>
      <c r="G4" s="18">
        <v>0.15</v>
      </c>
      <c r="H4" s="18">
        <v>0.2</v>
      </c>
      <c r="I4" s="18">
        <v>0.25</v>
      </c>
      <c r="J4" s="17">
        <v>0.4</v>
      </c>
      <c r="K4" s="19">
        <f>SUM(G4:J4)</f>
        <v>1</v>
      </c>
    </row>
    <row r="5" spans="1:11" s="4" customFormat="1" ht="78.75" customHeight="1" x14ac:dyDescent="0.25">
      <c r="A5" s="13" t="s">
        <v>38</v>
      </c>
      <c r="B5" s="14" t="s">
        <v>39</v>
      </c>
      <c r="C5" s="31"/>
      <c r="D5" s="15" t="s">
        <v>49</v>
      </c>
      <c r="E5" s="20" t="s">
        <v>50</v>
      </c>
      <c r="F5" s="17">
        <v>0.15</v>
      </c>
      <c r="G5" s="18">
        <v>0.15</v>
      </c>
      <c r="H5" s="18">
        <v>0.2</v>
      </c>
      <c r="I5" s="18">
        <v>0.25</v>
      </c>
      <c r="J5" s="17">
        <v>0.4</v>
      </c>
      <c r="K5" s="19">
        <f>SUM(G5:J5)</f>
        <v>1</v>
      </c>
    </row>
    <row r="6" spans="1:11" s="4" customFormat="1" ht="70.5" customHeight="1" x14ac:dyDescent="0.25">
      <c r="A6" s="13" t="s">
        <v>54</v>
      </c>
      <c r="B6" s="14" t="s">
        <v>55</v>
      </c>
      <c r="C6" s="32">
        <v>0.3</v>
      </c>
      <c r="D6" s="15" t="s">
        <v>56</v>
      </c>
      <c r="E6" s="20" t="s">
        <v>77</v>
      </c>
      <c r="F6" s="21">
        <v>0.14000000000000001</v>
      </c>
      <c r="G6" s="22">
        <v>0.25</v>
      </c>
      <c r="H6" s="22">
        <v>0.25</v>
      </c>
      <c r="I6" s="22">
        <v>0.25</v>
      </c>
      <c r="J6" s="23">
        <v>0.25</v>
      </c>
      <c r="K6" s="23">
        <v>1</v>
      </c>
    </row>
    <row r="7" spans="1:11" s="4" customFormat="1" ht="74.25" customHeight="1" x14ac:dyDescent="0.25">
      <c r="A7" s="13" t="s">
        <v>54</v>
      </c>
      <c r="B7" s="14" t="s">
        <v>55</v>
      </c>
      <c r="C7" s="33"/>
      <c r="D7" s="15" t="s">
        <v>60</v>
      </c>
      <c r="E7" s="24" t="s">
        <v>78</v>
      </c>
      <c r="F7" s="21">
        <v>0.08</v>
      </c>
      <c r="G7" s="22">
        <v>0.25</v>
      </c>
      <c r="H7" s="22">
        <v>0.25</v>
      </c>
      <c r="I7" s="22">
        <v>0.25</v>
      </c>
      <c r="J7" s="23">
        <v>0.25</v>
      </c>
      <c r="K7" s="23">
        <v>1</v>
      </c>
    </row>
    <row r="8" spans="1:11" s="4" customFormat="1" ht="75.75" customHeight="1" x14ac:dyDescent="0.25">
      <c r="A8" s="13" t="s">
        <v>54</v>
      </c>
      <c r="B8" s="14" t="s">
        <v>55</v>
      </c>
      <c r="C8" s="34"/>
      <c r="D8" s="15" t="s">
        <v>64</v>
      </c>
      <c r="E8" s="25" t="s">
        <v>65</v>
      </c>
      <c r="F8" s="21">
        <v>0.08</v>
      </c>
      <c r="G8" s="22">
        <v>0.4</v>
      </c>
      <c r="H8" s="22">
        <v>0.2</v>
      </c>
      <c r="I8" s="22">
        <v>0.2</v>
      </c>
      <c r="J8" s="23">
        <v>0.2</v>
      </c>
      <c r="K8" s="23">
        <f>SUM(G8:J8)</f>
        <v>1</v>
      </c>
    </row>
    <row r="9" spans="1:11" s="4" customFormat="1" ht="25.5" x14ac:dyDescent="0.25">
      <c r="A9" s="26" t="s">
        <v>66</v>
      </c>
      <c r="B9" s="14" t="s">
        <v>67</v>
      </c>
      <c r="C9" s="35">
        <v>0.3</v>
      </c>
      <c r="D9" s="15" t="s">
        <v>68</v>
      </c>
      <c r="E9" s="27" t="s">
        <v>69</v>
      </c>
      <c r="F9" s="28">
        <v>0.15</v>
      </c>
      <c r="G9" s="22">
        <v>0.25</v>
      </c>
      <c r="H9" s="22">
        <v>0.25</v>
      </c>
      <c r="I9" s="22">
        <v>0.25</v>
      </c>
      <c r="J9" s="23">
        <v>0.25</v>
      </c>
      <c r="K9" s="23">
        <f>SUM(G9:J9)</f>
        <v>1</v>
      </c>
    </row>
    <row r="10" spans="1:11" s="4" customFormat="1" ht="25.5" x14ac:dyDescent="0.25">
      <c r="A10" s="26" t="s">
        <v>66</v>
      </c>
      <c r="B10" s="14" t="s">
        <v>67</v>
      </c>
      <c r="C10" s="36"/>
      <c r="D10" s="15" t="s">
        <v>72</v>
      </c>
      <c r="E10" s="20" t="s">
        <v>79</v>
      </c>
      <c r="F10" s="28">
        <v>0.15</v>
      </c>
      <c r="G10" s="22">
        <v>0.1</v>
      </c>
      <c r="H10" s="22">
        <v>0.2</v>
      </c>
      <c r="I10" s="22">
        <v>0.35</v>
      </c>
      <c r="J10" s="23">
        <v>0.35</v>
      </c>
      <c r="K10" s="23">
        <f>SUM(G10:J10)</f>
        <v>1</v>
      </c>
    </row>
  </sheetData>
  <mergeCells count="4">
    <mergeCell ref="C3:C5"/>
    <mergeCell ref="C6:C8"/>
    <mergeCell ref="C9:C10"/>
    <mergeCell ref="G1:K1"/>
  </mergeCells>
  <dataValidations count="4">
    <dataValidation allowBlank="1" showInputMessage="1" showErrorMessage="1" prompt="INDIQUE N/A SI NO SE REALIZA ALGÚN CAMBIO A LA META " sqref="E3 E6:E7 E10" xr:uid="{83E69BB9-C579-473A-8BFF-F24334CD54AB}"/>
    <dataValidation allowBlank="1" showInputMessage="1" showErrorMessage="1" promptTitle="Objetio Estratégico" prompt="Seleccione el objetivo del Plan Estratégico Institucional - PEI, al que le aportará al cumplimiento del producto." sqref="B2" xr:uid="{9A6D65D7-FC49-420B-AE11-BE3EDD353D8A}"/>
    <dataValidation allowBlank="1" showInputMessage="1" showErrorMessage="1" promptTitle="Part. %" prompt="Registre la participación porcentual de cada objetivo, recuerde que la suma de todos los objetivos formulados deber ser igual a 100%, así como la suma de partipación asociadas a las metas de cada objetivo debe ser igual a 100%" sqref="C2" xr:uid="{30727318-39DA-422D-8F9F-1918BA524291}"/>
    <dataValidation allowBlank="1" showInputMessage="1" showErrorMessage="1" promptTitle="Part. %" prompt="Registre la participación porcentual de cada objetivo, recurde que la suma de todos los objetivos formulados deber ser igual a 100%, asó como la suma de partipación asociadas a las metas de cada objetivo debe ser igual a 100%" sqref="F2" xr:uid="{0DA6F69A-D29C-4A3E-A31F-088A9E95F23F}"/>
  </dataValidations>
  <printOptions horizontalCentered="1" verticalCentered="1"/>
  <pageMargins left="0.96" right="0.11811023622047245" top="0.35433070866141736" bottom="0.35433070866141736" header="0.31496062992125984" footer="0.31496062992125984"/>
  <pageSetup paperSize="5" scale="35" fitToWidth="0" fitToHeight="0" orientation="landscape" r:id="rId1"/>
  <headerFooter>
    <oddHeader>&amp;L&amp;6Elaborado: JCM-OAP
FECHA: Diciembre 2024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FD95-7554-4AF1-9636-E9A804CF7B94}">
  <dimension ref="A1:AF14"/>
  <sheetViews>
    <sheetView showGridLines="0" tabSelected="1" zoomScale="50" zoomScaleNormal="50" workbookViewId="0">
      <pane ySplit="2" topLeftCell="A3" activePane="bottomLeft" state="frozen"/>
      <selection sqref="A1:AC2"/>
      <selection pane="bottomLeft" activeCell="Z2" sqref="Z1:AA1048576"/>
    </sheetView>
  </sheetViews>
  <sheetFormatPr baseColWidth="10" defaultColWidth="22.42578125" defaultRowHeight="30" customHeight="1" x14ac:dyDescent="0.25"/>
  <cols>
    <col min="1" max="2" width="22.42578125" style="41"/>
    <col min="3" max="6" width="22.42578125" style="3"/>
    <col min="7" max="13" width="22.42578125" style="41"/>
    <col min="14" max="14" width="11" style="77" customWidth="1"/>
    <col min="15" max="15" width="11.85546875" style="41" customWidth="1"/>
    <col min="16" max="16" width="10.140625" style="41" customWidth="1"/>
    <col min="17" max="17" width="9.85546875" style="41" customWidth="1"/>
    <col min="18" max="18" width="8.140625" style="41" customWidth="1"/>
    <col min="19" max="19" width="17.85546875" style="41" customWidth="1"/>
    <col min="20" max="21" width="9" style="41" hidden="1" customWidth="1"/>
    <col min="22" max="22" width="15.5703125" style="41" customWidth="1"/>
    <col min="23" max="23" width="10.7109375" style="41" hidden="1" customWidth="1"/>
    <col min="24" max="24" width="10.42578125" style="41" hidden="1" customWidth="1"/>
    <col min="25" max="25" width="8.42578125" style="41" customWidth="1"/>
    <col min="26" max="26" width="10.140625" style="41" hidden="1" customWidth="1"/>
    <col min="27" max="27" width="6.140625" style="41" hidden="1" customWidth="1"/>
    <col min="28" max="28" width="16.42578125" style="41" customWidth="1"/>
    <col min="29" max="29" width="9.5703125" style="41" customWidth="1"/>
    <col min="30" max="30" width="12.42578125" style="41" customWidth="1"/>
    <col min="31" max="31" width="9.85546875" style="41" customWidth="1"/>
    <col min="32" max="32" width="15.28515625" style="41" customWidth="1"/>
    <col min="33" max="16384" width="22.42578125" style="41"/>
  </cols>
  <sheetData>
    <row r="1" spans="1:32" ht="30" customHeight="1" x14ac:dyDescent="0.25">
      <c r="A1" s="39" t="s">
        <v>0</v>
      </c>
      <c r="B1" s="39"/>
      <c r="C1" s="39"/>
      <c r="D1" s="39"/>
      <c r="E1" s="39"/>
      <c r="F1" s="39"/>
      <c r="G1" s="39"/>
      <c r="H1" s="39"/>
      <c r="I1" s="39"/>
      <c r="J1" s="39"/>
      <c r="K1" s="39"/>
      <c r="L1" s="39"/>
      <c r="M1" s="39"/>
      <c r="N1" s="40" t="s">
        <v>1</v>
      </c>
      <c r="O1" s="40"/>
      <c r="P1" s="40"/>
      <c r="Q1" s="40"/>
      <c r="R1" s="40"/>
      <c r="S1" s="38" t="s">
        <v>2</v>
      </c>
      <c r="T1" s="38" t="s">
        <v>3</v>
      </c>
      <c r="U1" s="38"/>
      <c r="V1" s="38"/>
      <c r="W1" s="38" t="s">
        <v>4</v>
      </c>
      <c r="X1" s="38"/>
      <c r="Y1" s="38"/>
      <c r="Z1" s="38" t="s">
        <v>5</v>
      </c>
      <c r="AA1" s="38"/>
      <c r="AB1" s="38"/>
      <c r="AC1" s="38" t="s">
        <v>6</v>
      </c>
      <c r="AD1" s="38"/>
      <c r="AE1" s="38"/>
      <c r="AF1" s="8"/>
    </row>
    <row r="2" spans="1:32" s="45" customFormat="1" ht="74.25" customHeight="1" x14ac:dyDescent="0.25">
      <c r="A2" s="42" t="s">
        <v>7</v>
      </c>
      <c r="B2" s="42" t="s">
        <v>8</v>
      </c>
      <c r="C2" s="42" t="s">
        <v>9</v>
      </c>
      <c r="D2" s="42" t="s">
        <v>10</v>
      </c>
      <c r="E2" s="42" t="s">
        <v>11</v>
      </c>
      <c r="F2" s="42" t="s">
        <v>12</v>
      </c>
      <c r="G2" s="42" t="s">
        <v>13</v>
      </c>
      <c r="H2" s="42" t="s">
        <v>14</v>
      </c>
      <c r="I2" s="42" t="s">
        <v>15</v>
      </c>
      <c r="J2" s="42" t="s">
        <v>16</v>
      </c>
      <c r="K2" s="42" t="s">
        <v>17</v>
      </c>
      <c r="L2" s="42" t="s">
        <v>2</v>
      </c>
      <c r="M2" s="42" t="s">
        <v>18</v>
      </c>
      <c r="N2" s="43" t="s">
        <v>19</v>
      </c>
      <c r="O2" s="43" t="s">
        <v>20</v>
      </c>
      <c r="P2" s="43" t="s">
        <v>21</v>
      </c>
      <c r="Q2" s="43" t="s">
        <v>22</v>
      </c>
      <c r="R2" s="43" t="s">
        <v>23</v>
      </c>
      <c r="S2" s="38"/>
      <c r="T2" s="44" t="s">
        <v>24</v>
      </c>
      <c r="U2" s="44" t="s">
        <v>25</v>
      </c>
      <c r="V2" s="44" t="s">
        <v>26</v>
      </c>
      <c r="W2" s="44" t="s">
        <v>27</v>
      </c>
      <c r="X2" s="44" t="s">
        <v>28</v>
      </c>
      <c r="Y2" s="44" t="s">
        <v>29</v>
      </c>
      <c r="Z2" s="44" t="s">
        <v>30</v>
      </c>
      <c r="AA2" s="44" t="s">
        <v>31</v>
      </c>
      <c r="AB2" s="44" t="s">
        <v>32</v>
      </c>
      <c r="AC2" s="44" t="s">
        <v>33</v>
      </c>
      <c r="AD2" s="44" t="s">
        <v>34</v>
      </c>
      <c r="AE2" s="44" t="s">
        <v>35</v>
      </c>
      <c r="AF2" s="9" t="s">
        <v>36</v>
      </c>
    </row>
    <row r="3" spans="1:32" s="62" customFormat="1" ht="165" customHeight="1" x14ac:dyDescent="0.25">
      <c r="A3" s="46" t="s">
        <v>37</v>
      </c>
      <c r="B3" s="47" t="s">
        <v>38</v>
      </c>
      <c r="C3" s="46" t="s">
        <v>39</v>
      </c>
      <c r="D3" s="48">
        <v>0.4</v>
      </c>
      <c r="E3" s="46" t="s">
        <v>40</v>
      </c>
      <c r="F3" s="49" t="s">
        <v>41</v>
      </c>
      <c r="G3" s="50" t="s">
        <v>80</v>
      </c>
      <c r="H3" s="51">
        <v>0.15</v>
      </c>
      <c r="I3" s="50" t="s">
        <v>42</v>
      </c>
      <c r="J3" s="46" t="s">
        <v>43</v>
      </c>
      <c r="K3" s="52" t="s">
        <v>81</v>
      </c>
      <c r="L3" s="53" t="s">
        <v>44</v>
      </c>
      <c r="M3" s="54" t="s">
        <v>45</v>
      </c>
      <c r="N3" s="55">
        <v>0.15</v>
      </c>
      <c r="O3" s="55">
        <v>0.2</v>
      </c>
      <c r="P3" s="55">
        <v>0.25</v>
      </c>
      <c r="Q3" s="55">
        <v>0.4</v>
      </c>
      <c r="R3" s="56">
        <f>SUM(N3:Q3)</f>
        <v>1</v>
      </c>
      <c r="S3" s="57" t="s">
        <v>44</v>
      </c>
      <c r="T3" s="58">
        <v>1</v>
      </c>
      <c r="U3" s="59">
        <f t="shared" ref="U3:U10" si="0">N3</f>
        <v>0.15</v>
      </c>
      <c r="V3" s="59">
        <f t="shared" ref="V3:V10" si="1">U3*T3</f>
        <v>0.15</v>
      </c>
      <c r="W3" s="58">
        <v>1</v>
      </c>
      <c r="X3" s="59">
        <f t="shared" ref="X3:X10" si="2">O3</f>
        <v>0.2</v>
      </c>
      <c r="Y3" s="59">
        <f t="shared" ref="Y3:Y10" si="3">X3*W3</f>
        <v>0.2</v>
      </c>
      <c r="Z3" s="58">
        <v>0.92</v>
      </c>
      <c r="AA3" s="59">
        <f t="shared" ref="AA3:AA10" si="4">P3</f>
        <v>0.25</v>
      </c>
      <c r="AB3" s="59">
        <f t="shared" ref="AB3:AB10" si="5">AA3*Z3</f>
        <v>0.23</v>
      </c>
      <c r="AC3" s="60"/>
      <c r="AD3" s="59">
        <f t="shared" ref="AD3:AD10" si="6">Q3</f>
        <v>0.4</v>
      </c>
      <c r="AE3" s="59">
        <f t="shared" ref="AE3:AE10" si="7">AD3*AC3</f>
        <v>0</v>
      </c>
      <c r="AF3" s="61">
        <f t="shared" ref="AF3:AF10" si="8">AE3+AB3+Y3+V3</f>
        <v>0.58000000000000007</v>
      </c>
    </row>
    <row r="4" spans="1:32" s="64" customFormat="1" ht="159" customHeight="1" x14ac:dyDescent="0.25">
      <c r="A4" s="46" t="s">
        <v>37</v>
      </c>
      <c r="B4" s="47" t="s">
        <v>38</v>
      </c>
      <c r="C4" s="46" t="s">
        <v>39</v>
      </c>
      <c r="D4" s="48">
        <v>0.4</v>
      </c>
      <c r="E4" s="46" t="s">
        <v>40</v>
      </c>
      <c r="F4" s="49" t="s">
        <v>46</v>
      </c>
      <c r="G4" s="52" t="s">
        <v>47</v>
      </c>
      <c r="H4" s="51">
        <v>0.1</v>
      </c>
      <c r="I4" s="52" t="s">
        <v>48</v>
      </c>
      <c r="J4" s="63" t="s">
        <v>43</v>
      </c>
      <c r="K4" s="52" t="s">
        <v>82</v>
      </c>
      <c r="L4" s="53" t="s">
        <v>44</v>
      </c>
      <c r="M4" s="54" t="s">
        <v>45</v>
      </c>
      <c r="N4" s="55">
        <v>0.15</v>
      </c>
      <c r="O4" s="55">
        <v>0.2</v>
      </c>
      <c r="P4" s="55">
        <v>0.25</v>
      </c>
      <c r="Q4" s="55">
        <v>0.4</v>
      </c>
      <c r="R4" s="56">
        <f>SUM(N4:Q4)</f>
        <v>1</v>
      </c>
      <c r="S4" s="57" t="s">
        <v>44</v>
      </c>
      <c r="T4" s="58">
        <v>0.95299999999999996</v>
      </c>
      <c r="U4" s="59">
        <f t="shared" si="0"/>
        <v>0.15</v>
      </c>
      <c r="V4" s="59">
        <f t="shared" si="1"/>
        <v>0.14294999999999999</v>
      </c>
      <c r="W4" s="58">
        <v>1</v>
      </c>
      <c r="X4" s="59">
        <f t="shared" si="2"/>
        <v>0.2</v>
      </c>
      <c r="Y4" s="59">
        <f t="shared" si="3"/>
        <v>0.2</v>
      </c>
      <c r="Z4" s="58">
        <v>0.92</v>
      </c>
      <c r="AA4" s="59">
        <f t="shared" si="4"/>
        <v>0.25</v>
      </c>
      <c r="AB4" s="59">
        <f t="shared" si="5"/>
        <v>0.23</v>
      </c>
      <c r="AC4" s="60"/>
      <c r="AD4" s="59">
        <f t="shared" si="6"/>
        <v>0.4</v>
      </c>
      <c r="AE4" s="59">
        <f t="shared" si="7"/>
        <v>0</v>
      </c>
      <c r="AF4" s="61">
        <f t="shared" si="8"/>
        <v>0.57295000000000007</v>
      </c>
    </row>
    <row r="5" spans="1:32" s="64" customFormat="1" ht="236.25" x14ac:dyDescent="0.25">
      <c r="A5" s="46" t="s">
        <v>37</v>
      </c>
      <c r="B5" s="47" t="s">
        <v>38</v>
      </c>
      <c r="C5" s="46" t="s">
        <v>39</v>
      </c>
      <c r="D5" s="48">
        <v>0.4</v>
      </c>
      <c r="E5" s="46" t="s">
        <v>40</v>
      </c>
      <c r="F5" s="49" t="s">
        <v>49</v>
      </c>
      <c r="G5" s="52" t="s">
        <v>50</v>
      </c>
      <c r="H5" s="51">
        <v>0.15</v>
      </c>
      <c r="I5" s="52" t="s">
        <v>51</v>
      </c>
      <c r="J5" s="63" t="s">
        <v>43</v>
      </c>
      <c r="K5" s="52" t="s">
        <v>83</v>
      </c>
      <c r="L5" s="53" t="s">
        <v>44</v>
      </c>
      <c r="M5" s="54" t="s">
        <v>52</v>
      </c>
      <c r="N5" s="55">
        <v>0.15</v>
      </c>
      <c r="O5" s="55">
        <v>0.2</v>
      </c>
      <c r="P5" s="55">
        <v>0.25</v>
      </c>
      <c r="Q5" s="55">
        <v>0.4</v>
      </c>
      <c r="R5" s="56">
        <f>SUM(N5:Q5)</f>
        <v>1</v>
      </c>
      <c r="S5" s="57" t="s">
        <v>44</v>
      </c>
      <c r="T5" s="58">
        <v>1</v>
      </c>
      <c r="U5" s="59">
        <f t="shared" si="0"/>
        <v>0.15</v>
      </c>
      <c r="V5" s="59">
        <f t="shared" si="1"/>
        <v>0.15</v>
      </c>
      <c r="W5" s="58">
        <v>1</v>
      </c>
      <c r="X5" s="59">
        <f t="shared" si="2"/>
        <v>0.2</v>
      </c>
      <c r="Y5" s="59">
        <f t="shared" si="3"/>
        <v>0.2</v>
      </c>
      <c r="Z5" s="58">
        <v>0.92</v>
      </c>
      <c r="AA5" s="59">
        <f t="shared" si="4"/>
        <v>0.25</v>
      </c>
      <c r="AB5" s="59">
        <f t="shared" si="5"/>
        <v>0.23</v>
      </c>
      <c r="AC5" s="60"/>
      <c r="AD5" s="59">
        <f t="shared" si="6"/>
        <v>0.4</v>
      </c>
      <c r="AE5" s="59">
        <f t="shared" si="7"/>
        <v>0</v>
      </c>
      <c r="AF5" s="61">
        <f t="shared" si="8"/>
        <v>0.58000000000000007</v>
      </c>
    </row>
    <row r="6" spans="1:32" s="64" customFormat="1" ht="236.25" x14ac:dyDescent="0.25">
      <c r="A6" s="65" t="s">
        <v>53</v>
      </c>
      <c r="B6" s="47" t="s">
        <v>54</v>
      </c>
      <c r="C6" s="46" t="s">
        <v>55</v>
      </c>
      <c r="D6" s="48">
        <v>0.3</v>
      </c>
      <c r="E6" s="46" t="s">
        <v>40</v>
      </c>
      <c r="F6" s="49" t="s">
        <v>56</v>
      </c>
      <c r="G6" s="52" t="s">
        <v>84</v>
      </c>
      <c r="H6" s="51">
        <v>0.14000000000000001</v>
      </c>
      <c r="I6" s="52" t="s">
        <v>57</v>
      </c>
      <c r="J6" s="63" t="s">
        <v>43</v>
      </c>
      <c r="K6" s="52" t="s">
        <v>83</v>
      </c>
      <c r="L6" s="66" t="s">
        <v>44</v>
      </c>
      <c r="M6" s="54" t="s">
        <v>58</v>
      </c>
      <c r="N6" s="67">
        <v>0.25</v>
      </c>
      <c r="O6" s="67">
        <v>0.25</v>
      </c>
      <c r="P6" s="67">
        <v>0.25</v>
      </c>
      <c r="Q6" s="67">
        <v>0.25</v>
      </c>
      <c r="R6" s="67">
        <v>1</v>
      </c>
      <c r="S6" s="68" t="s">
        <v>44</v>
      </c>
      <c r="T6" s="58">
        <v>0.99199999999999999</v>
      </c>
      <c r="U6" s="59">
        <f t="shared" si="0"/>
        <v>0.25</v>
      </c>
      <c r="V6" s="59">
        <f t="shared" si="1"/>
        <v>0.248</v>
      </c>
      <c r="W6" s="58">
        <v>0.99399999999999999</v>
      </c>
      <c r="X6" s="59">
        <f t="shared" si="2"/>
        <v>0.25</v>
      </c>
      <c r="Y6" s="59">
        <f t="shared" si="3"/>
        <v>0.2485</v>
      </c>
      <c r="Z6" s="58">
        <v>1.01</v>
      </c>
      <c r="AA6" s="59">
        <f t="shared" si="4"/>
        <v>0.25</v>
      </c>
      <c r="AB6" s="59">
        <f t="shared" si="5"/>
        <v>0.2525</v>
      </c>
      <c r="AC6" s="60"/>
      <c r="AD6" s="59">
        <f t="shared" si="6"/>
        <v>0.25</v>
      </c>
      <c r="AE6" s="59">
        <f t="shared" si="7"/>
        <v>0</v>
      </c>
      <c r="AF6" s="61">
        <f t="shared" si="8"/>
        <v>0.749</v>
      </c>
    </row>
    <row r="7" spans="1:32" s="64" customFormat="1" ht="220.5" x14ac:dyDescent="0.25">
      <c r="A7" s="69" t="s">
        <v>59</v>
      </c>
      <c r="B7" s="47" t="s">
        <v>54</v>
      </c>
      <c r="C7" s="46" t="s">
        <v>55</v>
      </c>
      <c r="D7" s="48">
        <v>0.3</v>
      </c>
      <c r="E7" s="46" t="s">
        <v>40</v>
      </c>
      <c r="F7" s="49" t="s">
        <v>60</v>
      </c>
      <c r="G7" s="70" t="s">
        <v>85</v>
      </c>
      <c r="H7" s="51">
        <v>0.08</v>
      </c>
      <c r="I7" s="52" t="s">
        <v>48</v>
      </c>
      <c r="J7" s="63" t="s">
        <v>43</v>
      </c>
      <c r="K7" s="52" t="s">
        <v>83</v>
      </c>
      <c r="L7" s="66" t="s">
        <v>61</v>
      </c>
      <c r="M7" s="54" t="s">
        <v>62</v>
      </c>
      <c r="N7" s="67">
        <v>0.25</v>
      </c>
      <c r="O7" s="67">
        <v>0.25</v>
      </c>
      <c r="P7" s="67">
        <v>0.25</v>
      </c>
      <c r="Q7" s="67">
        <v>0.25</v>
      </c>
      <c r="R7" s="67">
        <v>1</v>
      </c>
      <c r="S7" s="68" t="s">
        <v>61</v>
      </c>
      <c r="T7" s="58">
        <v>1</v>
      </c>
      <c r="U7" s="59">
        <f t="shared" si="0"/>
        <v>0.25</v>
      </c>
      <c r="V7" s="59">
        <f t="shared" si="1"/>
        <v>0.25</v>
      </c>
      <c r="W7" s="58">
        <v>1</v>
      </c>
      <c r="X7" s="59">
        <f t="shared" si="2"/>
        <v>0.25</v>
      </c>
      <c r="Y7" s="59">
        <f t="shared" si="3"/>
        <v>0.25</v>
      </c>
      <c r="Z7" s="58">
        <v>1.01</v>
      </c>
      <c r="AA7" s="59">
        <f t="shared" si="4"/>
        <v>0.25</v>
      </c>
      <c r="AB7" s="59">
        <f t="shared" si="5"/>
        <v>0.2525</v>
      </c>
      <c r="AC7" s="60"/>
      <c r="AD7" s="59">
        <f t="shared" si="6"/>
        <v>0.25</v>
      </c>
      <c r="AE7" s="59">
        <f t="shared" si="7"/>
        <v>0</v>
      </c>
      <c r="AF7" s="61">
        <f t="shared" si="8"/>
        <v>0.75249999999999995</v>
      </c>
    </row>
    <row r="8" spans="1:32" s="64" customFormat="1" ht="220.5" x14ac:dyDescent="0.25">
      <c r="A8" s="69" t="s">
        <v>63</v>
      </c>
      <c r="B8" s="47" t="s">
        <v>54</v>
      </c>
      <c r="C8" s="46" t="s">
        <v>55</v>
      </c>
      <c r="D8" s="48">
        <v>0.3</v>
      </c>
      <c r="E8" s="46" t="s">
        <v>40</v>
      </c>
      <c r="F8" s="49" t="s">
        <v>64</v>
      </c>
      <c r="G8" s="71" t="s">
        <v>65</v>
      </c>
      <c r="H8" s="51">
        <v>0.08</v>
      </c>
      <c r="I8" s="52" t="s">
        <v>48</v>
      </c>
      <c r="J8" s="63" t="s">
        <v>43</v>
      </c>
      <c r="K8" s="52" t="s">
        <v>83</v>
      </c>
      <c r="L8" s="66" t="s">
        <v>61</v>
      </c>
      <c r="M8" s="54" t="s">
        <v>62</v>
      </c>
      <c r="N8" s="67">
        <v>0.4</v>
      </c>
      <c r="O8" s="67">
        <v>0.2</v>
      </c>
      <c r="P8" s="67">
        <v>0.2</v>
      </c>
      <c r="Q8" s="67">
        <v>0.2</v>
      </c>
      <c r="R8" s="67">
        <f>SUM(N8:Q8)</f>
        <v>1</v>
      </c>
      <c r="S8" s="68" t="s">
        <v>61</v>
      </c>
      <c r="T8" s="58">
        <v>1</v>
      </c>
      <c r="U8" s="59">
        <f t="shared" si="0"/>
        <v>0.4</v>
      </c>
      <c r="V8" s="59">
        <f t="shared" si="1"/>
        <v>0.4</v>
      </c>
      <c r="W8" s="58">
        <v>1</v>
      </c>
      <c r="X8" s="59">
        <f t="shared" si="2"/>
        <v>0.2</v>
      </c>
      <c r="Y8" s="59">
        <f t="shared" si="3"/>
        <v>0.2</v>
      </c>
      <c r="Z8" s="58">
        <v>1.01</v>
      </c>
      <c r="AA8" s="59">
        <f t="shared" si="4"/>
        <v>0.2</v>
      </c>
      <c r="AB8" s="59">
        <f t="shared" si="5"/>
        <v>0.20200000000000001</v>
      </c>
      <c r="AC8" s="60"/>
      <c r="AD8" s="59">
        <f t="shared" si="6"/>
        <v>0.2</v>
      </c>
      <c r="AE8" s="59">
        <f t="shared" si="7"/>
        <v>0</v>
      </c>
      <c r="AF8" s="61">
        <f t="shared" si="8"/>
        <v>0.80200000000000005</v>
      </c>
    </row>
    <row r="9" spans="1:32" s="64" customFormat="1" ht="220.5" x14ac:dyDescent="0.25">
      <c r="A9" s="46" t="s">
        <v>37</v>
      </c>
      <c r="B9" s="72" t="s">
        <v>66</v>
      </c>
      <c r="C9" s="46" t="s">
        <v>67</v>
      </c>
      <c r="D9" s="48">
        <v>0.3</v>
      </c>
      <c r="E9" s="46" t="s">
        <v>40</v>
      </c>
      <c r="F9" s="49" t="s">
        <v>68</v>
      </c>
      <c r="G9" s="54" t="s">
        <v>69</v>
      </c>
      <c r="H9" s="51">
        <v>0.15</v>
      </c>
      <c r="I9" s="52" t="s">
        <v>70</v>
      </c>
      <c r="J9" s="73" t="s">
        <v>71</v>
      </c>
      <c r="K9" s="74" t="s">
        <v>86</v>
      </c>
      <c r="L9" s="66" t="s">
        <v>44</v>
      </c>
      <c r="M9" s="54" t="s">
        <v>62</v>
      </c>
      <c r="N9" s="67">
        <v>0.25</v>
      </c>
      <c r="O9" s="67">
        <v>0.25</v>
      </c>
      <c r="P9" s="67">
        <v>0.25</v>
      </c>
      <c r="Q9" s="67">
        <v>0.25</v>
      </c>
      <c r="R9" s="67">
        <f>SUM(N9:Q9)</f>
        <v>1</v>
      </c>
      <c r="S9" s="68" t="s">
        <v>44</v>
      </c>
      <c r="T9" s="58">
        <v>0.96599999999999997</v>
      </c>
      <c r="U9" s="59">
        <f t="shared" si="0"/>
        <v>0.25</v>
      </c>
      <c r="V9" s="59">
        <f t="shared" si="1"/>
        <v>0.24149999999999999</v>
      </c>
      <c r="W9" s="58">
        <v>0.97499999999999998</v>
      </c>
      <c r="X9" s="59">
        <f t="shared" si="2"/>
        <v>0.25</v>
      </c>
      <c r="Y9" s="59">
        <f t="shared" si="3"/>
        <v>0.24374999999999999</v>
      </c>
      <c r="Z9" s="58">
        <v>1.05</v>
      </c>
      <c r="AA9" s="59">
        <f t="shared" si="4"/>
        <v>0.25</v>
      </c>
      <c r="AB9" s="59">
        <f t="shared" si="5"/>
        <v>0.26250000000000001</v>
      </c>
      <c r="AC9" s="60"/>
      <c r="AD9" s="59">
        <f t="shared" si="6"/>
        <v>0.25</v>
      </c>
      <c r="AE9" s="59">
        <f t="shared" si="7"/>
        <v>0</v>
      </c>
      <c r="AF9" s="61">
        <f t="shared" si="8"/>
        <v>0.74774999999999991</v>
      </c>
    </row>
    <row r="10" spans="1:32" s="64" customFormat="1" ht="252" x14ac:dyDescent="0.25">
      <c r="A10" s="46" t="s">
        <v>37</v>
      </c>
      <c r="B10" s="72" t="s">
        <v>66</v>
      </c>
      <c r="C10" s="46" t="s">
        <v>67</v>
      </c>
      <c r="D10" s="48">
        <v>0.3</v>
      </c>
      <c r="E10" s="46" t="s">
        <v>40</v>
      </c>
      <c r="F10" s="49" t="s">
        <v>72</v>
      </c>
      <c r="G10" s="52" t="s">
        <v>87</v>
      </c>
      <c r="H10" s="51">
        <v>0.15</v>
      </c>
      <c r="I10" s="54" t="s">
        <v>73</v>
      </c>
      <c r="J10" s="63" t="s">
        <v>43</v>
      </c>
      <c r="K10" s="75" t="s">
        <v>74</v>
      </c>
      <c r="L10" s="66" t="s">
        <v>44</v>
      </c>
      <c r="M10" s="76" t="s">
        <v>75</v>
      </c>
      <c r="N10" s="67">
        <v>0.1</v>
      </c>
      <c r="O10" s="67">
        <v>0.2</v>
      </c>
      <c r="P10" s="67">
        <v>0.35</v>
      </c>
      <c r="Q10" s="67">
        <v>0.35</v>
      </c>
      <c r="R10" s="67">
        <f>SUM(N10:Q10)</f>
        <v>1</v>
      </c>
      <c r="S10" s="68" t="s">
        <v>44</v>
      </c>
      <c r="T10" s="58">
        <v>0.93500000000000005</v>
      </c>
      <c r="U10" s="59">
        <f t="shared" si="0"/>
        <v>0.1</v>
      </c>
      <c r="V10" s="59">
        <f t="shared" si="1"/>
        <v>9.3500000000000014E-2</v>
      </c>
      <c r="W10" s="58">
        <v>1</v>
      </c>
      <c r="X10" s="59">
        <f t="shared" si="2"/>
        <v>0.2</v>
      </c>
      <c r="Y10" s="59">
        <f t="shared" si="3"/>
        <v>0.2</v>
      </c>
      <c r="Z10" s="58">
        <v>1.05</v>
      </c>
      <c r="AA10" s="59">
        <f t="shared" si="4"/>
        <v>0.35</v>
      </c>
      <c r="AB10" s="59">
        <f t="shared" si="5"/>
        <v>0.36749999999999999</v>
      </c>
      <c r="AC10" s="60"/>
      <c r="AD10" s="59">
        <f t="shared" si="6"/>
        <v>0.35</v>
      </c>
      <c r="AE10" s="59">
        <f t="shared" si="7"/>
        <v>0</v>
      </c>
      <c r="AF10" s="61">
        <f t="shared" si="8"/>
        <v>0.66100000000000003</v>
      </c>
    </row>
    <row r="14" spans="1:32" ht="30" customHeight="1" x14ac:dyDescent="0.25">
      <c r="Z14" s="78"/>
      <c r="AC14" s="78"/>
    </row>
  </sheetData>
  <mergeCells count="7">
    <mergeCell ref="A1:M1"/>
    <mergeCell ref="Z1:AB1"/>
    <mergeCell ref="AC1:AE1"/>
    <mergeCell ref="N1:R1"/>
    <mergeCell ref="T1:V1"/>
    <mergeCell ref="W1:Y1"/>
    <mergeCell ref="S1:S2"/>
  </mergeCells>
  <phoneticPr fontId="10" type="noConversion"/>
  <dataValidations disablePrompts="1" count="10">
    <dataValidation allowBlank="1" showInputMessage="1" showErrorMessage="1" promptTitle="Formula Indicador Gestión" prompt="Describa en esta columna, la fórmula que empleará para determinar el % de avance para el objetivo Vs meta._x000a_" sqref="E2" xr:uid="{FAF97EB3-951A-47B2-B4FE-7ED4EE8907E8}"/>
    <dataValidation allowBlank="1" showInputMessage="1" showErrorMessage="1" promptTitle="Áreas/Dependencias responsables" prompt="Señale el área o dependencias responsables" sqref="M2" xr:uid="{FFEDD5F1-59B1-484F-82D1-A445D595BF4D}"/>
    <dataValidation allowBlank="1" showInputMessage="1" showErrorMessage="1" promptTitle="Fórmula de avance" prompt="Describa en esta columna, la fórmula que empleará para determinar el % de avance para el objetivo y/o meta" sqref="I2" xr:uid="{BA7475D5-27FA-4784-AD87-EA7E167562DC}"/>
    <dataValidation allowBlank="1" showInputMessage="1" showErrorMessage="1" promptTitle="Uni Meta" prompt="Ingrese en formato número, porcentual, la meta prevista para cada objetivo" sqref="J2" xr:uid="{91BF6359-487C-4D88-B566-655CA5B0038E}"/>
    <dataValidation allowBlank="1" showInputMessage="1" showErrorMessage="1" promptTitle="Part. %" prompt="Registre la participación porcentual de cada objetivo, recuerde que la suma de todos los objetivos formulados deber ser igual a 100%, así como la suma de partipación asociadas a las metas de cada objetivo debe ser igual a 100%" sqref="D2" xr:uid="{B1069C4E-C16E-41D6-BB04-29E69C195A23}"/>
    <dataValidation allowBlank="1" showInputMessage="1" showErrorMessage="1" promptTitle="Part. %" prompt="Registre la participación porcentual de cada objetivo, recurde que la suma de todos los objetivos formulados deber ser igual a 100%, asó como la suma de partipación asociadas a las metas de cada objetivo debe ser igual a 100%" sqref="H2" xr:uid="{E0E94B4F-8AD8-4FF9-8EB4-4C1B63A7BC3A}"/>
    <dataValidation allowBlank="1" showInputMessage="1" showErrorMessage="1" promptTitle="Fuente de Financiación" prompt="Seleccione en estas columnas el o los proyectos que aportan al financiamiento del cumplimiento del producto. este campo cuenta con una lista de selección múltiple en caso derequerirlo podrá seleccionar más de una opción. Si es una actividad digite N/A" sqref="K2" xr:uid="{13B44AB3-0C04-4798-A700-D1A9837AA4B5}"/>
    <dataValidation allowBlank="1" showInputMessage="1" showErrorMessage="1" promptTitle="Objetio Estratégico" prompt="Seleccione el objetivo del Plan Estratégico Institucional - PEI, al que le aportará al cumplimiento del producto." sqref="C2" xr:uid="{4927AB68-6AB1-4C12-9900-4381BCCCE6D0}"/>
    <dataValidation allowBlank="1" showInputMessage="1" showErrorMessage="1" promptTitle="Líneas estrtegicas del PES" prompt="Seleccione de la lista despegable el nombre que identitica el contenido de la fila. Es decir identifique las líneas estrategicas que le apunta el objetivo estratégico de la ST al del Ministerio de Transporte" sqref="A2" xr:uid="{1B2CE8C5-3192-4016-A447-B624D612B7F8}"/>
    <dataValidation allowBlank="1" showInputMessage="1" showErrorMessage="1" prompt="INDIQUE N/A SI NO SE REALIZA ALGÚN CAMBIO A LA META " sqref="G3 G6:G7 G10" xr:uid="{756F3F8F-8E45-445B-8F5D-03B7CF532F55}"/>
  </dataValidations>
  <printOptions horizontalCentered="1" verticalCentered="1"/>
  <pageMargins left="0.96" right="0.11811023622047245" top="0.35433070866141736" bottom="0.35433070866141736" header="0.31496062992125984" footer="0.31496062992125984"/>
  <pageSetup paperSize="5" scale="35" fitToWidth="0" fitToHeight="0" orientation="landscape" r:id="rId1"/>
  <headerFooter>
    <oddHeader>&amp;L&amp;6Elaborado: JCM-OAP
FECHA: Diciembre 2024</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5553be4-e2b2-4451-bdde-4122ea94fec9" xsi:nil="true"/>
    <lcf76f155ced4ddcb4097134ff3c332f xmlns="b87fb686-9dd7-4218-b16a-d4b11070a53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147AE9FB8AF9A41977F92410859B5BB" ma:contentTypeVersion="11" ma:contentTypeDescription="Crear nuevo documento." ma:contentTypeScope="" ma:versionID="7b37bc38ff549b9905c1c1cee38b4fdc">
  <xsd:schema xmlns:xsd="http://www.w3.org/2001/XMLSchema" xmlns:xs="http://www.w3.org/2001/XMLSchema" xmlns:p="http://schemas.microsoft.com/office/2006/metadata/properties" xmlns:ns2="b87fb686-9dd7-4218-b16a-d4b11070a533" xmlns:ns3="05553be4-e2b2-4451-bdde-4122ea94fec9" targetNamespace="http://schemas.microsoft.com/office/2006/metadata/properties" ma:root="true" ma:fieldsID="a1872be8436e2b8837cc397dca26e381" ns2:_="" ns3:_="">
    <xsd:import namespace="b87fb686-9dd7-4218-b16a-d4b11070a533"/>
    <xsd:import namespace="05553be4-e2b2-4451-bdde-4122ea94fe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7fb686-9dd7-4218-b16a-d4b11070a5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dbcad680-5a29-4d0b-8086-9ecf1ca567a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5553be4-e2b2-4451-bdde-4122ea94fec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acbae009-031f-4d26-add8-9266b59c1c92}" ma:internalName="TaxCatchAll" ma:showField="CatchAllData" ma:web="05553be4-e2b2-4451-bdde-4122ea94fe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4AF17C-297E-466B-AC76-2C6AAC6F2FDC}">
  <ds:schemaRefs>
    <ds:schemaRef ds:uri="http://schemas.microsoft.com/office/2006/metadata/properties"/>
    <ds:schemaRef ds:uri="http://schemas.microsoft.com/office/infopath/2007/PartnerControls"/>
    <ds:schemaRef ds:uri="05553be4-e2b2-4451-bdde-4122ea94fec9"/>
    <ds:schemaRef ds:uri="b87fb686-9dd7-4218-b16a-d4b11070a533"/>
  </ds:schemaRefs>
</ds:datastoreItem>
</file>

<file path=customXml/itemProps2.xml><?xml version="1.0" encoding="utf-8"?>
<ds:datastoreItem xmlns:ds="http://schemas.openxmlformats.org/officeDocument/2006/customXml" ds:itemID="{F84F3E54-2A98-4059-AE3A-C9F38668E5A1}">
  <ds:schemaRefs>
    <ds:schemaRef ds:uri="http://schemas.microsoft.com/sharepoint/v3/contenttype/forms"/>
  </ds:schemaRefs>
</ds:datastoreItem>
</file>

<file path=customXml/itemProps3.xml><?xml version="1.0" encoding="utf-8"?>
<ds:datastoreItem xmlns:ds="http://schemas.openxmlformats.org/officeDocument/2006/customXml" ds:itemID="{0E63DD88-3487-4723-9D05-073BB2C748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7fb686-9dd7-4218-b16a-d4b11070a533"/>
    <ds:schemaRef ds:uri="05553be4-e2b2-4451-bdde-4122ea94fe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Plan Estrategico PEI  (3)</vt:lpstr>
      <vt:lpstr>Plan Estrategico PEI  (2)</vt:lpstr>
      <vt:lpstr>'Plan Estrategico PEI  (2)'!Área_de_impresión</vt:lpstr>
      <vt:lpstr>'Plan Estrategico PEI  (3)'!Área_de_impresión</vt:lpstr>
      <vt:lpstr>'Plan Estrategico PEI  (2)'!Títulos_a_imprimir</vt:lpstr>
      <vt:lpstr>'Plan Estrategico PEI  (3)'!Títulos_a_imprimir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Errol Mitchel Marugg Nuñez</dc:creator>
  <cp:keywords/>
  <dc:description/>
  <cp:lastModifiedBy>Janneth Cortés Martínez</cp:lastModifiedBy>
  <cp:revision/>
  <cp:lastPrinted>2026-05-25T13:11:35Z</cp:lastPrinted>
  <dcterms:created xsi:type="dcterms:W3CDTF">2025-05-13T15:22:32Z</dcterms:created>
  <dcterms:modified xsi:type="dcterms:W3CDTF">2026-05-25T13:13:58Z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0x010100E147AE9FB8AF9A41977F92410859B5BB</vt:lpwstr>
  </property>
  <property fmtid="{D5CDD505-2E9C-101B-9397-08002B2CF9AE}" pid="3" name="MediaServiceImageTags">
    <vt:lpwstr/>
  </property>
</Properties>
</file>