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kelivargas\Downloads\PUBLICAR 2026\PUBLICAR 2026 29 ENERO\"/>
    </mc:Choice>
  </mc:AlternateContent>
  <xr:revisionPtr revIDLastSave="0" documentId="13_ncr:1_{99D51B42-F9DB-41D6-8C82-BFC9F71F1B02}" xr6:coauthVersionLast="47" xr6:coauthVersionMax="47" xr10:uidLastSave="{00000000-0000-0000-0000-000000000000}"/>
  <bookViews>
    <workbookView xWindow="-108" yWindow="-108" windowWidth="23256" windowHeight="12456" tabRatio="992" activeTab="1" xr2:uid="{00000000-000D-0000-FFFF-FFFF00000000}"/>
  </bookViews>
  <sheets>
    <sheet name="Control de Cambios" sheetId="12" r:id="rId1"/>
    <sheet name="1. Gestión del Riesgo " sheetId="35" r:id="rId2"/>
    <sheet name="2. Redes y Articulación" sheetId="32" r:id="rId3"/>
    <sheet name="3. Modelo de Estado Abierto" sheetId="33" r:id="rId4"/>
    <sheet name="4. Iniciativas Adicionales" sheetId="34" r:id="rId5"/>
    <sheet name="Cómo Nombrar Evidencias" sheetId="23" r:id="rId6"/>
    <sheet name="LISTAS" sheetId="24" state="hidden" r:id="rId7"/>
  </sheets>
  <definedNames>
    <definedName name="_xlnm._FilterDatabase" localSheetId="1" hidden="1">'1. Gestión del Riesgo '!$A$8:$AJ$36</definedName>
    <definedName name="_xlnm._FilterDatabase" localSheetId="2" hidden="1">'2. Redes y Articulación'!$A$8:$AJ$49</definedName>
    <definedName name="_xlnm._FilterDatabase" localSheetId="3" hidden="1">'3. Modelo de Estado Abierto'!$A$8:$L$40</definedName>
    <definedName name="_xlnm._FilterDatabase" localSheetId="4" hidden="1">'4. Iniciativas Adicionales'!$A$8:$AJ$30</definedName>
    <definedName name="_xlnm.Print_Area" localSheetId="1">'1. Gestión del Riesgo '!$A$7:$L$31</definedName>
    <definedName name="_xlnm.Print_Area" localSheetId="2">'2. Redes y Articulación'!$A$7:$L$48</definedName>
    <definedName name="_xlnm.Print_Area" localSheetId="3">'3. Modelo de Estado Abierto'!$A$7:$L$40</definedName>
    <definedName name="_xlnm.Print_Area" localSheetId="4">'4. Iniciativas Adicionales'!$A$7:$L$27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35" l="1"/>
  <c r="O10" i="34"/>
  <c r="O11" i="34"/>
  <c r="O12" i="34"/>
  <c r="O13" i="34"/>
  <c r="O14" i="34"/>
  <c r="O15" i="34"/>
  <c r="O16" i="34"/>
  <c r="O17" i="34"/>
  <c r="O18" i="34"/>
  <c r="O19" i="34"/>
  <c r="O20" i="34"/>
  <c r="O21" i="34"/>
  <c r="O22" i="34"/>
  <c r="O23" i="34"/>
  <c r="O24" i="34"/>
  <c r="O25" i="34"/>
  <c r="O26" i="34"/>
  <c r="O27" i="34"/>
  <c r="O28" i="34"/>
  <c r="O29" i="34"/>
  <c r="O30" i="34"/>
  <c r="O9" i="32"/>
  <c r="O10" i="32"/>
  <c r="O11" i="32"/>
  <c r="O12" i="32"/>
  <c r="O13" i="32"/>
  <c r="O14" i="32"/>
  <c r="O15" i="32"/>
  <c r="O16" i="32"/>
  <c r="O17" i="32"/>
  <c r="O9" i="33"/>
  <c r="O10" i="33"/>
  <c r="O11" i="33"/>
  <c r="O12" i="33"/>
  <c r="O13" i="33"/>
  <c r="O14" i="33"/>
  <c r="O15" i="33"/>
  <c r="O16" i="33"/>
  <c r="O17" i="33"/>
  <c r="O24" i="32"/>
  <c r="O25" i="32"/>
  <c r="O26" i="32"/>
  <c r="O27" i="32"/>
  <c r="O28" i="32"/>
  <c r="O29" i="32"/>
  <c r="O30" i="32"/>
  <c r="O31" i="32"/>
  <c r="O32" i="32"/>
  <c r="O33" i="32"/>
  <c r="O34" i="32"/>
  <c r="O35" i="32"/>
  <c r="O36" i="32"/>
  <c r="O37" i="32"/>
  <c r="O38" i="32"/>
  <c r="O39" i="32"/>
  <c r="O40" i="32"/>
  <c r="O41" i="32"/>
  <c r="O42" i="32"/>
  <c r="O43" i="32"/>
  <c r="O44" i="32"/>
  <c r="O45" i="32"/>
  <c r="O46" i="32"/>
  <c r="O47" i="32"/>
  <c r="O48" i="32"/>
  <c r="O49" i="32"/>
  <c r="O50" i="32"/>
  <c r="O51" i="32"/>
  <c r="O52" i="32"/>
  <c r="O53" i="32"/>
  <c r="O54" i="32"/>
  <c r="O55" i="32"/>
  <c r="O56" i="32"/>
  <c r="O57" i="32"/>
  <c r="O58" i="32"/>
  <c r="O59" i="32"/>
  <c r="O60" i="32"/>
  <c r="O61" i="32"/>
  <c r="O62" i="32"/>
  <c r="O63" i="32"/>
  <c r="O64" i="32"/>
  <c r="O65" i="32"/>
  <c r="O66" i="32"/>
  <c r="O67" i="32"/>
  <c r="O68" i="32"/>
  <c r="O69" i="32"/>
  <c r="O24" i="33"/>
  <c r="O25" i="33"/>
  <c r="O26" i="33"/>
  <c r="O27" i="33"/>
  <c r="O28" i="33"/>
  <c r="O29" i="33"/>
  <c r="O30" i="33"/>
  <c r="O31" i="33"/>
  <c r="O32" i="33"/>
  <c r="O33" i="33"/>
  <c r="O34" i="33"/>
  <c r="O35" i="33"/>
  <c r="O36" i="33"/>
  <c r="O37" i="33"/>
  <c r="O38" i="33"/>
  <c r="O39" i="33"/>
  <c r="O40" i="33"/>
  <c r="O41" i="33"/>
  <c r="O42" i="33"/>
  <c r="O43" i="33"/>
  <c r="O44" i="33"/>
  <c r="O45" i="33"/>
  <c r="O46" i="33"/>
  <c r="O47" i="33"/>
  <c r="O48" i="33"/>
  <c r="O49" i="33"/>
  <c r="O50" i="33"/>
  <c r="O51" i="33"/>
  <c r="O52" i="33"/>
  <c r="O53" i="33"/>
  <c r="O54" i="33"/>
  <c r="O55" i="33"/>
  <c r="O56" i="33"/>
  <c r="O57" i="33"/>
  <c r="O58" i="33"/>
  <c r="O59" i="33"/>
  <c r="O60" i="33"/>
  <c r="O61" i="33"/>
  <c r="O62" i="33"/>
  <c r="O63" i="33"/>
  <c r="O64" i="33"/>
  <c r="O65" i="33"/>
  <c r="O66" i="33"/>
  <c r="O67" i="33"/>
  <c r="O68" i="33"/>
  <c r="O69" i="33"/>
  <c r="O23" i="32"/>
  <c r="O23" i="33"/>
  <c r="O19" i="32"/>
  <c r="O20" i="32"/>
  <c r="O21" i="32"/>
  <c r="O22" i="32"/>
  <c r="O19" i="33"/>
  <c r="O20" i="33"/>
  <c r="O21" i="33"/>
  <c r="O22" i="33"/>
  <c r="O18" i="32"/>
  <c r="O25" i="35"/>
  <c r="O18" i="33"/>
  <c r="G39" i="24"/>
  <c r="O36" i="35" l="1"/>
  <c r="O35" i="35"/>
  <c r="O34" i="35"/>
  <c r="O33" i="35"/>
  <c r="O32" i="35"/>
  <c r="O31" i="35"/>
  <c r="O30" i="35"/>
  <c r="O29" i="35"/>
  <c r="O28" i="35"/>
  <c r="O27" i="35"/>
  <c r="O26" i="35"/>
  <c r="O24" i="35"/>
  <c r="O23" i="35"/>
  <c r="O22" i="35"/>
  <c r="O21" i="35"/>
  <c r="O20" i="35"/>
  <c r="O19" i="35"/>
  <c r="O18" i="35"/>
  <c r="O17" i="35"/>
  <c r="O16" i="35"/>
  <c r="O15" i="35"/>
  <c r="O14" i="35"/>
  <c r="O13" i="35"/>
  <c r="O12" i="35"/>
  <c r="O10" i="35"/>
  <c r="O9" i="35"/>
  <c r="J3" i="24"/>
  <c r="O9" i="34" l="1"/>
  <c r="G21" i="24"/>
  <c r="G26" i="24"/>
  <c r="G29" i="24"/>
  <c r="G12" i="24"/>
  <c r="G20" i="24" l="1"/>
  <c r="G4" i="24"/>
  <c r="G3" i="24" s="1"/>
  <c r="I19" i="24" s="1"/>
</calcChain>
</file>

<file path=xl/sharedStrings.xml><?xml version="1.0" encoding="utf-8"?>
<sst xmlns="http://schemas.openxmlformats.org/spreadsheetml/2006/main" count="781" uniqueCount="317">
  <si>
    <t>PROCESO DIRECCIONAMIENTO ESTRATÉGICO</t>
  </si>
  <si>
    <t>PROGRAMA DE TRANSPARENCIA Y ÉTICA PÚBLICA - PTEP 2026</t>
  </si>
  <si>
    <t xml:space="preserve">Código: </t>
  </si>
  <si>
    <t>Asignado por la OAP</t>
  </si>
  <si>
    <t xml:space="preserve">Versión: </t>
  </si>
  <si>
    <t>Versión</t>
  </si>
  <si>
    <t>Cambios Realizados</t>
  </si>
  <si>
    <t>Fecha de aprobación en Comité Institucional de Gestión y Desempeño</t>
  </si>
  <si>
    <t>Temática 1: Gestión del Riesgo</t>
  </si>
  <si>
    <t>Reporte de Actividades Realizadas</t>
  </si>
  <si>
    <t>Seguimiento OAP</t>
  </si>
  <si>
    <t>Acciones Estratégicas</t>
  </si>
  <si>
    <t xml:space="preserve"> Actividades</t>
  </si>
  <si>
    <t>Meta o producto</t>
  </si>
  <si>
    <t xml:space="preserve">Responsable </t>
  </si>
  <si>
    <t>Periodicidad</t>
  </si>
  <si>
    <t>Fecha Inicial</t>
  </si>
  <si>
    <t>Fecha Final</t>
  </si>
  <si>
    <t xml:space="preserve">Fecha de seguimiento de avance </t>
  </si>
  <si>
    <t>Descripción Desarrollo de la Actividad y Evidencia</t>
  </si>
  <si>
    <t>Diligenció</t>
  </si>
  <si>
    <t>Aprobó</t>
  </si>
  <si>
    <t>Cuatrimestre
para Seguimiento</t>
  </si>
  <si>
    <t>Porcentaje de avance
(Indicar manualmente el 
% de avance de 0 a 100)</t>
  </si>
  <si>
    <t>Estado de avance</t>
  </si>
  <si>
    <t>Observaciones</t>
  </si>
  <si>
    <t>1. Gestión de Riesgos Para la Integridad Pública</t>
  </si>
  <si>
    <t>1.1</t>
  </si>
  <si>
    <t xml:space="preserve">Actualizar la Política para la Gestión Integral de Riesgos </t>
  </si>
  <si>
    <t>(1) una Política para la Gestión Integral de Riesgos actualizada y publicada en el portal WEB</t>
  </si>
  <si>
    <t>Oficina Asesora de Planeación</t>
  </si>
  <si>
    <t>Anual</t>
  </si>
  <si>
    <t>3er Cuatrimestre (Sep 01 -Dic 31)</t>
  </si>
  <si>
    <t>1.2</t>
  </si>
  <si>
    <t>Socializar la Política para la Gestión Integral de Riesgos mediante una reunión virtual a los enlaces de los procesos de la entidad</t>
  </si>
  <si>
    <t>(1) Lista de asistencia y material de apoyo</t>
  </si>
  <si>
    <t>1.3</t>
  </si>
  <si>
    <t>Socializar en el Comité Institucional de Coordinación de Control Interno, el balance del monitoreo de riesgos de la Entidad cuatrimestralmente</t>
  </si>
  <si>
    <t>Tres (3) Actas del Comité Institucional de Coordinación de Control Interno 
(1) Por Cuatrimestre</t>
  </si>
  <si>
    <t>Cuatrimestral</t>
  </si>
  <si>
    <t>1er Cuatrimestre  (Ene 01 -Abr 30)</t>
  </si>
  <si>
    <t>2do Cuatrimestre (May 01 -Ago 30)</t>
  </si>
  <si>
    <t>1.4</t>
  </si>
  <si>
    <t>Realizar y publicar el monitoreo de los riesgos de integridad pública de cada proceso de la entidad cuatrimestralmente</t>
  </si>
  <si>
    <t>(3) Informes de monitoreo publicados en el Portal WEB (1) por cuatrimestre</t>
  </si>
  <si>
    <t>1.5</t>
  </si>
  <si>
    <t>Actualizar y Publicar en el Portal WEB de la entidad el Mapa de Riesgos de Integridad Pública.</t>
  </si>
  <si>
    <t>(1) Mapa de riesgos de Integridad Pública actualizado
(1) Evidencia publicación en el Portal WEB</t>
  </si>
  <si>
    <t>1.6</t>
  </si>
  <si>
    <t>Elaborar anualmente el procedimiento para la gestión de los conflictos de intereses, dando cumplimiento conforme a las herramientas de gestión del riesgo de la guía para la gestión integral de riesgos</t>
  </si>
  <si>
    <t>(1) Procedimiento para la gestión de los conflictos de intereses publicado en el módulo de documentos del sistema de gestión de la entidad</t>
  </si>
  <si>
    <t>1.7</t>
  </si>
  <si>
    <t>Realizar (1) socialización semestral  del procedimiento para la gestión de los conflictos de intereses para el fortalecimiento de la transparencia y ética pública al interior de la entidad</t>
  </si>
  <si>
    <t>(2) Listas de asistencia y material de apoyo
(1) Por semestre</t>
  </si>
  <si>
    <t>Semestral</t>
  </si>
  <si>
    <t>2.1</t>
  </si>
  <si>
    <t xml:space="preserve">Actualizar el espacio en el sitio WEB institucional  SARLAFT </t>
  </si>
  <si>
    <t xml:space="preserve">(1) Evidencia actualización en sitio WEB institucional  SARLAFT </t>
  </si>
  <si>
    <t>2.2</t>
  </si>
  <si>
    <t xml:space="preserve">Implementar al interior de la entidad. el SARLAFT en el marco de la politica integral de riesgo SIGRIP </t>
  </si>
  <si>
    <t>Un (1) documento que evidencie la ejecución de las actividades durante la implementación del SARLAFT</t>
  </si>
  <si>
    <t>2.3</t>
  </si>
  <si>
    <t>Realizar (1) Socialización semestral de la política institucional de supervisión del régimen de prevención de los riesgos  SARLAFT en la entidad</t>
  </si>
  <si>
    <t>2.4</t>
  </si>
  <si>
    <t>Realizar (2) seguimientos y supervisión de la gestión integral de riesgos SARLAFT</t>
  </si>
  <si>
    <t>(2) Reportes de seguimiento
(1) Segundo Cuatrimestre
(1) Tercer Cuatrimestre</t>
  </si>
  <si>
    <t>2.5</t>
  </si>
  <si>
    <t>Elaborar la Política de integridad del SIGRIP en la que se consolide los temas de (ALA/CFT/CFP), Antisoborno y Antifraude, conforme a las herramientas de gestión del riesgo de la guía para la gestión integral de riesgos</t>
  </si>
  <si>
    <t>(1)  Política de integridad del SIGRIP en la que se consolide los temas de (ALA/CFT/CFP), Antisoborno y Antifraude.</t>
  </si>
  <si>
    <t>2.6</t>
  </si>
  <si>
    <t>Socializar semestralmente al interior de la entidad, la Política de integridad del SIGRIP en la que se consolide los temas de (ALA/CFT/CFP), Antisoborno y Antifraude y publicarla en el Portal WEB de la entidad</t>
  </si>
  <si>
    <t>3. Canales de Denuncia</t>
  </si>
  <si>
    <t>3.1</t>
  </si>
  <si>
    <t>(1) Procedimiento para la operación del canal institucional de denuncias por Corrupción y buzón ético publicado en el módulo de documentos del sistema de gestión de la entidad</t>
  </si>
  <si>
    <t>3.2</t>
  </si>
  <si>
    <t>Realizar (1) socialización en el año a la ciudadanía a través de campaña comunicativa en redes sociales sobre el canal de denuncia denominado "queja por actos de corrupción" dispuesto en el Portal WEB</t>
  </si>
  <si>
    <t>(1) Documento que consolide el alcance de la pieza de comunicación realizada</t>
  </si>
  <si>
    <t>Control Interno Disciplinario</t>
  </si>
  <si>
    <t>3.3</t>
  </si>
  <si>
    <t>Monitorear cuatrimestralmente el funcionamiento del canal de denuncia  "queja por actos de corrupción" dispuesto en el Portal WEB</t>
  </si>
  <si>
    <t>(3) Documentos que consoliden las evidencias del monitoreo y estadísticas de ingreso de quejas por corrupción
(1) Por Cuatrimestre</t>
  </si>
  <si>
    <t>4. Debida Diligencia</t>
  </si>
  <si>
    <t>4.1</t>
  </si>
  <si>
    <t>Elaborar Manual de Debida Diligencia en el Conocimiento de las Contrapartes dando cumplimiento conforme a las herramientas de gestión del riesgo de la guía para la gestión integral de riesgos.</t>
  </si>
  <si>
    <t>(1) Manual de Debida Diligencia en el Conocimiento de las Contrapartes publicado en el módulo de documentos del sistema de gestión de la entidad</t>
  </si>
  <si>
    <t>4.2</t>
  </si>
  <si>
    <t>Elaborar el procedimiento de reporte de operaciones sospechosas a la Unidad de Información y Análisis financiero UIAF</t>
  </si>
  <si>
    <t xml:space="preserve">(1) Procedimiento para el reporte de operaciones sospechosas publicado en el módulo de documentos del sistema de gestión de la entidad </t>
  </si>
  <si>
    <t>Temática 2: Redes y Articulación</t>
  </si>
  <si>
    <t>1. Redes Internas</t>
  </si>
  <si>
    <t>Realizar anualmente (1)Taller práctico a servidores públicos y contratistas sobre procedimientos de radicación y trámite de oficios de salida y memorandos, teniendo en cuenta los motivos frecuentes de devolución.</t>
  </si>
  <si>
    <t xml:space="preserve">(1) Taller práctico  "Inspector Documental"  en el que se realice la  actividad de radicacion y subsanación de las inquietudes que se pueden presentar en las dependencias
 (Banner y Visitas por área, listado de asistencia)
</t>
  </si>
  <si>
    <t>Grupo Interno de Gestión Documental</t>
  </si>
  <si>
    <t>2do Cuatrimestre (May 01 -Ago 31)</t>
  </si>
  <si>
    <t>Realizar  anualmente (1)Taller práctico a servidores públicos y contratistas sobre procedimientos de tramite (asociación, solicitud de préstamo, inclusión TRD, expediente, archivo) a traves del Sistema de Gestión Documental de los radicados de entrada.</t>
  </si>
  <si>
    <t xml:space="preserve">(1) Taller práctico  "Inspector Documental"  en el que se realice la  actividad de radicacion y subsanación de las inquietudes que se pueden presentar en las dependencias  
(Banner y Visitas por área, listado de asistencia)
</t>
  </si>
  <si>
    <t>Realizar reuniones bimestrales de seguimiento con las dependencias de la Entidad, con el objetivo de generar las alertas tempranas frente a las PQRSDF y evitar su incumplimimento</t>
  </si>
  <si>
    <t xml:space="preserve">
(6) Actas de reunión al seguimiento de PQRSDF
(1) Por bimestre </t>
  </si>
  <si>
    <t>Grupo Interno de Relacionamiento con el Ciudadano</t>
  </si>
  <si>
    <t>Bimestral</t>
  </si>
  <si>
    <t>Elaborar informe de medición cuatrimestral de satisfacción y percepción sobre la atención prestada por los diferentes canales de atención y enviar a la Secretaría General</t>
  </si>
  <si>
    <t>(3) Informes y evidencias de envío
(1)  por cuatrimestre</t>
  </si>
  <si>
    <t>Divulgar semestralmente información en temas de seguridad informática al interior de la entidad</t>
  </si>
  <si>
    <t>(2) Piezas Gráficas en temas de seguridad divulgadas al interior de la entidad
(1) Por Cuatrimestre</t>
  </si>
  <si>
    <t>Oficina de Tecnologías de la Información y las Comunicaciones</t>
  </si>
  <si>
    <t>Realizar mesas de trabajo mensuales con las dependencias de la entidad emisoras de resoluciones con el fin de retroalimentar la ejecución de las actividades a cargo del GIT Notificaciones</t>
  </si>
  <si>
    <t>(12) Listas de asistencia en la cual se incluye, participantes, objetivo, desarrollo y compromisos
(1) Mensual</t>
  </si>
  <si>
    <t xml:space="preserve">Grupo Interno de Notificaciones </t>
  </si>
  <si>
    <t>Mensual</t>
  </si>
  <si>
    <t>Realizar (1) Socialización semestral de la política de prevención de daño antijurídico al interior de la entidad</t>
  </si>
  <si>
    <t>(2) Publicaciones de la política de prevención de daño antijurídico a través de los canales de comunicación internos de la entidad
(1) Por Semestre</t>
  </si>
  <si>
    <t>Oficina Asesora Jurídica / Comité de Conciliación</t>
  </si>
  <si>
    <t>1.8</t>
  </si>
  <si>
    <t>Realizar (1) Divulgación semestral de las directrices institucionales de conciliación 1 y 2 al interior de la entidad</t>
  </si>
  <si>
    <t>(2) Publicaciones sobre las directrices institucionales de conciliación 1 y 2, a través de los canales de comunicación internos de la entidad
(1) Por Semestre</t>
  </si>
  <si>
    <t>1.9</t>
  </si>
  <si>
    <t>Realizar (1) Divulgación semestral del instructivo para la evaluación de la regularidad de los actos administrativos al  interior de la entidad</t>
  </si>
  <si>
    <t>(2) Publicaciones sobre el instructivo para la evaluación de la regularidad de los actos administrativos, a través de los canales de comunicación internos de la entidad
(1) Por Semestre</t>
  </si>
  <si>
    <t>1.10</t>
  </si>
  <si>
    <t>Elaborar y divulgar (1) boletin semestral informativo a funcionarios y contratistas de la superintendencia de transporte con el fin de dar a conocer las actividades y temas de relevancia de la Delegatura de Puertos</t>
  </si>
  <si>
    <t>(2) Boletines divulgados a través del Grupo interno de Trabajo de Comunicaciones. 
(1) Por Semestre</t>
  </si>
  <si>
    <t>Superintendente Delegada de Puertos
Directora de la Dirección de Promoción y Prevención de Puertos
Director de la Dirección de Investigaciones y Control de Puertos</t>
  </si>
  <si>
    <t>1.11</t>
  </si>
  <si>
    <t>Realizar (1) Mapa de Redes, identificando las diferentes instancias de coordinación interinstitucional, mesas, comités y, en general, redes en las que la entidad participa.</t>
  </si>
  <si>
    <t>(1) Mapa de redes de identificación de las diferentes instancias de coordinación interinstitucional,
mesas, comités en la entidad</t>
  </si>
  <si>
    <t>2. Redes Externas</t>
  </si>
  <si>
    <t>Desarrollar (3) actividades de promoción de los derechos de los usuarios del servicio de transporte con actores del sector transporte. Modo Terrestre (1) Modo Fluvial (1) y Modo Áereo (1)</t>
  </si>
  <si>
    <t>(3) Publicaciones vídeos en Redes Sociales y (3) Documentos que muestren los Resultados de la actividad</t>
  </si>
  <si>
    <t>Delegatura para la Protección de usuarios del sector  transporte</t>
  </si>
  <si>
    <t>Realizar mesas de concertación semestrales con las empresas del sector transporte, orientadas a promover la protección de los derechos y la promoción de los deberes de los usuarios, con el propósito de abordar de manera efectiva los temas recurrentes identificados en las PQRSDF presentadas. 
(3) Modo aéreo (3) Modo transporte terrestre (1) Modo Fluvial</t>
  </si>
  <si>
    <t xml:space="preserve">(7) Actas de reunión mesas de concertación con las empresas del sector transporte
(3) Primer Semestre (4) Segundo Semestre
</t>
  </si>
  <si>
    <t xml:space="preserve">
15/12/2026</t>
  </si>
  <si>
    <t xml:space="preserve"> Realizar (1) campaña de concientización con un actor externo para la protección de los usuarios de transporte</t>
  </si>
  <si>
    <t>(1) Informe de la ejecución de la campaña</t>
  </si>
  <si>
    <t>Actualizar anualmente la Caracterización de usuarios - Grupos de Interés y publicarlo en el PORTAL WEB de la entidad</t>
  </si>
  <si>
    <t>(1) Caracterización de usuarios actualizado y publicado en el PORTAL WEB</t>
  </si>
  <si>
    <t>Relacionamiento con el Ciudadano</t>
  </si>
  <si>
    <t>Realizar (1) alianza estratégica con (entidades, institituciones académicas o centros de pensamiento) para promover actividades de generación de conocimiento</t>
  </si>
  <si>
    <t>(1) Documento en el cual se registre la alianza estratégica con entidades, institituciones académicas o centros de pensamiento para promover actividades de generación de conocimiento</t>
  </si>
  <si>
    <t>Realizar (1) alianza interinstitucional para el fortalecimiento de la cultura ALA/CFT/CFP</t>
  </si>
  <si>
    <t>(1) Documento en el cual se registre la alianza estratégica interinstitucional</t>
  </si>
  <si>
    <t xml:space="preserve">Oficina Asesora de Planeación </t>
  </si>
  <si>
    <t>Temática 3: Modelo de Estado Abierto</t>
  </si>
  <si>
    <t>Estado de avance Ejecución de la Actividad</t>
  </si>
  <si>
    <t>1. Acceso a la Información Pública y Transparencia</t>
  </si>
  <si>
    <t>Actualizar y publicar en el PORTAL WEB de la entidad los procedimientos de acuerdo con la necesidad que se determine a partir de la implementación del Sistema de Gestión De Documentos Electrónicos de archivo - SGDEA</t>
  </si>
  <si>
    <t>(1) Documento que evidencie las actualizaciones y publicaciones (Enlaces)</t>
  </si>
  <si>
    <t>Actualizar  y publicar en el PORTAL WEB los instrumentos de la gestión de la información a cargo del grupo de Gestión Documental a partir de la   implementación del Sistema de Gestión De Documentos Electrónicos de archivo - SGDEA</t>
  </si>
  <si>
    <t>Optimizar, publicar y actualizar  por lo menos una vez durante la vigencia, los conjuntos de datos abiertos con que cuenta la Entidad en el Portal de Datos DATOS.GOV.CO</t>
  </si>
  <si>
    <t>(1) Documento que evidencie las optimizaciones y actualizaciones de los conjuntos de datos</t>
  </si>
  <si>
    <t>Monitorear cuatrimestralmente los conjuntos de datos abiertos con que cuenta la Entidad en el Portal de Datos DATOS.GOV.CO</t>
  </si>
  <si>
    <t>(3) Documentos que evidencien la gestión realizada del monitoreo
(1) Por Cuatrimestre</t>
  </si>
  <si>
    <t>Publicar una vez al año el registro de activos de información en el Portal WEB de la entidad (Art 20. ley 1712)</t>
  </si>
  <si>
    <t>(1) Hoja de Cálculo que contenga el registro de activos de información en el Portal WEB /Transparencia / 7. Datos Abiertos 7.1.1 Activos de Información</t>
  </si>
  <si>
    <t>Actualizar semestralmente, en el Portal WEB de la Supertransporte, la información de competencia de la Delegatura de Puertos.</t>
  </si>
  <si>
    <t xml:space="preserve">(2) Documentos que contengan la información, evidencias y enlaces de las actualizaciones efectuadas en el Portal WEB (1) Por Semestre
</t>
  </si>
  <si>
    <t>Dirección de Promoción y Prevención de la Delegatura de Puertos. Dirección de Investigaciones y Control de la Delegatura de Puertos.</t>
  </si>
  <si>
    <t>Elaborar y publicar en el PORTAL WEB de la entidad, 
(4) Boletines Estadísticos de Trafico Portuario en Colombia</t>
  </si>
  <si>
    <t>(4) Boletines Estadísticos de Trafico Portuario en Colombia, publicados en el PORTAL WEB de la entidad</t>
  </si>
  <si>
    <t xml:space="preserve"> Dirección de Promoción y Prevención de Puertos</t>
  </si>
  <si>
    <t xml:space="preserve">Publicar semestralmente en el Portal WEB (1) Informe con los resultados de mínimo 4 estrategias a ser ejecutadas por la Dirección de Promoción y Prevención de Puertos en ejercicio de su función de vigilancia e inspección. </t>
  </si>
  <si>
    <t>(2) Informes con los resultados de las cuatro (4)estrategias ejecutadas que contenga firma del director de PyP, periodo al que corresponde y fecha de elaboración
(1) Por Semestre</t>
  </si>
  <si>
    <t xml:space="preserve">Dirección de Promoción y Prevención de la Delegatura de Puertos. </t>
  </si>
  <si>
    <t>Socializar los resultados de la medición del Índice de Desempeño Institucional - IDI de la vigencia evaluada, en el Portal Web de la Supertransporte y a través de los medios de comunicación internos de la entidad</t>
  </si>
  <si>
    <t>(1) Socialización realizada en el Portal WEB</t>
  </si>
  <si>
    <t xml:space="preserve">Realizar (1) revisión semestral de la información publicada en el Portal WEB de la entidad con el fin de dar cumplimiento a la Ley de Transparencia y Acceso a la Información Pública </t>
  </si>
  <si>
    <t>(1) Documento que evidencie que se realizó la revisión y  solicitud del ajuste correspondiente al área responsable 
(1) Por Semestre</t>
  </si>
  <si>
    <t>2. Integridad Pública y Cultura de la Legalidad</t>
  </si>
  <si>
    <t xml:space="preserve">Publicar (1) un video en los medios de comunicación internos de la entidad, sobre la obligatoriedad de la acción disciplinaria </t>
  </si>
  <si>
    <t>(1) Vídeo publicado en los medios de comunicación internos de la entidad sobre el deber de poner en conocimiento del funcionario competente, aquellos hechos que pudiesen constituir falta disciplinaria</t>
  </si>
  <si>
    <t xml:space="preserve">Publicar (1) un banner en los medios de comunicación internos de la entidad, sobre romper la normalización de prácticas indebidas que puedan constituir faltas disciplinarias </t>
  </si>
  <si>
    <t xml:space="preserve">(1) Banner publicado en los medios de comunicación internos de la entidad sobre romper la normalización de prácticas indebidas que puedan constituir faltas disciplinarias </t>
  </si>
  <si>
    <r>
      <t xml:space="preserve">Realizar (1) Capacitación anual dirigida a los funcionarios  de la entidad sobre </t>
    </r>
    <r>
      <rPr>
        <b/>
        <sz val="11"/>
        <color theme="1"/>
        <rFont val="Verdana"/>
        <family val="2"/>
      </rPr>
      <t>"</t>
    </r>
    <r>
      <rPr>
        <sz val="11"/>
        <color theme="1"/>
        <rFont val="Verdana"/>
        <family val="2"/>
      </rPr>
      <t>Auditoría Forense en cumplimiento al Decreto 1081 de 2015"</t>
    </r>
  </si>
  <si>
    <t>(1) Informe de la capacitación generado por parte de la institución encargada</t>
  </si>
  <si>
    <t>Grupo interno de Talento Humano</t>
  </si>
  <si>
    <t>Realizar (1) Capacitación anual dirigida a los funcionarios  de la entidad sobre "Transparencia y Ética Pública"</t>
  </si>
  <si>
    <t xml:space="preserve">Realizar (1) Seguimiento mensual al registro de conflictos de intereses que han surtido trámite </t>
  </si>
  <si>
    <t>(12) Documentos que contenga evidencias al seguimiento del registro
(1) Documento de evidencias mensual</t>
  </si>
  <si>
    <t>3. Diálogo y Corresponsabilidad</t>
  </si>
  <si>
    <t>Generar (1) un espacio de formación y capacitación cuatrimestral para promover el respeto de los derechos y el cumplimiento de las responsabilidades de los usuarios del sector transporte</t>
  </si>
  <si>
    <t>(3) Informes que contenga la ejecución del espacio realizado
(1) Por Cuatrimestre</t>
  </si>
  <si>
    <t>Delegatura para la Protección de usuarios del sector  transporte / Dirección de prevención y promoción</t>
  </si>
  <si>
    <t>Llevar a cabo (1) mesa de trabajo cuatrimestral con las empresas de transporte en el marco del programa de prevención ante la reclamación</t>
  </si>
  <si>
    <t>(3) Actas de reunión de las mesas de trabajo realizadas
(1) Por Cuatrimestre</t>
  </si>
  <si>
    <t>Desarrollar (1) espacio de diálogo virtual (chat, foro, Facebook live) de una temática relacionada con Transito y Transporte Terrestre</t>
  </si>
  <si>
    <t xml:space="preserve">(1) Documento que registre las evidencias del desarrollo del espacio de dialogo </t>
  </si>
  <si>
    <t>Delegatura de Tránsito y Transporte Terrestre</t>
  </si>
  <si>
    <t>3.4</t>
  </si>
  <si>
    <t xml:space="preserve">Desarrollar semestralmente (1) espacio de diálogo virtual (chat, foro, Facebook live) de un tema relacionado con las acciones desarrolladas por la Delegatura de Concesiones e Infraestructura </t>
  </si>
  <si>
    <t xml:space="preserve">(2) Documentos que registre las evidencias del desarrollo del espacio de dialogo
(1) Por Semestre </t>
  </si>
  <si>
    <t>Delegatura de Concesiones e Infraestructura</t>
  </si>
  <si>
    <t xml:space="preserve">
28/11/2026</t>
  </si>
  <si>
    <t>3.5</t>
  </si>
  <si>
    <t>Realizar durante la vigencia (50) mesas de trabajo presenciales o virtuales, relacionadas con las acciones desarrolladas en la delegatura de concesiones (vigilados, ciudadanía, autoridades y otro)</t>
  </si>
  <si>
    <t>(50) Actas de la mesa de trabajo realizadas</t>
  </si>
  <si>
    <t>3.6</t>
  </si>
  <si>
    <t xml:space="preserve">Realizar (20) Mesas de trabajo durante la vigencia, con los actores de la cadena logística supervisada por la Delegatura de Puertos (vigilados, autoridades, gremios y otros) </t>
  </si>
  <si>
    <t>(20) Listas de asistencia de las mesas de trabajo realizadas</t>
  </si>
  <si>
    <t>Superintendente Delegada de Puertos Directora de la Dirección de Promoción y Prevención de Puertos</t>
  </si>
  <si>
    <t>3.7</t>
  </si>
  <si>
    <t xml:space="preserve">Desarrollar un (1) espacio de diálogo virtual (chat, foro, Facebook live) de un tema relacionado con las acciones desarrolladas por la Delegatura de Puertos </t>
  </si>
  <si>
    <t>(1) Evidencia que demuestre la realización del espacio de dialogo realizado</t>
  </si>
  <si>
    <t>Delegatura de Puertos</t>
  </si>
  <si>
    <t>3.8</t>
  </si>
  <si>
    <t>Realizar y divulgar cuatrimestralmente (4) "Supercapsulas" en Redes Sociales, con el fin de dar a conocer temas de interés de la ciudadanía como derechos y deberes de los usuarios del sector transporte</t>
  </si>
  <si>
    <t>(12) Supercapsulas Informativas 
(4) Por cuatrimestre</t>
  </si>
  <si>
    <t>Grupo Interno de Comunicaciones</t>
  </si>
  <si>
    <t>3.9</t>
  </si>
  <si>
    <t xml:space="preserve">Redactar y divulgar cuatrimestralmente (4) comunicados de prensa, a través del Portal WEB y/o Redes Sociales, con el fin de dar a conocer las acciones y la gestión de la supertransporte </t>
  </si>
  <si>
    <t>(12) Comunicados de Prensa
(4) Por Cuatrimestre</t>
  </si>
  <si>
    <t>3.10</t>
  </si>
  <si>
    <t>Diseñar y divulgar cuatrimestralmente (4) campañas digitales a través de las redes sociales de la entidad con el fin de dar a conocer los avances, decisiones y gestión de la supertransporte.</t>
  </si>
  <si>
    <t>(12) Campañas Digitales
(4) Por Cuatrimestre</t>
  </si>
  <si>
    <t>3.11</t>
  </si>
  <si>
    <t>Difundir cuatrimestralmente en Redes Sociales la actividad misional de la entidad, a través de (8) Boletines Informativos audiovisuales "Los 3 de la Super"</t>
  </si>
  <si>
    <t>(24) Boletines Publicados
(8) Por Cuatrimestre</t>
  </si>
  <si>
    <t>3.12</t>
  </si>
  <si>
    <t>Preparar y realizar espacios de diálogo virtual (Facebook live, TikTok live, YouTube live e Instagram live) con el fin de responder inquietudes y dar a conocer los últimos avances de la entidad.</t>
  </si>
  <si>
    <t>3.13</t>
  </si>
  <si>
    <t>Realizar una campaña semestral con el fin de dar a conocer la información de la entidad que se encuentra registrada en GOV.CO para facilitar al usuario su consulta en este aplicativo.</t>
  </si>
  <si>
    <t>(2) Campañas en Redes Sociales
(1) Por Semestre)</t>
  </si>
  <si>
    <t>3.14</t>
  </si>
  <si>
    <t xml:space="preserve">Disponer  en el PORTAL WEB de la entidad, el Programa de Transparencia y Ética Pública para consulta y observaciones de la ciudadanía </t>
  </si>
  <si>
    <t>3.15</t>
  </si>
  <si>
    <t>Elaborar y publicar en el Portal WEB (1) informe anual de Rendición de Cuentas de la vigencia correspondiente</t>
  </si>
  <si>
    <t>(1) Informe anual de Rendición de Cuentas Publicado en el PORTAL WEB</t>
  </si>
  <si>
    <t>3.16</t>
  </si>
  <si>
    <t>Desarrollar un espacio de rendición de cuentas con las organizaciones de la sociedad civil de derechos de las mujeres e igualdad de género, con el fin de socializar avances en el cumplimiento de los objetivos de la política de género institucional  teniendo en cuenta lo establecido en el Manual Único MURC de la Función Pública</t>
  </si>
  <si>
    <t>(1) Documento que consolide las evidencias de las actividades realizadas para el desarrollo del espacio de rendición de cuentas</t>
  </si>
  <si>
    <t>Equipo de Igual de Género / Oficina Asesora de Planeación</t>
  </si>
  <si>
    <t>3.17</t>
  </si>
  <si>
    <t>Desarrollar la audiencia de la rendición de cuentas de la gestión de la entidad teniendo en cuenta lo establecido en el Manual Único MURC de la Función Pública</t>
  </si>
  <si>
    <t>3.18</t>
  </si>
  <si>
    <t>Diseñar (1) Estrategia de Rendición de Cuentas bajo los lineamientos y parámetros definidos en el procedimiento e instructivo vigente de la entidad</t>
  </si>
  <si>
    <t>(1) Estrategia de Rendición de Cuentas</t>
  </si>
  <si>
    <t>Temática 4: Iniciativas Adicionales</t>
  </si>
  <si>
    <t>1. Iniciativas Adicionales</t>
  </si>
  <si>
    <t>Realizar (1) sensibilización en atención a peticiones, protocolo de servicio, accesibilidad y lenguaje claro al interior de la Supertransporte</t>
  </si>
  <si>
    <t>Elaborar en el primer cuatrimestre (1) Normograma de Protección de Usuarios del Sector Transporte</t>
  </si>
  <si>
    <t>(1) Matriz del Normograma</t>
  </si>
  <si>
    <t>Delegatura para la Protección de Usuarios</t>
  </si>
  <si>
    <t xml:space="preserve">30/04/2026
</t>
  </si>
  <si>
    <t>Actualizar (1) matriz del Normograma de Protección de Usuarios del Sector Transporte para el segundo y tercer cuatrimestre</t>
  </si>
  <si>
    <t>(2) Matrices del Normograma Actualizada
(1) Por cuatrimestre (II y III)</t>
  </si>
  <si>
    <t>Revisar una vez en el año, la normativa y procedimientos internos del área con el fin de identificar trámites susceptibles de ser inscritos en el SUIT y Portafolio de trámites</t>
  </si>
  <si>
    <t>(1) Acta de la reunión donde se evidencie la realización del espacio de revisión de trámites</t>
  </si>
  <si>
    <t>Monitorear y actualizar semestralmente la plataforma tecnológica de los portales WEB de la entidad (Intranet, Sede electrónica, y Transformación Digital)</t>
  </si>
  <si>
    <t xml:space="preserve">(2) Documentos que contenga la información de la verificación de la plataforma tecnológica y su correspondiente actualización 
(1) Por Cuatrimestre)
</t>
  </si>
  <si>
    <t>Oficina de Tecnologías de la Información</t>
  </si>
  <si>
    <t>Revisar una vez en el año, la normativa y procedimientos internos del área con el fin de identificar si hay trámites susceptibles de ser inscritos en el SUIT y Portafolio de trámites</t>
  </si>
  <si>
    <t>Dirección Financiera</t>
  </si>
  <si>
    <t>Revisar los procesos de vigilancia, inspección y dos procedimientos de la Dirección de Promoción y Prevención y realizar las actualizaciones pertinentes si así lo requiere.</t>
  </si>
  <si>
    <t>(1) Procesos de vigilancia, inspección y (2) procedimientos de la Dirección de Promoción y Prevención revisados y  publicados en cadena de valor</t>
  </si>
  <si>
    <t>Revisar el proceso de control y un procedimiento de la Dirección de Investigaciones y Control y realizar las actualizaciones pertinentes si así lo requiere.</t>
  </si>
  <si>
    <t>(1) Proceso de control y (1) procedimiento de la Dirección de Control, revisados y publicados en cadena de valor</t>
  </si>
  <si>
    <t>Dirección de Investigaciones y Control de Puertos</t>
  </si>
  <si>
    <t xml:space="preserve">Revisar trimestralmente la información de los trámites, servicios y Otros Procedimientos Administrativos - OPAS, para actualizarla en el SUIT, Portafolio de Trámites y página web de la entidad. </t>
  </si>
  <si>
    <t>(4) Actas referentes a creación y/o actualización de Otro Procedimiento Administrativo Conciliación de Conflictos en el Sector transporte e infraestructura
(1) Por Trimestre</t>
  </si>
  <si>
    <t>Oficina Asesora Jurídica</t>
  </si>
  <si>
    <t>Trimestral</t>
  </si>
  <si>
    <t>Revisar trimestralmente la información normativa y de procedimientos internos del área con el fin de identificar si hay trámites susceptibles de ser inscritos en el SUIT y Portafolio de trámites. Se realizara con periodicidad trimestral.</t>
  </si>
  <si>
    <t>(4) Actas sobre revisión de la información normativa y de procedimientos internos del área y en caso de ser requerido realizar el trámite de inscripción en el SUIT
(1) Por Trimestre</t>
  </si>
  <si>
    <t>1.12</t>
  </si>
  <si>
    <t>Realizar (1) sensibilización al interior de la entidad del Programa de Transparencia y Ética Pública con el fin de dar a conocer los objetivos y la importancia de su implementación y ejecución</t>
  </si>
  <si>
    <t>(1) Documento que consolide las evidencias de la actividad realizada</t>
  </si>
  <si>
    <t>1.13</t>
  </si>
  <si>
    <t>Realizar (1) socialización a través de los canales de comunicación internos de la entidad para servidores públicos y contratistas en el marco del 18 de agosto: Día Nacional de la lucha contra la corrupción y 9 de diciembre: Día Internacional de la lucha contra la corrupción</t>
  </si>
  <si>
    <t xml:space="preserve">(1) Documento que consolide las evidencias de la socialización realizada en cada fecha
</t>
  </si>
  <si>
    <t xml:space="preserve">CÓMO NOMBRAR LAS EVIDENCIAS DE LAS ACTIVIDADES DEL PROGRAMA DE TRANSPARENCIA Y ÉTICA PÚBLICA
</t>
  </si>
  <si>
    <t xml:space="preserve">A continuación, se registra la información y los campos mínimos de cómo se debe marcar los archivos para una mejor identificación y comprensión de la información que se está reportando. </t>
  </si>
  <si>
    <t>EJEMPLOS</t>
  </si>
  <si>
    <t>NOMBRE DEL INFORME</t>
  </si>
  <si>
    <t>TEMÁTICA</t>
  </si>
  <si>
    <r>
      <rPr>
        <b/>
        <sz val="10"/>
        <color rgb="FFFF0066"/>
        <rFont val="Verdana"/>
        <family val="2"/>
      </rPr>
      <t>ACCIÓN ESTRATÉGICA</t>
    </r>
    <r>
      <rPr>
        <b/>
        <sz val="8"/>
        <color rgb="FFFF0066"/>
        <rFont val="Verdana"/>
        <family val="2"/>
      </rPr>
      <t xml:space="preserve">
(Tener en cuenta la Númeración de la Actividad)</t>
    </r>
  </si>
  <si>
    <t xml:space="preserve"> RESPONSABLE</t>
  </si>
  <si>
    <t>FECHA CORTE DE LA INFORMACIÓN REPORTADA</t>
  </si>
  <si>
    <t>EJEMPLOS PARA MARCAR LAS EVIDENCIAS</t>
  </si>
  <si>
    <r>
      <t xml:space="preserve">PROGRAMA DE TRANSPARENCIA Y ÉTICA PÚBLICA - </t>
    </r>
    <r>
      <rPr>
        <b/>
        <sz val="10"/>
        <color theme="1"/>
        <rFont val="Verdana"/>
        <family val="2"/>
      </rPr>
      <t>PTEP</t>
    </r>
  </si>
  <si>
    <t>Gestión del Riesgo</t>
  </si>
  <si>
    <r>
      <rPr>
        <sz val="11"/>
        <color rgb="FFFF3300"/>
        <rFont val="Verdana"/>
        <family val="2"/>
      </rPr>
      <t>PTEP-</t>
    </r>
    <r>
      <rPr>
        <sz val="11"/>
        <color rgb="FF0070C0"/>
        <rFont val="Verdana"/>
        <family val="2"/>
      </rPr>
      <t>1.Gst.Riesgos</t>
    </r>
    <r>
      <rPr>
        <sz val="11"/>
        <color rgb="FF92D050"/>
        <rFont val="Verdana"/>
        <family val="2"/>
      </rPr>
      <t>_</t>
    </r>
    <r>
      <rPr>
        <sz val="11"/>
        <color rgb="FFFF0066"/>
        <rFont val="Verdana"/>
        <family val="2"/>
      </rPr>
      <t>1.1</t>
    </r>
    <r>
      <rPr>
        <sz val="11"/>
        <color rgb="FF632523"/>
        <rFont val="Verdana"/>
        <family val="2"/>
      </rPr>
      <t>.</t>
    </r>
    <r>
      <rPr>
        <sz val="11"/>
        <color rgb="FF00FF00"/>
        <rFont val="Verdana"/>
        <family val="2"/>
      </rPr>
      <t>OAP</t>
    </r>
    <r>
      <rPr>
        <sz val="11"/>
        <color rgb="FF92D050"/>
        <rFont val="Verdana"/>
        <family val="2"/>
      </rPr>
      <t>_</t>
    </r>
    <r>
      <rPr>
        <sz val="11"/>
        <color rgb="FFD81E3D"/>
        <rFont val="Verdana"/>
        <family val="2"/>
      </rPr>
      <t>30abr26</t>
    </r>
  </si>
  <si>
    <t>PTEP-1.Gst.Riesgos_2.1.CID_30abr26</t>
  </si>
  <si>
    <t>Redes y Articulación</t>
  </si>
  <si>
    <t>PTEP-2.RedsyArtc_1.10.OAJ_30ago26</t>
  </si>
  <si>
    <t>1.15</t>
  </si>
  <si>
    <t xml:space="preserve">Dirección de Promoción y Prevención de la Delegatura de Puertos. 
</t>
  </si>
  <si>
    <t>PTEP-2.RedsyArtc_1.15.DirPyPPuertos_30ago26</t>
  </si>
  <si>
    <t>Modelo de Estado Abierto</t>
  </si>
  <si>
    <t>Grupo de Gestión Contractual</t>
  </si>
  <si>
    <t>PTEP-3.EstadoAbi_3.1.CONTRAT_30abr26</t>
  </si>
  <si>
    <t>Gestión de Talento Humano</t>
  </si>
  <si>
    <t>PTEP-3.EstadoAbi_3.3.TH_30ago26</t>
  </si>
  <si>
    <t>Iniciativas Adicionales</t>
  </si>
  <si>
    <t>Delegatura de Transito y Transporte Terrestre</t>
  </si>
  <si>
    <t>PTEP-4.InicAdic_1.9.DTTT_30abr26</t>
  </si>
  <si>
    <t>1.22</t>
  </si>
  <si>
    <t>PTEP-4.InicAdic_1.22.RelCiud_30abr26</t>
  </si>
  <si>
    <t>Cuatrimestre- Seguimiento</t>
  </si>
  <si>
    <t>GESTION DE RIESGOS</t>
  </si>
  <si>
    <t>Redes Internas</t>
  </si>
  <si>
    <t>Ofcina Asesora de Planeación</t>
  </si>
  <si>
    <t>Redes Externas</t>
  </si>
  <si>
    <t>Acceso a la Información Pública y Transparencia</t>
  </si>
  <si>
    <t>Integridad Pública y Cultura de la Legalidad</t>
  </si>
  <si>
    <t>Grupo Interno de Talento Humano</t>
  </si>
  <si>
    <t>Diálogo y Corresponsabilidad</t>
  </si>
  <si>
    <t>Delegatura para la Protección de usuarios</t>
  </si>
  <si>
    <t>2. Gestión de riesgos de LA/FT/FP</t>
  </si>
  <si>
    <t>Gestión de Riesgos Para la Integridad Pública</t>
  </si>
  <si>
    <t>Canales de Denuncia</t>
  </si>
  <si>
    <t xml:space="preserve"> Gestión de Riesgos de LA/FT/FP</t>
  </si>
  <si>
    <t>Debida Diligencia</t>
  </si>
  <si>
    <t>Dirección de Promoción y Prevención de la Delegatura de Puertos</t>
  </si>
  <si>
    <t>(1) Evidencia que demuestre la realización de la publicación del PTEP en el PORTAL WEB</t>
  </si>
  <si>
    <t>Control Interno Disciplinario / Oficina Asesora de Planeació</t>
  </si>
  <si>
    <t>Actualizar el Procedimiento del canal institucional de denuncias por Corrupción y buzón ético. (Control Interno Disciplinario); Acompañamiento y Seguimiento (Oficina Asesora de Planeación)</t>
  </si>
  <si>
    <t>(9) Espacios de diálogo virtual 
(3) Por Cuatrimestre</t>
  </si>
  <si>
    <t>Se formula la primera versión del Programa de Transparencia y Ética Pública de acuerdo con los lineamientos establecidos en el Decreto 1122 de 2024 y el anexo técnico. Este programa fue aprobado en el marco del Comité de Gestión y Desempeño Institucional del 29 de enero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</si>
</sst>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0"/>
      <name val="Arial"/>
      <family val="2"/>
    </font>
    <font>
      <u/>
      <sz val="11"/>
      <color theme="10"/>
      <name val="Calibri"/>
      <family val="2"/>
      <scheme val="minor"/>
    </font>
    <font>
      <b/>
      <sz val="11"/>
      <color theme="1"/>
      <name val="Calibri"/>
      <family val="2"/>
      <scheme val="minor"/>
    </font>
    <font>
      <sz val="11"/>
      <color rgb="FF000000"/>
      <name val="Verdana"/>
      <family val="2"/>
    </font>
    <font>
      <sz val="10"/>
      <color theme="1"/>
      <name val="Verdana"/>
      <family val="2"/>
    </font>
    <font>
      <b/>
      <sz val="11"/>
      <color theme="1"/>
      <name val="Verdana"/>
      <family val="2"/>
    </font>
    <font>
      <sz val="11"/>
      <color theme="1"/>
      <name val="Verdana"/>
      <family val="2"/>
    </font>
    <font>
      <b/>
      <sz val="11"/>
      <color indexed="8"/>
      <name val="Verdana"/>
      <family val="2"/>
    </font>
    <font>
      <b/>
      <sz val="12"/>
      <color theme="1"/>
      <name val="Verdana"/>
      <family val="2"/>
    </font>
    <font>
      <b/>
      <sz val="11"/>
      <color rgb="FF000000"/>
      <name val="Verdana"/>
      <family val="2"/>
    </font>
    <font>
      <sz val="11"/>
      <name val="Verdana"/>
      <family val="2"/>
    </font>
    <font>
      <b/>
      <sz val="11"/>
      <name val="Verdana"/>
      <family val="2"/>
    </font>
    <font>
      <b/>
      <sz val="11"/>
      <color rgb="FFFF3300"/>
      <name val="Verdana"/>
      <family val="2"/>
    </font>
    <font>
      <b/>
      <sz val="11"/>
      <color rgb="FF0070C0"/>
      <name val="Verdana"/>
      <family val="2"/>
    </font>
    <font>
      <b/>
      <sz val="8"/>
      <color rgb="FFFF0066"/>
      <name val="Verdana"/>
      <family val="2"/>
    </font>
    <font>
      <b/>
      <sz val="10"/>
      <color rgb="FFFF0066"/>
      <name val="Verdana"/>
      <family val="2"/>
    </font>
    <font>
      <b/>
      <sz val="11"/>
      <color rgb="FF00FF00"/>
      <name val="Verdana"/>
      <family val="2"/>
    </font>
    <font>
      <b/>
      <sz val="11"/>
      <color rgb="FFD81E3D"/>
      <name val="Verdana"/>
      <family val="2"/>
    </font>
    <font>
      <sz val="11"/>
      <color rgb="FF92D050"/>
      <name val="Verdana"/>
      <family val="2"/>
    </font>
    <font>
      <sz val="11"/>
      <color rgb="FFFF3300"/>
      <name val="Verdana"/>
      <family val="2"/>
    </font>
    <font>
      <sz val="11"/>
      <color rgb="FF0070C0"/>
      <name val="Verdana"/>
      <family val="2"/>
    </font>
    <font>
      <sz val="11"/>
      <color rgb="FFFF0066"/>
      <name val="Verdana"/>
      <family val="2"/>
    </font>
    <font>
      <sz val="11"/>
      <color rgb="FF632523"/>
      <name val="Verdana"/>
      <family val="2"/>
    </font>
    <font>
      <sz val="11"/>
      <color rgb="FF00FF00"/>
      <name val="Verdana"/>
      <family val="2"/>
    </font>
    <font>
      <sz val="11"/>
      <color rgb="FFD81E3D"/>
      <name val="Verdana"/>
      <family val="2"/>
    </font>
    <font>
      <b/>
      <sz val="10"/>
      <color theme="1"/>
      <name val="Verdana"/>
      <family val="2"/>
    </font>
    <font>
      <sz val="14"/>
      <color theme="1"/>
      <name val="Verdana"/>
      <family val="2"/>
    </font>
    <font>
      <b/>
      <sz val="13"/>
      <color theme="1"/>
      <name val="Verdana"/>
      <family val="2"/>
    </font>
    <font>
      <sz val="13"/>
      <color theme="1"/>
      <name val="Verdana"/>
      <family val="2"/>
    </font>
    <font>
      <sz val="12"/>
      <color rgb="FF000000"/>
      <name val="Verdana"/>
      <family val="2"/>
    </font>
    <font>
      <b/>
      <sz val="14"/>
      <color rgb="FF000000"/>
      <name val="Verdana"/>
      <family val="2"/>
    </font>
    <font>
      <sz val="14"/>
      <color rgb="FF000000"/>
      <name val="Verdana"/>
      <family val="2"/>
    </font>
    <font>
      <sz val="11"/>
      <color rgb="FF000000"/>
      <name val="Calibri"/>
      <family val="2"/>
      <scheme val="minor"/>
    </font>
    <font>
      <sz val="8"/>
      <name val="Calibri"/>
      <family val="2"/>
      <scheme val="minor"/>
    </font>
    <font>
      <sz val="11"/>
      <color rgb="FF242424"/>
      <name val="Verdana"/>
      <family val="2"/>
    </font>
    <font>
      <sz val="11"/>
      <name val="Calibri"/>
      <family val="2"/>
    </font>
  </fonts>
  <fills count="1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9"/>
        <bgColor indexed="64"/>
      </patternFill>
    </fill>
    <fill>
      <patternFill patternType="solid">
        <fgColor theme="9" tint="0.79998168889431442"/>
        <bgColor indexed="64"/>
      </patternFill>
    </fill>
    <fill>
      <patternFill patternType="solid">
        <fgColor theme="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bgColor rgb="FF000000"/>
      </patternFill>
    </fill>
    <fill>
      <patternFill patternType="solid">
        <fgColor rgb="FF92D05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rgb="FF000000"/>
      </left>
      <right/>
      <top/>
      <bottom/>
      <diagonal/>
    </border>
    <border>
      <left style="thin">
        <color rgb="FFED7D31"/>
      </left>
      <right/>
      <top style="thin">
        <color rgb="FFED7D31"/>
      </top>
      <bottom/>
      <diagonal/>
    </border>
    <border>
      <left/>
      <right/>
      <top style="thin">
        <color rgb="FFED7D31"/>
      </top>
      <bottom/>
      <diagonal/>
    </border>
    <border>
      <left/>
      <right style="thin">
        <color rgb="FFED7D31"/>
      </right>
      <top style="thin">
        <color rgb="FFED7D31"/>
      </top>
      <bottom/>
      <diagonal/>
    </border>
    <border>
      <left style="thin">
        <color rgb="FFED7D31"/>
      </left>
      <right/>
      <top/>
      <bottom/>
      <diagonal/>
    </border>
    <border>
      <left style="thin">
        <color rgb="FFED7D31"/>
      </left>
      <right/>
      <top style="thin">
        <color rgb="FFED7D31"/>
      </top>
      <bottom style="thin">
        <color rgb="FFED7D31"/>
      </bottom>
      <diagonal/>
    </border>
    <border>
      <left/>
      <right/>
      <top style="thin">
        <color rgb="FFED7D31"/>
      </top>
      <bottom style="thin">
        <color rgb="FFED7D31"/>
      </bottom>
      <diagonal/>
    </border>
    <border>
      <left style="thin">
        <color rgb="FFED7D31"/>
      </left>
      <right/>
      <top/>
      <bottom style="thin">
        <color rgb="FFED7D31"/>
      </bottom>
      <diagonal/>
    </border>
    <border>
      <left/>
      <right/>
      <top/>
      <bottom style="thin">
        <color rgb="FFED7D31"/>
      </bottom>
      <diagonal/>
    </border>
    <border>
      <left/>
      <right style="thin">
        <color rgb="FFED7D31"/>
      </right>
      <top/>
      <bottom style="thin">
        <color rgb="FFED7D31"/>
      </bottom>
      <diagonal/>
    </border>
    <border>
      <left/>
      <right style="thin">
        <color rgb="FFED7D31"/>
      </right>
      <top style="thin">
        <color rgb="FFED7D31"/>
      </top>
      <bottom style="thin">
        <color rgb="FFED7D3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rgb="FF000000"/>
      </right>
      <top style="thin">
        <color rgb="FF000000"/>
      </top>
      <bottom/>
      <diagonal/>
    </border>
    <border>
      <left style="thin">
        <color indexed="64"/>
      </left>
      <right/>
      <top/>
      <bottom style="thin">
        <color indexed="64"/>
      </bottom>
      <diagonal/>
    </border>
  </borders>
  <cellStyleXfs count="4">
    <xf numFmtId="0" fontId="0" fillId="0" borderId="0"/>
    <xf numFmtId="0" fontId="1" fillId="0" borderId="0"/>
    <xf numFmtId="0" fontId="1" fillId="0" borderId="0" applyNumberFormat="0" applyFont="0" applyFill="0" applyBorder="0" applyAlignment="0" applyProtection="0"/>
    <xf numFmtId="0" fontId="2" fillId="0" borderId="0" applyNumberFormat="0" applyFill="0" applyBorder="0" applyAlignment="0" applyProtection="0"/>
  </cellStyleXfs>
  <cellXfs count="314">
    <xf numFmtId="0" fontId="0" fillId="0" borderId="0" xfId="0"/>
    <xf numFmtId="0" fontId="4" fillId="0" borderId="0" xfId="0" applyFont="1" applyAlignment="1">
      <alignment vertical="center"/>
    </xf>
    <xf numFmtId="0" fontId="5" fillId="0" borderId="0" xfId="0" applyFont="1"/>
    <xf numFmtId="0" fontId="7" fillId="0" borderId="0" xfId="0" applyFont="1"/>
    <xf numFmtId="0" fontId="7" fillId="0" borderId="1" xfId="0" applyFont="1" applyBorder="1" applyAlignment="1">
      <alignment horizontal="left" vertical="center"/>
    </xf>
    <xf numFmtId="0" fontId="7" fillId="0" borderId="0" xfId="0" applyFont="1" applyAlignment="1">
      <alignment horizontal="center"/>
    </xf>
    <xf numFmtId="15" fontId="7" fillId="0" borderId="0" xfId="0" applyNumberFormat="1" applyFont="1" applyAlignment="1">
      <alignment horizontal="center"/>
    </xf>
    <xf numFmtId="0" fontId="7" fillId="0" borderId="0" xfId="0" applyFont="1" applyAlignment="1">
      <alignment horizontal="center" vertical="center" wrapText="1"/>
    </xf>
    <xf numFmtId="0" fontId="19" fillId="0" borderId="2" xfId="0" applyFont="1" applyBorder="1" applyAlignment="1">
      <alignment horizontal="left" vertical="center"/>
    </xf>
    <xf numFmtId="0" fontId="7" fillId="0" borderId="0" xfId="0" applyFont="1" applyAlignment="1">
      <alignment horizontal="left" vertical="center"/>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15" fontId="5" fillId="0" borderId="2" xfId="0" applyNumberFormat="1"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5"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vertical="center" wrapText="1"/>
    </xf>
    <xf numFmtId="0" fontId="3" fillId="6" borderId="0" xfId="0" applyFont="1" applyFill="1" applyAlignment="1">
      <alignment vertical="center" wrapText="1"/>
    </xf>
    <xf numFmtId="0" fontId="7" fillId="2" borderId="0" xfId="0" applyFont="1" applyFill="1"/>
    <xf numFmtId="0" fontId="6" fillId="4" borderId="1" xfId="0" applyFont="1" applyFill="1" applyBorder="1" applyAlignment="1">
      <alignment horizontal="center" vertical="center" wrapText="1"/>
    </xf>
    <xf numFmtId="0" fontId="27" fillId="0" borderId="0" xfId="0" applyFont="1"/>
    <xf numFmtId="0" fontId="27" fillId="0" borderId="0" xfId="0" applyFont="1" applyAlignment="1">
      <alignment horizontal="center"/>
    </xf>
    <xf numFmtId="14" fontId="7" fillId="2" borderId="1" xfId="0" applyNumberFormat="1" applyFont="1" applyFill="1" applyBorder="1" applyAlignment="1">
      <alignment horizontal="center" vertical="center"/>
    </xf>
    <xf numFmtId="0" fontId="13"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5" fillId="0" borderId="10" xfId="0" applyFont="1" applyBorder="1" applyAlignment="1">
      <alignment horizontal="center" vertical="center" wrapText="1"/>
    </xf>
    <xf numFmtId="0" fontId="17" fillId="0" borderId="12" xfId="0" applyFont="1" applyBorder="1" applyAlignment="1">
      <alignment horizontal="center" vertical="center" wrapText="1"/>
    </xf>
    <xf numFmtId="15" fontId="18" fillId="0" borderId="10"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0" fillId="12" borderId="0" xfId="0" applyFill="1"/>
    <xf numFmtId="0" fontId="30" fillId="0" borderId="0" xfId="0" applyFont="1" applyAlignment="1">
      <alignment vertical="top"/>
    </xf>
    <xf numFmtId="0" fontId="31" fillId="0" borderId="18" xfId="0" applyFont="1" applyBorder="1" applyAlignment="1">
      <alignment horizontal="right" vertical="center"/>
    </xf>
    <xf numFmtId="0" fontId="3" fillId="14" borderId="0" xfId="0" applyFont="1" applyFill="1"/>
    <xf numFmtId="0" fontId="3" fillId="11" borderId="0" xfId="0" applyFont="1" applyFill="1"/>
    <xf numFmtId="0" fontId="0" fillId="0" borderId="0" xfId="0" applyAlignment="1">
      <alignment horizontal="center"/>
    </xf>
    <xf numFmtId="0" fontId="3" fillId="14" borderId="0" xfId="0" applyFont="1" applyFill="1" applyAlignment="1">
      <alignment horizontal="center"/>
    </xf>
    <xf numFmtId="0" fontId="3" fillId="11" borderId="0" xfId="0" applyFont="1" applyFill="1" applyAlignment="1">
      <alignment horizontal="center"/>
    </xf>
    <xf numFmtId="0" fontId="7" fillId="2" borderId="1" xfId="0" applyFont="1" applyFill="1" applyBorder="1" applyAlignment="1">
      <alignment horizontal="left" vertical="center" wrapText="1"/>
    </xf>
    <xf numFmtId="0" fontId="30" fillId="0" borderId="0" xfId="0" applyFont="1" applyAlignment="1" applyProtection="1">
      <alignment vertical="top"/>
      <protection locked="0"/>
    </xf>
    <xf numFmtId="0" fontId="30" fillId="0" borderId="0" xfId="0" applyFont="1" applyAlignment="1" applyProtection="1">
      <alignment horizontal="center" vertical="top"/>
      <protection locked="0"/>
    </xf>
    <xf numFmtId="0" fontId="5" fillId="0" borderId="0" xfId="0" applyFont="1" applyProtection="1">
      <protection locked="0"/>
    </xf>
    <xf numFmtId="0" fontId="5" fillId="0" borderId="0" xfId="0" applyFont="1" applyAlignment="1" applyProtection="1">
      <alignment horizontal="center"/>
      <protection locked="0"/>
    </xf>
    <xf numFmtId="0" fontId="31" fillId="0" borderId="18" xfId="0" applyFont="1" applyBorder="1" applyAlignment="1" applyProtection="1">
      <alignment horizontal="center" vertical="center"/>
      <protection locked="0"/>
    </xf>
    <xf numFmtId="0" fontId="29" fillId="0" borderId="0" xfId="0" applyFont="1" applyProtection="1">
      <protection locked="0"/>
    </xf>
    <xf numFmtId="49" fontId="6" fillId="8" borderId="1" xfId="0" applyNumberFormat="1" applyFont="1" applyFill="1" applyBorder="1" applyAlignment="1" applyProtection="1">
      <alignment horizontal="center" vertical="center" wrapText="1"/>
      <protection locked="0"/>
    </xf>
    <xf numFmtId="0" fontId="6" fillId="11" borderId="1" xfId="0" applyFont="1" applyFill="1" applyBorder="1" applyAlignment="1" applyProtection="1">
      <alignment horizontal="center" vertical="center" wrapText="1"/>
      <protection locked="0"/>
    </xf>
    <xf numFmtId="49" fontId="6" fillId="11" borderId="4" xfId="0" applyNumberFormat="1" applyFont="1" applyFill="1" applyBorder="1" applyAlignment="1" applyProtection="1">
      <alignment horizontal="center" vertical="center" wrapText="1"/>
      <protection locked="0"/>
    </xf>
    <xf numFmtId="0" fontId="5" fillId="2" borderId="0" xfId="0" applyFont="1" applyFill="1" applyProtection="1">
      <protection locked="0"/>
    </xf>
    <xf numFmtId="14" fontId="11" fillId="0" borderId="1" xfId="0" applyNumberFormat="1" applyFont="1" applyBorder="1" applyAlignment="1" applyProtection="1">
      <alignment horizontal="center" vertical="center"/>
      <protection locked="0"/>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vertical="center"/>
      <protection locked="0"/>
    </xf>
    <xf numFmtId="0" fontId="5" fillId="2" borderId="1" xfId="0" applyFont="1" applyFill="1" applyBorder="1" applyProtection="1">
      <protection locked="0"/>
    </xf>
    <xf numFmtId="0" fontId="7" fillId="2" borderId="1"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14" fontId="11" fillId="0" borderId="2"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11" fillId="0" borderId="9" xfId="0" applyFont="1" applyBorder="1" applyAlignment="1" applyProtection="1">
      <alignment horizontal="center" vertical="center" wrapText="1"/>
      <protection locked="0"/>
    </xf>
    <xf numFmtId="14" fontId="11" fillId="0" borderId="9" xfId="0" applyNumberFormat="1" applyFont="1" applyBorder="1" applyAlignment="1" applyProtection="1">
      <alignment horizontal="center" vertical="center"/>
      <protection locked="0"/>
    </xf>
    <xf numFmtId="0" fontId="4" fillId="3" borderId="2" xfId="0" applyFont="1" applyFill="1" applyBorder="1" applyAlignment="1" applyProtection="1">
      <alignment vertical="center" wrapText="1"/>
      <protection locked="0"/>
    </xf>
    <xf numFmtId="0" fontId="11" fillId="2" borderId="1" xfId="0" applyFont="1" applyFill="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5" fillId="0" borderId="1" xfId="0" applyFont="1" applyBorder="1" applyProtection="1">
      <protection locked="0"/>
    </xf>
    <xf numFmtId="14" fontId="4" fillId="0" borderId="2" xfId="0" applyNumberFormat="1" applyFont="1" applyBorder="1" applyAlignment="1" applyProtection="1">
      <alignment horizontal="center" vertical="center" wrapText="1"/>
      <protection locked="0"/>
    </xf>
    <xf numFmtId="0" fontId="7" fillId="0" borderId="2" xfId="0" applyFont="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protection locked="0"/>
    </xf>
    <xf numFmtId="0" fontId="7" fillId="2" borderId="4" xfId="0" applyFont="1" applyFill="1" applyBorder="1" applyAlignment="1" applyProtection="1">
      <alignment vertical="center"/>
      <protection locked="0"/>
    </xf>
    <xf numFmtId="0" fontId="7" fillId="0" borderId="0" xfId="0" applyFont="1" applyAlignment="1" applyProtection="1">
      <alignment horizontal="center" vertical="center"/>
      <protection locked="0"/>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14" fontId="11" fillId="0" borderId="5" xfId="0" applyNumberFormat="1" applyFont="1" applyBorder="1" applyAlignment="1">
      <alignment horizontal="center" vertical="center"/>
    </xf>
    <xf numFmtId="14" fontId="11" fillId="2" borderId="1" xfId="0" applyNumberFormat="1" applyFont="1" applyFill="1" applyBorder="1" applyAlignment="1">
      <alignment horizontal="center" vertical="center"/>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1" fillId="0" borderId="9" xfId="0" applyFont="1" applyBorder="1" applyAlignment="1">
      <alignment vertical="center" wrapText="1"/>
    </xf>
    <xf numFmtId="0" fontId="11" fillId="0" borderId="9" xfId="0" applyFont="1" applyBorder="1" applyAlignment="1">
      <alignment horizontal="left" vertical="center" wrapText="1"/>
    </xf>
    <xf numFmtId="0" fontId="11" fillId="0" borderId="9" xfId="0" applyFont="1" applyBorder="1" applyAlignment="1">
      <alignment horizontal="center" vertical="center" wrapText="1"/>
    </xf>
    <xf numFmtId="14" fontId="11" fillId="0" borderId="9" xfId="0" applyNumberFormat="1" applyFont="1" applyBorder="1" applyAlignment="1">
      <alignment horizontal="center" vertical="center"/>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2" xfId="0" applyFont="1" applyBorder="1" applyAlignment="1">
      <alignment horizontal="center" vertical="center" wrapText="1"/>
    </xf>
    <xf numFmtId="0" fontId="7" fillId="0" borderId="2" xfId="0" applyFont="1" applyBorder="1" applyAlignment="1">
      <alignment vertical="center" wrapText="1"/>
    </xf>
    <xf numFmtId="0" fontId="6" fillId="0" borderId="5"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6" fillId="0" borderId="4" xfId="0" applyFont="1" applyBorder="1" applyAlignment="1">
      <alignment horizontal="center" vertical="center"/>
    </xf>
    <xf numFmtId="0" fontId="7" fillId="0" borderId="1" xfId="0" applyFont="1" applyBorder="1" applyAlignment="1">
      <alignment horizontal="left" vertical="center" wrapText="1"/>
    </xf>
    <xf numFmtId="14" fontId="7" fillId="0" borderId="1" xfId="0" applyNumberFormat="1" applyFont="1" applyBorder="1" applyAlignment="1">
      <alignment horizontal="center" vertical="center"/>
    </xf>
    <xf numFmtId="0" fontId="7"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7" fillId="2" borderId="2"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0"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14" fontId="0" fillId="2" borderId="1" xfId="0" applyNumberFormat="1" applyFill="1" applyBorder="1" applyAlignment="1">
      <alignment horizontal="center" vertical="center" wrapText="1"/>
    </xf>
    <xf numFmtId="0" fontId="7" fillId="2" borderId="1" xfId="0" applyFont="1" applyFill="1" applyBorder="1" applyAlignment="1">
      <alignment vertical="center" wrapText="1"/>
    </xf>
    <xf numFmtId="14" fontId="7" fillId="2" borderId="5" xfId="0" applyNumberFormat="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14" fontId="7" fillId="2" borderId="1" xfId="0"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14" fontId="11" fillId="0" borderId="9" xfId="0" applyNumberFormat="1" applyFont="1" applyBorder="1" applyAlignment="1">
      <alignment horizontal="center" vertical="center" wrapText="1"/>
    </xf>
    <xf numFmtId="14" fontId="4" fillId="3" borderId="5"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14" fontId="7" fillId="2" borderId="9" xfId="0" applyNumberFormat="1" applyFont="1" applyFill="1" applyBorder="1" applyAlignment="1">
      <alignment horizontal="center" vertical="center" wrapText="1"/>
    </xf>
    <xf numFmtId="0" fontId="4" fillId="13" borderId="1" xfId="0" applyFont="1" applyFill="1" applyBorder="1" applyAlignment="1">
      <alignment vertical="center" wrapText="1"/>
    </xf>
    <xf numFmtId="14" fontId="33" fillId="13" borderId="24" xfId="0" applyNumberFormat="1" applyFont="1" applyFill="1" applyBorder="1" applyAlignment="1">
      <alignment horizontal="center" vertical="center" wrapText="1"/>
    </xf>
    <xf numFmtId="0" fontId="4" fillId="13" borderId="24" xfId="0" applyFont="1" applyFill="1" applyBorder="1" applyAlignment="1">
      <alignment horizontal="left" vertical="center" wrapText="1"/>
    </xf>
    <xf numFmtId="0" fontId="4" fillId="3" borderId="24" xfId="0" applyFont="1" applyFill="1" applyBorder="1" applyAlignment="1">
      <alignment horizontal="center" vertical="center" wrapText="1"/>
    </xf>
    <xf numFmtId="0" fontId="5" fillId="0" borderId="5" xfId="0" applyFont="1" applyBorder="1" applyProtection="1">
      <protection locked="0"/>
    </xf>
    <xf numFmtId="0" fontId="7" fillId="0" borderId="5" xfId="0" applyFont="1" applyBorder="1" applyAlignment="1" applyProtection="1">
      <alignment horizontal="center" vertical="center"/>
      <protection locked="0"/>
    </xf>
    <xf numFmtId="0" fontId="5" fillId="0" borderId="2" xfId="0" applyFont="1" applyBorder="1" applyProtection="1">
      <protection locked="0"/>
    </xf>
    <xf numFmtId="0" fontId="4" fillId="3" borderId="1" xfId="0" applyFont="1" applyFill="1" applyBorder="1" applyAlignment="1">
      <alignment horizontal="left" vertical="center" wrapText="1"/>
    </xf>
    <xf numFmtId="14" fontId="5" fillId="2" borderId="1" xfId="0" applyNumberFormat="1" applyFont="1" applyFill="1" applyBorder="1" applyAlignment="1">
      <alignment horizontal="center" vertical="center"/>
    </xf>
    <xf numFmtId="14" fontId="4" fillId="3" borderId="7" xfId="0" applyNumberFormat="1" applyFont="1" applyFill="1" applyBorder="1" applyAlignment="1">
      <alignment horizontal="center" vertical="center" wrapText="1"/>
    </xf>
    <xf numFmtId="0" fontId="4" fillId="3" borderId="24" xfId="0" applyFont="1" applyFill="1" applyBorder="1" applyAlignment="1">
      <alignment horizontal="left" vertical="center" wrapText="1"/>
    </xf>
    <xf numFmtId="0" fontId="4" fillId="13" borderId="24" xfId="0" applyFont="1" applyFill="1" applyBorder="1" applyAlignment="1">
      <alignment horizontal="center" vertical="center" wrapText="1"/>
    </xf>
    <xf numFmtId="0" fontId="4" fillId="3" borderId="27" xfId="0" applyFont="1" applyFill="1" applyBorder="1" applyAlignment="1">
      <alignment horizontal="left" vertical="center" wrapText="1"/>
    </xf>
    <xf numFmtId="14" fontId="4" fillId="3" borderId="25" xfId="0" applyNumberFormat="1" applyFont="1" applyFill="1" applyBorder="1" applyAlignment="1">
      <alignment horizontal="center" vertical="center" wrapText="1"/>
    </xf>
    <xf numFmtId="14" fontId="4" fillId="13" borderId="1"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4" fillId="3" borderId="1" xfId="0" applyFont="1" applyFill="1" applyBorder="1" applyAlignment="1">
      <alignment horizontal="justify" vertical="center" wrapText="1"/>
    </xf>
    <xf numFmtId="14" fontId="4" fillId="3" borderId="24" xfId="0" applyNumberFormat="1"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2" xfId="0" applyFont="1" applyFill="1" applyBorder="1" applyAlignment="1">
      <alignment horizontal="left" vertical="center" wrapText="1"/>
    </xf>
    <xf numFmtId="14" fontId="11" fillId="0" borderId="8" xfId="0" applyNumberFormat="1" applyFont="1" applyBorder="1" applyAlignment="1" applyProtection="1">
      <alignment horizontal="center" vertical="center"/>
      <protection locked="0"/>
    </xf>
    <xf numFmtId="0" fontId="4" fillId="3" borderId="6" xfId="0" applyFont="1" applyFill="1" applyBorder="1" applyAlignment="1" applyProtection="1">
      <alignment vertical="center" wrapText="1"/>
      <protection locked="0"/>
    </xf>
    <xf numFmtId="0" fontId="7" fillId="2" borderId="5"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center" vertical="center"/>
      <protection locked="0"/>
    </xf>
    <xf numFmtId="0" fontId="5" fillId="2" borderId="5" xfId="0" applyFont="1" applyFill="1" applyBorder="1" applyProtection="1">
      <protection locked="0"/>
    </xf>
    <xf numFmtId="0" fontId="7" fillId="2" borderId="2" xfId="0" applyFont="1" applyFill="1" applyBorder="1" applyAlignment="1" applyProtection="1">
      <alignment horizontal="center" vertical="center"/>
      <protection locked="0"/>
    </xf>
    <xf numFmtId="0" fontId="4" fillId="13" borderId="1" xfId="0" applyFont="1" applyFill="1" applyBorder="1" applyAlignment="1">
      <alignment horizontal="left" vertical="center" wrapText="1"/>
    </xf>
    <xf numFmtId="14" fontId="11" fillId="3" borderId="24" xfId="0" applyNumberFormat="1" applyFont="1" applyFill="1" applyBorder="1" applyAlignment="1">
      <alignment horizontal="center" vertical="center" wrapText="1"/>
    </xf>
    <xf numFmtId="0" fontId="4" fillId="3" borderId="41"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5" xfId="0" applyFont="1" applyFill="1" applyBorder="1" applyAlignment="1">
      <alignment horizontal="center" vertical="center" wrapText="1"/>
    </xf>
    <xf numFmtId="14" fontId="11" fillId="3" borderId="25" xfId="0" applyNumberFormat="1" applyFont="1" applyFill="1" applyBorder="1" applyAlignment="1">
      <alignment horizontal="center" vertical="center" wrapText="1"/>
    </xf>
    <xf numFmtId="14" fontId="35" fillId="0" borderId="1" xfId="0" applyNumberFormat="1" applyFont="1" applyBorder="1" applyAlignment="1">
      <alignment horizontal="center" vertical="center" wrapText="1"/>
    </xf>
    <xf numFmtId="14" fontId="7" fillId="0" borderId="2" xfId="0" applyNumberFormat="1" applyFont="1" applyBorder="1" applyAlignment="1">
      <alignment horizontal="center" vertical="center"/>
    </xf>
    <xf numFmtId="0" fontId="6" fillId="4"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30" fillId="0" borderId="13" xfId="0" applyFont="1" applyBorder="1" applyAlignment="1">
      <alignment vertical="top"/>
    </xf>
    <xf numFmtId="0" fontId="30" fillId="0" borderId="0" xfId="0" applyFont="1" applyAlignment="1">
      <alignment vertical="top"/>
    </xf>
    <xf numFmtId="0" fontId="5" fillId="0" borderId="0" xfId="0" applyFont="1" applyAlignment="1">
      <alignment horizontal="center"/>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2" fillId="0" borderId="19" xfId="0" applyFont="1" applyBorder="1" applyAlignment="1">
      <alignment horizontal="center" vertical="center" wrapText="1"/>
    </xf>
    <xf numFmtId="0" fontId="32" fillId="0" borderId="23" xfId="0" applyFont="1" applyBorder="1" applyAlignment="1">
      <alignment horizontal="center" vertical="center" wrapText="1"/>
    </xf>
    <xf numFmtId="0" fontId="30" fillId="0" borderId="17" xfId="0" applyFont="1" applyBorder="1" applyAlignment="1">
      <alignment vertical="top"/>
    </xf>
    <xf numFmtId="0" fontId="31" fillId="0" borderId="20"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2" xfId="0" applyFont="1" applyBorder="1" applyAlignment="1">
      <alignment horizontal="center" vertical="center" wrapText="1"/>
    </xf>
    <xf numFmtId="0" fontId="28" fillId="4" borderId="3" xfId="0" applyFont="1" applyFill="1" applyBorder="1" applyAlignment="1">
      <alignment horizontal="center" vertical="center"/>
    </xf>
    <xf numFmtId="0" fontId="28" fillId="4" borderId="7" xfId="0" applyFont="1" applyFill="1" applyBorder="1" applyAlignment="1">
      <alignment horizontal="center" vertical="center"/>
    </xf>
    <xf numFmtId="0" fontId="28" fillId="4" borderId="4" xfId="0" applyFont="1" applyFill="1" applyBorder="1" applyAlignment="1">
      <alignment horizontal="center" vertical="center"/>
    </xf>
    <xf numFmtId="0" fontId="28" fillId="7" borderId="7" xfId="0" applyFont="1" applyFill="1" applyBorder="1" applyAlignment="1" applyProtection="1">
      <alignment horizontal="center" vertical="center"/>
      <protection locked="0"/>
    </xf>
    <xf numFmtId="0" fontId="28" fillId="7" borderId="4" xfId="0" applyFont="1" applyFill="1" applyBorder="1" applyAlignment="1" applyProtection="1">
      <alignment horizontal="center" vertical="center"/>
      <protection locked="0"/>
    </xf>
    <xf numFmtId="14" fontId="11" fillId="0" borderId="6" xfId="0" applyNumberFormat="1" applyFont="1" applyBorder="1" applyAlignment="1">
      <alignment horizontal="center" vertical="center"/>
    </xf>
    <xf numFmtId="14" fontId="11" fillId="0" borderId="2" xfId="0" applyNumberFormat="1" applyFont="1" applyBorder="1" applyAlignment="1">
      <alignment horizontal="center" vertical="center"/>
    </xf>
    <xf numFmtId="14" fontId="11" fillId="0" borderId="1"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7" fillId="0" borderId="5" xfId="0" applyFont="1" applyBorder="1" applyAlignment="1">
      <alignment vertical="center" wrapText="1"/>
    </xf>
    <xf numFmtId="0" fontId="7" fillId="0" borderId="2" xfId="0" applyFont="1" applyBorder="1" applyAlignment="1">
      <alignment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30" fillId="0" borderId="0" xfId="0" applyFont="1" applyAlignment="1" applyProtection="1">
      <alignment vertical="top"/>
      <protection locked="0"/>
    </xf>
    <xf numFmtId="0" fontId="30" fillId="0" borderId="13" xfId="0" applyFont="1" applyBorder="1" applyAlignment="1" applyProtection="1">
      <alignment vertical="top"/>
      <protection locked="0"/>
    </xf>
    <xf numFmtId="0" fontId="5" fillId="0" borderId="0" xfId="0" applyFont="1" applyAlignment="1" applyProtection="1">
      <alignment horizontal="center"/>
      <protection locked="0"/>
    </xf>
    <xf numFmtId="0" fontId="31" fillId="0" borderId="14"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31" fillId="0" borderId="16" xfId="0" applyFont="1" applyBorder="1" applyAlignment="1" applyProtection="1">
      <alignment horizontal="center" vertical="center" wrapText="1"/>
      <protection locked="0"/>
    </xf>
    <xf numFmtId="0" fontId="30" fillId="0" borderId="17" xfId="0" applyFont="1" applyBorder="1" applyAlignment="1" applyProtection="1">
      <alignment vertical="top"/>
      <protection locked="0"/>
    </xf>
    <xf numFmtId="0" fontId="31" fillId="0" borderId="20" xfId="0" applyFont="1" applyBorder="1" applyAlignment="1" applyProtection="1">
      <alignment horizontal="center" vertical="center" wrapText="1"/>
      <protection locked="0"/>
    </xf>
    <xf numFmtId="0" fontId="31" fillId="0" borderId="21" xfId="0" applyFont="1" applyBorder="1" applyAlignment="1" applyProtection="1">
      <alignment horizontal="center" vertical="center" wrapText="1"/>
      <protection locked="0"/>
    </xf>
    <xf numFmtId="0" fontId="31" fillId="0" borderId="22" xfId="0" applyFont="1" applyBorder="1" applyAlignment="1" applyProtection="1">
      <alignment horizontal="center" vertical="center" wrapText="1"/>
      <protection locked="0"/>
    </xf>
    <xf numFmtId="0" fontId="31" fillId="0" borderId="18" xfId="0" applyFont="1" applyBorder="1" applyAlignment="1" applyProtection="1">
      <alignment horizontal="center" vertical="center"/>
      <protection locked="0"/>
    </xf>
    <xf numFmtId="0" fontId="31" fillId="0" borderId="19" xfId="0" applyFont="1" applyBorder="1" applyAlignment="1" applyProtection="1">
      <alignment horizontal="center" vertical="center"/>
      <protection locked="0"/>
    </xf>
    <xf numFmtId="0" fontId="32" fillId="0" borderId="19"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28" fillId="10" borderId="1" xfId="0" applyFont="1" applyFill="1" applyBorder="1" applyAlignment="1" applyProtection="1">
      <alignment horizontal="center" vertical="center"/>
      <protection locked="0"/>
    </xf>
    <xf numFmtId="0" fontId="6" fillId="9" borderId="1"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3" xfId="0" applyFont="1" applyBorder="1" applyAlignment="1">
      <alignmen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1" xfId="0" applyFont="1" applyBorder="1" applyAlignment="1">
      <alignment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1" fillId="0" borderId="5" xfId="0" applyFont="1" applyBorder="1" applyAlignment="1">
      <alignment vertical="center" wrapText="1"/>
    </xf>
    <xf numFmtId="0" fontId="11" fillId="0" borderId="2" xfId="0" applyFont="1" applyBorder="1" applyAlignment="1">
      <alignment vertical="center"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14" fontId="36" fillId="0" borderId="1" xfId="0" applyNumberFormat="1" applyFont="1" applyBorder="1" applyAlignment="1">
      <alignment horizontal="center" vertical="center"/>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14" fontId="0" fillId="2" borderId="5" xfId="0" applyNumberFormat="1" applyFill="1" applyBorder="1" applyAlignment="1">
      <alignment horizontal="center" vertical="center" wrapText="1"/>
    </xf>
    <xf numFmtId="14" fontId="0" fillId="2" borderId="2" xfId="0" applyNumberFormat="1" applyFill="1" applyBorder="1" applyAlignment="1">
      <alignment horizontal="center" vertical="center" wrapText="1"/>
    </xf>
    <xf numFmtId="0" fontId="7" fillId="2" borderId="5" xfId="0" applyFont="1" applyFill="1" applyBorder="1" applyAlignment="1">
      <alignment vertical="center" wrapText="1"/>
    </xf>
    <xf numFmtId="0" fontId="7" fillId="2" borderId="2"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14" fontId="4" fillId="3" borderId="5" xfId="0" applyNumberFormat="1" applyFon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14" fontId="7" fillId="2" borderId="5" xfId="0" applyNumberFormat="1" applyFont="1" applyFill="1" applyBorder="1" applyAlignment="1">
      <alignment horizontal="center" vertical="center" wrapText="1"/>
    </xf>
    <xf numFmtId="14" fontId="7" fillId="2" borderId="6"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0" fontId="7" fillId="2" borderId="1" xfId="0" applyFont="1" applyFill="1" applyBorder="1" applyAlignment="1">
      <alignment vertical="center" wrapText="1"/>
    </xf>
    <xf numFmtId="0" fontId="8"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3" borderId="2" xfId="0" applyFont="1" applyFill="1" applyBorder="1" applyAlignment="1">
      <alignment vertical="center" wrapText="1"/>
    </xf>
    <xf numFmtId="0" fontId="4" fillId="3" borderId="6"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7" fillId="2" borderId="6" xfId="0" applyFont="1" applyFill="1" applyBorder="1" applyAlignment="1">
      <alignment vertical="center" wrapText="1"/>
    </xf>
    <xf numFmtId="0" fontId="7" fillId="2" borderId="6" xfId="0" applyFont="1" applyFill="1" applyBorder="1" applyAlignment="1">
      <alignment horizontal="center" vertical="center" wrapText="1"/>
    </xf>
    <xf numFmtId="0" fontId="31" fillId="0" borderId="18" xfId="0" applyFont="1" applyBorder="1" applyAlignment="1" applyProtection="1">
      <alignment horizontal="right" vertical="center"/>
      <protection locked="0"/>
    </xf>
    <xf numFmtId="0" fontId="31" fillId="0" borderId="19" xfId="0" applyFont="1" applyBorder="1" applyAlignment="1" applyProtection="1">
      <alignment horizontal="right" vertical="center"/>
      <protection locked="0"/>
    </xf>
    <xf numFmtId="14" fontId="5" fillId="2" borderId="5" xfId="0" applyNumberFormat="1" applyFont="1" applyFill="1" applyBorder="1" applyAlignment="1">
      <alignment horizontal="center" vertical="center"/>
    </xf>
    <xf numFmtId="14" fontId="5" fillId="2" borderId="2" xfId="0" applyNumberFormat="1" applyFont="1" applyFill="1" applyBorder="1" applyAlignment="1">
      <alignment horizontal="center" vertical="center"/>
    </xf>
    <xf numFmtId="0" fontId="5" fillId="0" borderId="0" xfId="0" applyFont="1" applyAlignment="1" applyProtection="1">
      <alignment horizontal="center" vertical="center"/>
      <protection locked="0"/>
    </xf>
    <xf numFmtId="14" fontId="4" fillId="3" borderId="6"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14" fontId="4" fillId="3" borderId="34" xfId="0" applyNumberFormat="1" applyFont="1" applyFill="1" applyBorder="1" applyAlignment="1">
      <alignment horizontal="center" vertical="center" wrapText="1"/>
    </xf>
    <xf numFmtId="14" fontId="4" fillId="3" borderId="35" xfId="0" applyNumberFormat="1" applyFont="1" applyFill="1" applyBorder="1" applyAlignment="1">
      <alignment horizontal="center" vertical="center" wrapText="1"/>
    </xf>
    <xf numFmtId="14" fontId="4" fillId="3" borderId="36" xfId="0" applyNumberFormat="1" applyFont="1" applyFill="1" applyBorder="1" applyAlignment="1">
      <alignment horizontal="center" vertical="center" wrapText="1"/>
    </xf>
    <xf numFmtId="14" fontId="4" fillId="3" borderId="37" xfId="0" applyNumberFormat="1" applyFont="1" applyFill="1" applyBorder="1" applyAlignment="1">
      <alignment horizontal="center" vertical="center" wrapText="1"/>
    </xf>
    <xf numFmtId="14" fontId="4" fillId="3" borderId="13" xfId="0" applyNumberFormat="1" applyFont="1" applyFill="1" applyBorder="1" applyAlignment="1">
      <alignment horizontal="center" vertical="center" wrapText="1"/>
    </xf>
    <xf numFmtId="14" fontId="4" fillId="3" borderId="38" xfId="0" applyNumberFormat="1" applyFont="1" applyFill="1" applyBorder="1" applyAlignment="1">
      <alignment horizontal="center" vertical="center" wrapText="1"/>
    </xf>
    <xf numFmtId="14" fontId="4" fillId="3" borderId="25" xfId="0" applyNumberFormat="1" applyFont="1" applyFill="1" applyBorder="1" applyAlignment="1">
      <alignment horizontal="center" vertical="center" wrapText="1"/>
    </xf>
    <xf numFmtId="14" fontId="4" fillId="3" borderId="39" xfId="0" applyNumberFormat="1" applyFont="1" applyFill="1" applyBorder="1" applyAlignment="1">
      <alignment horizontal="center" vertical="center" wrapText="1"/>
    </xf>
    <xf numFmtId="14" fontId="4" fillId="3" borderId="26" xfId="0" applyNumberFormat="1" applyFont="1" applyFill="1" applyBorder="1" applyAlignment="1">
      <alignment horizontal="center" vertical="center" wrapText="1"/>
    </xf>
    <xf numFmtId="14" fontId="4" fillId="3" borderId="40"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6" xfId="0" applyFont="1" applyBorder="1" applyAlignment="1">
      <alignment horizontal="center" vertical="center"/>
    </xf>
    <xf numFmtId="0" fontId="5" fillId="0" borderId="2" xfId="0" applyFont="1" applyBorder="1" applyAlignment="1">
      <alignment horizontal="center" vertical="center"/>
    </xf>
    <xf numFmtId="14" fontId="7" fillId="0" borderId="6" xfId="0" applyNumberFormat="1" applyFont="1" applyBorder="1" applyAlignment="1">
      <alignment horizontal="center" vertical="center"/>
    </xf>
    <xf numFmtId="14" fontId="7" fillId="0" borderId="2" xfId="0" applyNumberFormat="1" applyFont="1" applyBorder="1" applyAlignment="1">
      <alignment horizontal="center" vertical="center"/>
    </xf>
    <xf numFmtId="14" fontId="7" fillId="2" borderId="1" xfId="0" applyNumberFormat="1" applyFont="1" applyFill="1" applyBorder="1" applyAlignment="1">
      <alignment horizontal="center" vertical="center" wrapText="1"/>
    </xf>
    <xf numFmtId="0" fontId="4" fillId="13" borderId="1" xfId="0" applyFont="1" applyFill="1" applyBorder="1" applyAlignment="1">
      <alignment vertical="center" wrapText="1"/>
    </xf>
    <xf numFmtId="0" fontId="4" fillId="13" borderId="1" xfId="0" applyFont="1" applyFill="1" applyBorder="1" applyAlignment="1">
      <alignment horizontal="left" vertical="center" wrapText="1"/>
    </xf>
    <xf numFmtId="0" fontId="4" fillId="1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13" borderId="28" xfId="0" applyFont="1" applyFill="1" applyBorder="1" applyAlignment="1">
      <alignment horizontal="left" vertical="center" wrapText="1"/>
    </xf>
    <xf numFmtId="0" fontId="4" fillId="13" borderId="29" xfId="0" applyFont="1" applyFill="1" applyBorder="1" applyAlignment="1">
      <alignment horizontal="left" vertical="center" wrapText="1"/>
    </xf>
    <xf numFmtId="0" fontId="4" fillId="13" borderId="5" xfId="0" applyFont="1" applyFill="1" applyBorder="1" applyAlignment="1">
      <alignment horizontal="center" wrapText="1"/>
    </xf>
    <xf numFmtId="0" fontId="4" fillId="13" borderId="2" xfId="0" applyFont="1" applyFill="1" applyBorder="1" applyAlignment="1">
      <alignment horizontal="center" wrapText="1"/>
    </xf>
    <xf numFmtId="0" fontId="6" fillId="5" borderId="0" xfId="0" applyFont="1" applyFill="1" applyAlignment="1">
      <alignment horizontal="center" wrapText="1"/>
    </xf>
    <xf numFmtId="0" fontId="6" fillId="5" borderId="0" xfId="0" applyFont="1" applyFill="1" applyAlignment="1">
      <alignment horizontal="center"/>
    </xf>
    <xf numFmtId="0" fontId="7" fillId="0" borderId="0" xfId="0" applyFont="1" applyAlignment="1">
      <alignment horizontal="left" vertical="top" wrapText="1"/>
    </xf>
    <xf numFmtId="0" fontId="6" fillId="4" borderId="1" xfId="0" applyFont="1" applyFill="1" applyBorder="1" applyAlignment="1">
      <alignment horizontal="center"/>
    </xf>
  </cellXfs>
  <cellStyles count="4">
    <cellStyle name="Hyperlink" xfId="3" xr:uid="{00000000-000B-0000-0000-000008000000}"/>
    <cellStyle name="Normal" xfId="0" builtinId="0"/>
    <cellStyle name="Normal 2" xfId="1" xr:uid="{00000000-0005-0000-0000-000002000000}"/>
    <cellStyle name="Normal 3" xfId="2" xr:uid="{00000000-0005-0000-0000-000003000000}"/>
  </cellStyles>
  <dxfs count="15">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ill>
        <patternFill>
          <bgColor rgb="FFFFC000"/>
        </patternFill>
      </fill>
    </dxf>
    <dxf>
      <font>
        <color rgb="FF9C0006"/>
      </font>
      <fill>
        <patternFill>
          <bgColor rgb="FFFFC7CE"/>
        </patternFill>
      </fill>
    </dxf>
    <dxf>
      <font>
        <color rgb="FF006100"/>
      </font>
      <fill>
        <patternFill>
          <bgColor rgb="FFC6EFCE"/>
        </patternFill>
      </fill>
    </dxf>
    <dxf>
      <fill>
        <patternFill>
          <bgColor rgb="FFFFC000"/>
        </patternFill>
      </fill>
    </dxf>
  </dxfs>
  <tableStyles count="0" defaultTableStyle="TableStyleMedium9" defaultPivotStyle="PivotStyleLight16"/>
  <colors>
    <mruColors>
      <color rgb="FFFFCC66"/>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283028</xdr:colOff>
      <xdr:row>0</xdr:row>
      <xdr:rowOff>288952</xdr:rowOff>
    </xdr:from>
    <xdr:to>
      <xdr:col>0</xdr:col>
      <xdr:colOff>2260590</xdr:colOff>
      <xdr:row>5</xdr:row>
      <xdr:rowOff>32657</xdr:rowOff>
    </xdr:to>
    <xdr:pic>
      <xdr:nvPicPr>
        <xdr:cNvPr id="2" name="Imagen 1" descr="Logotipo&#10;&#10;Descripción generada automáticamente">
          <a:extLst>
            <a:ext uri="{FF2B5EF4-FFF2-40B4-BE49-F238E27FC236}">
              <a16:creationId xmlns:a16="http://schemas.microsoft.com/office/drawing/2014/main" id="{9BCE8629-551A-4568-80A4-5656B5A1B2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83028" y="288952"/>
          <a:ext cx="1977562" cy="11044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200025</xdr:rowOff>
    </xdr:from>
    <xdr:to>
      <xdr:col>1</xdr:col>
      <xdr:colOff>1079</xdr:colOff>
      <xdr:row>4</xdr:row>
      <xdr:rowOff>136268</xdr:rowOff>
    </xdr:to>
    <xdr:pic>
      <xdr:nvPicPr>
        <xdr:cNvPr id="2" name="Imagen 1" descr="Logotipo&#10;&#10;Descripción generada automáticamente">
          <a:extLst>
            <a:ext uri="{FF2B5EF4-FFF2-40B4-BE49-F238E27FC236}">
              <a16:creationId xmlns:a16="http://schemas.microsoft.com/office/drawing/2014/main" id="{9BB29EEB-3825-4280-8685-E1BCF665842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87630" y="201930"/>
          <a:ext cx="2620454" cy="12164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228600</xdr:colOff>
      <xdr:row>0</xdr:row>
      <xdr:rowOff>152400</xdr:rowOff>
    </xdr:from>
    <xdr:to>
      <xdr:col>0</xdr:col>
      <xdr:colOff>2849054</xdr:colOff>
      <xdr:row>4</xdr:row>
      <xdr:rowOff>92453</xdr:rowOff>
    </xdr:to>
    <xdr:pic>
      <xdr:nvPicPr>
        <xdr:cNvPr id="2" name="Imagen 1" descr="Logotipo&#10;&#10;Descripción generada automáticamente">
          <a:extLst>
            <a:ext uri="{FF2B5EF4-FFF2-40B4-BE49-F238E27FC236}">
              <a16:creationId xmlns:a16="http://schemas.microsoft.com/office/drawing/2014/main" id="{43BA6BE4-85D8-4542-83CC-DEAC2B8E3A2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28600" y="152400"/>
          <a:ext cx="2622359" cy="1224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228600</xdr:colOff>
      <xdr:row>0</xdr:row>
      <xdr:rowOff>152400</xdr:rowOff>
    </xdr:from>
    <xdr:to>
      <xdr:col>0</xdr:col>
      <xdr:colOff>2845244</xdr:colOff>
      <xdr:row>4</xdr:row>
      <xdr:rowOff>92453</xdr:rowOff>
    </xdr:to>
    <xdr:pic>
      <xdr:nvPicPr>
        <xdr:cNvPr id="2" name="Imagen 1" descr="Logotipo&#10;&#10;Descripción generada automáticamente">
          <a:extLst>
            <a:ext uri="{FF2B5EF4-FFF2-40B4-BE49-F238E27FC236}">
              <a16:creationId xmlns:a16="http://schemas.microsoft.com/office/drawing/2014/main" id="{531992C1-F122-43C0-B801-696096B0B6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28600" y="152400"/>
          <a:ext cx="2622359" cy="12240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228600</xdr:colOff>
      <xdr:row>0</xdr:row>
      <xdr:rowOff>152400</xdr:rowOff>
    </xdr:from>
    <xdr:to>
      <xdr:col>0</xdr:col>
      <xdr:colOff>2837624</xdr:colOff>
      <xdr:row>4</xdr:row>
      <xdr:rowOff>92453</xdr:rowOff>
    </xdr:to>
    <xdr:pic>
      <xdr:nvPicPr>
        <xdr:cNvPr id="2" name="Imagen 1" descr="Logotipo&#10;&#10;Descripción generada automáticamente">
          <a:extLst>
            <a:ext uri="{FF2B5EF4-FFF2-40B4-BE49-F238E27FC236}">
              <a16:creationId xmlns:a16="http://schemas.microsoft.com/office/drawing/2014/main" id="{CD090A3D-CE3D-4D46-9C68-CA3FED5572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28600" y="152400"/>
          <a:ext cx="2622359" cy="122402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77111117893"/>
  </sheetPr>
  <dimension ref="A1:AJ27"/>
  <sheetViews>
    <sheetView showGridLines="0" zoomScale="70" zoomScaleNormal="70" workbookViewId="0">
      <selection activeCell="G10" sqref="G10"/>
    </sheetView>
  </sheetViews>
  <sheetFormatPr baseColWidth="10" defaultColWidth="11.44140625" defaultRowHeight="13.8" x14ac:dyDescent="0.25"/>
  <cols>
    <col min="1" max="1" width="37.109375" style="21" customWidth="1"/>
    <col min="2" max="2" width="15.33203125" style="21" customWidth="1"/>
    <col min="3" max="3" width="18.44140625" style="21" customWidth="1"/>
    <col min="4" max="4" width="9.6640625" style="21" customWidth="1"/>
    <col min="5" max="5" width="29.33203125" style="21" customWidth="1"/>
    <col min="6" max="6" width="22.88671875" style="21" customWidth="1"/>
    <col min="7" max="7" width="67.6640625" style="21" customWidth="1"/>
    <col min="8" max="8" width="35.5546875" style="3" customWidth="1"/>
    <col min="9" max="16384" width="11.44140625" style="3"/>
  </cols>
  <sheetData>
    <row r="1" spans="1:36" s="2" customFormat="1" ht="24.6" customHeight="1" x14ac:dyDescent="0.2">
      <c r="A1" s="166"/>
      <c r="B1" s="167"/>
      <c r="C1" s="167"/>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row>
    <row r="2" spans="1:36" s="2" customFormat="1" ht="21" customHeight="1" x14ac:dyDescent="0.2">
      <c r="A2" s="168"/>
      <c r="B2" s="169" t="s">
        <v>0</v>
      </c>
      <c r="C2" s="170"/>
      <c r="D2" s="170"/>
      <c r="E2" s="170"/>
      <c r="F2" s="170"/>
      <c r="G2" s="170"/>
      <c r="H2" s="171"/>
      <c r="I2" s="176"/>
      <c r="J2" s="167"/>
      <c r="K2" s="167"/>
      <c r="L2" s="167"/>
      <c r="M2" s="167"/>
      <c r="N2" s="167"/>
      <c r="O2" s="167"/>
      <c r="P2" s="167"/>
      <c r="Q2" s="167"/>
      <c r="R2" s="167"/>
      <c r="S2" s="167"/>
      <c r="T2" s="167"/>
      <c r="U2" s="167"/>
      <c r="V2" s="167"/>
      <c r="W2" s="167"/>
      <c r="X2" s="167"/>
      <c r="Y2" s="167"/>
      <c r="Z2" s="167"/>
      <c r="AA2" s="167"/>
      <c r="AB2" s="167"/>
      <c r="AC2" s="167"/>
      <c r="AD2" s="167"/>
      <c r="AE2" s="167"/>
      <c r="AF2" s="167"/>
    </row>
    <row r="3" spans="1:36" s="2" customFormat="1" ht="19.2" customHeight="1" x14ac:dyDescent="0.2">
      <c r="A3" s="168"/>
      <c r="B3" s="177" t="s">
        <v>1</v>
      </c>
      <c r="C3" s="178"/>
      <c r="D3" s="178"/>
      <c r="E3" s="178"/>
      <c r="F3" s="178"/>
      <c r="G3" s="178"/>
      <c r="H3" s="179"/>
      <c r="I3" s="176"/>
      <c r="J3" s="167"/>
      <c r="K3" s="167"/>
      <c r="L3" s="167"/>
      <c r="M3" s="167"/>
      <c r="N3" s="167"/>
      <c r="O3" s="167"/>
      <c r="P3" s="167"/>
      <c r="Q3" s="167"/>
      <c r="R3" s="167"/>
      <c r="S3" s="167"/>
      <c r="T3" s="167"/>
      <c r="U3" s="167"/>
      <c r="V3" s="167"/>
      <c r="W3" s="167"/>
      <c r="X3" s="167"/>
      <c r="Y3" s="167"/>
      <c r="Z3" s="167"/>
      <c r="AA3" s="167"/>
      <c r="AB3" s="167"/>
      <c r="AC3" s="167"/>
      <c r="AD3" s="167"/>
      <c r="AE3" s="167"/>
      <c r="AF3" s="167"/>
    </row>
    <row r="4" spans="1:36" s="2" customFormat="1" ht="33.6" customHeight="1" x14ac:dyDescent="0.2">
      <c r="A4" s="168"/>
      <c r="B4" s="172" t="s">
        <v>2</v>
      </c>
      <c r="C4" s="173"/>
      <c r="D4" s="174" t="s">
        <v>3</v>
      </c>
      <c r="E4" s="175"/>
      <c r="F4" s="34" t="s">
        <v>4</v>
      </c>
      <c r="G4" s="174" t="s">
        <v>3</v>
      </c>
      <c r="H4" s="175"/>
      <c r="I4" s="33"/>
      <c r="J4" s="33"/>
      <c r="K4" s="33"/>
      <c r="L4" s="33"/>
      <c r="M4" s="33"/>
      <c r="N4" s="33"/>
      <c r="O4" s="33"/>
      <c r="P4" s="33"/>
      <c r="Q4" s="33"/>
      <c r="R4" s="33"/>
      <c r="S4" s="33"/>
      <c r="T4" s="33"/>
      <c r="U4" s="33"/>
      <c r="V4" s="33"/>
      <c r="W4" s="33"/>
      <c r="X4" s="33"/>
      <c r="Y4" s="33"/>
      <c r="Z4" s="33"/>
      <c r="AA4" s="33"/>
      <c r="AB4" s="33"/>
      <c r="AC4" s="33"/>
      <c r="AD4" s="33"/>
      <c r="AE4" s="33"/>
      <c r="AF4" s="33"/>
    </row>
    <row r="5" spans="1:36" s="2" customFormat="1" ht="8.4" customHeight="1" x14ac:dyDescent="0.2">
      <c r="A5" s="168"/>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row>
    <row r="8" spans="1:36" ht="40.5" customHeight="1" x14ac:dyDescent="0.25">
      <c r="A8" s="3"/>
      <c r="B8" s="163" t="s">
        <v>5</v>
      </c>
      <c r="C8" s="163"/>
      <c r="D8" s="163"/>
      <c r="E8" s="163" t="s">
        <v>6</v>
      </c>
      <c r="F8" s="163"/>
      <c r="G8" s="163"/>
      <c r="H8" s="22" t="s">
        <v>7</v>
      </c>
    </row>
    <row r="9" spans="1:36" ht="124.95" customHeight="1" x14ac:dyDescent="0.25">
      <c r="A9" s="3"/>
      <c r="B9" s="164">
        <v>1</v>
      </c>
      <c r="C9" s="164"/>
      <c r="D9" s="164"/>
      <c r="E9" s="165" t="s">
        <v>316</v>
      </c>
      <c r="F9" s="165"/>
      <c r="G9" s="165"/>
      <c r="H9" s="25">
        <v>46051</v>
      </c>
    </row>
    <row r="10" spans="1:36" ht="97.2" customHeight="1" x14ac:dyDescent="0.25">
      <c r="A10" s="3"/>
      <c r="B10" s="3"/>
      <c r="C10" s="3"/>
      <c r="D10" s="1"/>
      <c r="E10" s="1"/>
      <c r="F10" s="1"/>
      <c r="G10" s="1"/>
      <c r="H10" s="1"/>
      <c r="I10" s="1"/>
      <c r="J10" s="1"/>
      <c r="K10" s="1"/>
      <c r="L10" s="1"/>
      <c r="M10" s="1"/>
      <c r="N10" s="1"/>
      <c r="O10" s="1"/>
      <c r="P10" s="1"/>
      <c r="Q10" s="1"/>
      <c r="R10" s="1"/>
      <c r="S10" s="1"/>
      <c r="T10" s="1"/>
    </row>
    <row r="11" spans="1:36" x14ac:dyDescent="0.25">
      <c r="A11" s="3"/>
      <c r="B11" s="3"/>
      <c r="C11" s="5"/>
      <c r="F11" s="3"/>
      <c r="G11" s="3"/>
    </row>
    <row r="12" spans="1:36" x14ac:dyDescent="0.25">
      <c r="A12" s="3"/>
      <c r="B12" s="3"/>
      <c r="C12" s="5"/>
      <c r="F12" s="3"/>
      <c r="G12" s="3"/>
    </row>
    <row r="13" spans="1:36" x14ac:dyDescent="0.25">
      <c r="A13" s="3"/>
      <c r="B13" s="3"/>
      <c r="C13" s="5"/>
      <c r="F13" s="3"/>
      <c r="G13" s="3"/>
    </row>
    <row r="14" spans="1:36" x14ac:dyDescent="0.25">
      <c r="A14" s="3"/>
      <c r="B14" s="3"/>
      <c r="C14" s="5"/>
      <c r="F14" s="3"/>
      <c r="G14" s="3"/>
    </row>
    <row r="15" spans="1:36" s="21" customFormat="1" x14ac:dyDescent="0.25">
      <c r="A15" s="3"/>
      <c r="B15" s="3"/>
      <c r="C15" s="5"/>
    </row>
    <row r="16" spans="1:36" s="21" customFormat="1" x14ac:dyDescent="0.25">
      <c r="A16" s="3"/>
      <c r="B16" s="3"/>
      <c r="C16" s="5"/>
    </row>
    <row r="17" spans="1:3" s="21" customFormat="1" ht="15" customHeight="1" x14ac:dyDescent="0.25">
      <c r="A17" s="3"/>
      <c r="B17" s="3"/>
      <c r="C17" s="5"/>
    </row>
    <row r="18" spans="1:3" s="21" customFormat="1" x14ac:dyDescent="0.25">
      <c r="A18" s="3"/>
      <c r="B18" s="3"/>
      <c r="C18" s="5"/>
    </row>
    <row r="19" spans="1:3" s="21" customFormat="1" x14ac:dyDescent="0.25">
      <c r="A19" s="3"/>
      <c r="B19" s="3"/>
      <c r="C19" s="5"/>
    </row>
    <row r="20" spans="1:3" s="21" customFormat="1" ht="17.399999999999999" x14ac:dyDescent="0.3">
      <c r="A20" s="23"/>
      <c r="B20" s="24"/>
      <c r="C20" s="3"/>
    </row>
    <row r="21" spans="1:3" s="21" customFormat="1" x14ac:dyDescent="0.25">
      <c r="A21" s="2"/>
      <c r="B21" s="5"/>
      <c r="C21" s="3"/>
    </row>
    <row r="22" spans="1:3" s="21" customFormat="1" x14ac:dyDescent="0.25">
      <c r="A22" s="3"/>
      <c r="B22" s="3"/>
      <c r="C22" s="3"/>
    </row>
    <row r="23" spans="1:3" s="21" customFormat="1" x14ac:dyDescent="0.25">
      <c r="A23" s="3"/>
      <c r="B23" s="3"/>
      <c r="C23" s="3"/>
    </row>
    <row r="24" spans="1:3" s="21" customFormat="1" x14ac:dyDescent="0.25">
      <c r="A24" s="3"/>
      <c r="B24" s="3"/>
      <c r="C24" s="3"/>
    </row>
    <row r="25" spans="1:3" s="21" customFormat="1" x14ac:dyDescent="0.25">
      <c r="A25" s="3"/>
      <c r="B25" s="3"/>
      <c r="C25" s="3"/>
    </row>
    <row r="26" spans="1:3" s="21" customFormat="1" x14ac:dyDescent="0.25">
      <c r="A26" s="3"/>
      <c r="B26" s="3"/>
      <c r="C26" s="3"/>
    </row>
    <row r="27" spans="1:3" s="21" customFormat="1" x14ac:dyDescent="0.25"/>
  </sheetData>
  <mergeCells count="35">
    <mergeCell ref="AC2:AC3"/>
    <mergeCell ref="AD2:AD3"/>
    <mergeCell ref="AE2:AE3"/>
    <mergeCell ref="AF2:AF3"/>
    <mergeCell ref="B3:H3"/>
    <mergeCell ref="X2:X3"/>
    <mergeCell ref="Y2:Y3"/>
    <mergeCell ref="Z2:Z3"/>
    <mergeCell ref="AA2:AA3"/>
    <mergeCell ref="AB2:AB3"/>
    <mergeCell ref="S2:S3"/>
    <mergeCell ref="T2:T3"/>
    <mergeCell ref="U2:U3"/>
    <mergeCell ref="V2:V3"/>
    <mergeCell ref="W2:W3"/>
    <mergeCell ref="N2:N3"/>
    <mergeCell ref="O2:O3"/>
    <mergeCell ref="P2:P3"/>
    <mergeCell ref="Q2:Q3"/>
    <mergeCell ref="R2:R3"/>
    <mergeCell ref="I2:I3"/>
    <mergeCell ref="J2:J3"/>
    <mergeCell ref="K2:K3"/>
    <mergeCell ref="L2:L3"/>
    <mergeCell ref="M2:M3"/>
    <mergeCell ref="B8:D8"/>
    <mergeCell ref="B9:D9"/>
    <mergeCell ref="E8:G8"/>
    <mergeCell ref="E9:G9"/>
    <mergeCell ref="A1:C1"/>
    <mergeCell ref="A2:A5"/>
    <mergeCell ref="B2:H2"/>
    <mergeCell ref="B4:C4"/>
    <mergeCell ref="D4:E4"/>
    <mergeCell ref="G4:H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CD6B0-5627-4F23-B146-E44F1048DBDE}">
  <sheetPr>
    <tabColor theme="9" tint="-0.249977111117893"/>
  </sheetPr>
  <dimension ref="A1:AJ42"/>
  <sheetViews>
    <sheetView showGridLines="0" tabSelected="1" zoomScale="70" zoomScaleNormal="70" workbookViewId="0">
      <pane ySplit="8" topLeftCell="A9" activePane="bottomLeft" state="frozen"/>
      <selection activeCell="A9" sqref="A9:A42"/>
      <selection pane="bottomLeft" activeCell="G14" sqref="G14:G16"/>
    </sheetView>
  </sheetViews>
  <sheetFormatPr baseColWidth="10" defaultColWidth="11.44140625" defaultRowHeight="13.8" x14ac:dyDescent="0.2"/>
  <cols>
    <col min="1" max="1" width="39.6640625" style="43" customWidth="1"/>
    <col min="2" max="2" width="8.33203125" style="44" customWidth="1"/>
    <col min="3" max="3" width="56.6640625" style="43" customWidth="1"/>
    <col min="4" max="4" width="45.88671875" style="43" customWidth="1"/>
    <col min="5" max="5" width="38.6640625" style="44" customWidth="1"/>
    <col min="6" max="6" width="20.5546875" style="44" customWidth="1"/>
    <col min="7" max="7" width="20" style="43" customWidth="1"/>
    <col min="8" max="8" width="25.6640625" style="43" customWidth="1"/>
    <col min="9" max="9" width="27.33203125" style="43" customWidth="1"/>
    <col min="10" max="10" width="38.5546875" style="43" customWidth="1"/>
    <col min="11" max="11" width="42.44140625" style="43" customWidth="1"/>
    <col min="12" max="12" width="26.44140625" style="43" customWidth="1"/>
    <col min="13" max="13" width="43" style="70" customWidth="1"/>
    <col min="14" max="14" width="35.88671875" style="43" customWidth="1"/>
    <col min="15" max="15" width="16.33203125" style="43" customWidth="1"/>
    <col min="16" max="16" width="37.6640625" style="43" customWidth="1"/>
    <col min="17" max="16384" width="11.44140625" style="43"/>
  </cols>
  <sheetData>
    <row r="1" spans="1:36" ht="24.6" customHeight="1" x14ac:dyDescent="0.2">
      <c r="A1" s="204"/>
      <c r="B1" s="203"/>
      <c r="C1" s="203"/>
      <c r="D1" s="41"/>
      <c r="E1" s="42"/>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1:36" ht="28.95" customHeight="1" x14ac:dyDescent="0.2">
      <c r="A2" s="205"/>
      <c r="B2" s="206" t="s">
        <v>0</v>
      </c>
      <c r="C2" s="207"/>
      <c r="D2" s="207"/>
      <c r="E2" s="207"/>
      <c r="F2" s="207"/>
      <c r="G2" s="207"/>
      <c r="H2" s="208"/>
      <c r="I2" s="209"/>
      <c r="J2" s="203"/>
      <c r="K2" s="203"/>
      <c r="L2" s="203"/>
      <c r="M2" s="203"/>
      <c r="N2" s="203"/>
      <c r="O2" s="203"/>
      <c r="P2" s="203"/>
      <c r="Q2" s="203"/>
      <c r="R2" s="203"/>
      <c r="S2" s="203"/>
      <c r="T2" s="203"/>
      <c r="U2" s="203"/>
      <c r="V2" s="203"/>
      <c r="W2" s="203"/>
      <c r="X2" s="203"/>
      <c r="Y2" s="203"/>
      <c r="Z2" s="203"/>
      <c r="AA2" s="203"/>
      <c r="AB2" s="203"/>
      <c r="AC2" s="203"/>
      <c r="AD2" s="203"/>
      <c r="AE2" s="203"/>
      <c r="AF2" s="203"/>
    </row>
    <row r="3" spans="1:36" ht="23.4" customHeight="1" x14ac:dyDescent="0.2">
      <c r="A3" s="205"/>
      <c r="B3" s="210" t="s">
        <v>1</v>
      </c>
      <c r="C3" s="211"/>
      <c r="D3" s="211"/>
      <c r="E3" s="211"/>
      <c r="F3" s="211"/>
      <c r="G3" s="211"/>
      <c r="H3" s="212"/>
      <c r="I3" s="209"/>
      <c r="J3" s="203"/>
      <c r="K3" s="203"/>
      <c r="L3" s="203"/>
      <c r="M3" s="203"/>
      <c r="N3" s="203"/>
      <c r="O3" s="203"/>
      <c r="P3" s="203"/>
      <c r="Q3" s="203"/>
      <c r="R3" s="203"/>
      <c r="S3" s="203"/>
      <c r="T3" s="203"/>
      <c r="U3" s="203"/>
      <c r="V3" s="203"/>
      <c r="W3" s="203"/>
      <c r="X3" s="203"/>
      <c r="Y3" s="203"/>
      <c r="Z3" s="203"/>
      <c r="AA3" s="203"/>
      <c r="AB3" s="203"/>
      <c r="AC3" s="203"/>
      <c r="AD3" s="203"/>
      <c r="AE3" s="203"/>
      <c r="AF3" s="203"/>
    </row>
    <row r="4" spans="1:36" ht="24" customHeight="1" x14ac:dyDescent="0.2">
      <c r="A4" s="205"/>
      <c r="B4" s="213"/>
      <c r="C4" s="214"/>
      <c r="D4" s="215"/>
      <c r="E4" s="216"/>
      <c r="F4" s="45" t="s">
        <v>4</v>
      </c>
      <c r="G4" s="215">
        <v>1</v>
      </c>
      <c r="H4" s="216"/>
      <c r="I4" s="41"/>
      <c r="J4" s="41"/>
      <c r="K4" s="41"/>
      <c r="L4" s="41"/>
      <c r="M4" s="41"/>
      <c r="N4" s="41"/>
      <c r="O4" s="41"/>
      <c r="P4" s="41"/>
      <c r="Q4" s="41"/>
      <c r="R4" s="41"/>
      <c r="S4" s="41"/>
      <c r="T4" s="41"/>
      <c r="U4" s="41"/>
      <c r="V4" s="41"/>
      <c r="W4" s="41"/>
      <c r="X4" s="41"/>
      <c r="Y4" s="41"/>
      <c r="Z4" s="41"/>
      <c r="AA4" s="41"/>
      <c r="AB4" s="41"/>
      <c r="AC4" s="41"/>
      <c r="AD4" s="41"/>
      <c r="AE4" s="41"/>
      <c r="AF4" s="41"/>
    </row>
    <row r="5" spans="1:36" ht="16.2" x14ac:dyDescent="0.2">
      <c r="A5" s="205"/>
      <c r="B5" s="41"/>
      <c r="C5" s="41"/>
      <c r="D5" s="41"/>
      <c r="E5" s="42"/>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7" spans="1:36" s="46" customFormat="1" ht="43.95" customHeight="1" x14ac:dyDescent="0.25">
      <c r="A7" s="180" t="s">
        <v>8</v>
      </c>
      <c r="B7" s="181"/>
      <c r="C7" s="181"/>
      <c r="D7" s="181"/>
      <c r="E7" s="181"/>
      <c r="F7" s="181"/>
      <c r="G7" s="181"/>
      <c r="H7" s="181"/>
      <c r="I7" s="182"/>
      <c r="J7" s="183" t="s">
        <v>9</v>
      </c>
      <c r="K7" s="183"/>
      <c r="L7" s="184"/>
      <c r="M7" s="217" t="s">
        <v>10</v>
      </c>
      <c r="N7" s="217"/>
      <c r="O7" s="217"/>
      <c r="P7" s="217"/>
    </row>
    <row r="8" spans="1:36" s="50" customFormat="1" ht="45.6" customHeight="1" x14ac:dyDescent="0.2">
      <c r="A8" s="71" t="s">
        <v>11</v>
      </c>
      <c r="B8" s="218" t="s">
        <v>12</v>
      </c>
      <c r="C8" s="218"/>
      <c r="D8" s="72" t="s">
        <v>13</v>
      </c>
      <c r="E8" s="71" t="s">
        <v>14</v>
      </c>
      <c r="F8" s="71" t="s">
        <v>15</v>
      </c>
      <c r="G8" s="72" t="s">
        <v>16</v>
      </c>
      <c r="H8" s="72" t="s">
        <v>17</v>
      </c>
      <c r="I8" s="72" t="s">
        <v>18</v>
      </c>
      <c r="J8" s="47" t="s">
        <v>19</v>
      </c>
      <c r="K8" s="47" t="s">
        <v>20</v>
      </c>
      <c r="L8" s="47" t="s">
        <v>21</v>
      </c>
      <c r="M8" s="48" t="s">
        <v>22</v>
      </c>
      <c r="N8" s="49" t="s">
        <v>23</v>
      </c>
      <c r="O8" s="49" t="s">
        <v>24</v>
      </c>
      <c r="P8" s="49" t="s">
        <v>25</v>
      </c>
    </row>
    <row r="9" spans="1:36" s="50" customFormat="1" ht="55.95" customHeight="1" x14ac:dyDescent="0.2">
      <c r="A9" s="219" t="s">
        <v>26</v>
      </c>
      <c r="B9" s="73" t="s">
        <v>27</v>
      </c>
      <c r="C9" s="74" t="s">
        <v>28</v>
      </c>
      <c r="D9" s="75" t="s">
        <v>29</v>
      </c>
      <c r="E9" s="76" t="s">
        <v>30</v>
      </c>
      <c r="F9" s="76" t="s">
        <v>31</v>
      </c>
      <c r="G9" s="77">
        <v>46054</v>
      </c>
      <c r="H9" s="77">
        <v>46325</v>
      </c>
      <c r="I9" s="77">
        <v>46325</v>
      </c>
      <c r="K9" s="52"/>
      <c r="L9" s="52"/>
      <c r="M9" s="53" t="s">
        <v>32</v>
      </c>
      <c r="N9" s="53"/>
      <c r="O9" s="54" t="str">
        <f>IF(N9=100,"Finalizada",IF(N9&gt;0,"En ejecución","Pendiente"))</f>
        <v>Pendiente</v>
      </c>
      <c r="P9" s="55"/>
    </row>
    <row r="10" spans="1:36" s="50" customFormat="1" ht="51.6" customHeight="1" x14ac:dyDescent="0.2">
      <c r="A10" s="220"/>
      <c r="B10" s="73" t="s">
        <v>33</v>
      </c>
      <c r="C10" s="74" t="s">
        <v>34</v>
      </c>
      <c r="D10" s="78" t="s">
        <v>35</v>
      </c>
      <c r="E10" s="79" t="s">
        <v>30</v>
      </c>
      <c r="F10" s="79" t="s">
        <v>31</v>
      </c>
      <c r="G10" s="80">
        <v>46054</v>
      </c>
      <c r="H10" s="80">
        <v>46356</v>
      </c>
      <c r="I10" s="80">
        <v>46356</v>
      </c>
      <c r="J10" s="56"/>
      <c r="K10" s="56"/>
      <c r="L10" s="56"/>
      <c r="M10" s="53" t="s">
        <v>32</v>
      </c>
      <c r="N10" s="55"/>
      <c r="O10" s="54" t="str">
        <f t="shared" ref="O10:O36" si="0">IF(N10=100,"Finalizada",IF(N10&gt;0,"En ejecución","Pendiente"))</f>
        <v>Pendiente</v>
      </c>
      <c r="P10" s="55"/>
    </row>
    <row r="11" spans="1:36" s="50" customFormat="1" ht="35.4" customHeight="1" x14ac:dyDescent="0.2">
      <c r="A11" s="220"/>
      <c r="B11" s="222" t="s">
        <v>36</v>
      </c>
      <c r="C11" s="223" t="s">
        <v>37</v>
      </c>
      <c r="D11" s="224" t="s">
        <v>38</v>
      </c>
      <c r="E11" s="225" t="s">
        <v>30</v>
      </c>
      <c r="F11" s="225" t="s">
        <v>39</v>
      </c>
      <c r="G11" s="187">
        <v>46054</v>
      </c>
      <c r="H11" s="187">
        <v>46386</v>
      </c>
      <c r="I11" s="81">
        <v>46111</v>
      </c>
      <c r="J11" s="57"/>
      <c r="K11" s="56"/>
      <c r="L11" s="56"/>
      <c r="M11" s="53" t="s">
        <v>40</v>
      </c>
      <c r="N11" s="55"/>
      <c r="O11" s="54" t="str">
        <f t="shared" si="0"/>
        <v>Pendiente</v>
      </c>
      <c r="P11" s="55"/>
    </row>
    <row r="12" spans="1:36" s="50" customFormat="1" ht="39" customHeight="1" x14ac:dyDescent="0.2">
      <c r="A12" s="220"/>
      <c r="B12" s="222"/>
      <c r="C12" s="223"/>
      <c r="D12" s="224"/>
      <c r="E12" s="225"/>
      <c r="F12" s="225"/>
      <c r="G12" s="187"/>
      <c r="H12" s="187"/>
      <c r="I12" s="81">
        <v>46203</v>
      </c>
      <c r="J12" s="57"/>
      <c r="K12" s="56"/>
      <c r="L12" s="56"/>
      <c r="M12" s="53" t="s">
        <v>41</v>
      </c>
      <c r="N12" s="55"/>
      <c r="O12" s="54" t="str">
        <f t="shared" si="0"/>
        <v>Pendiente</v>
      </c>
      <c r="P12" s="55"/>
    </row>
    <row r="13" spans="1:36" s="50" customFormat="1" ht="33.6" customHeight="1" x14ac:dyDescent="0.2">
      <c r="A13" s="220"/>
      <c r="B13" s="222"/>
      <c r="C13" s="223"/>
      <c r="D13" s="224"/>
      <c r="E13" s="225"/>
      <c r="F13" s="225"/>
      <c r="G13" s="187"/>
      <c r="H13" s="187"/>
      <c r="I13" s="81">
        <v>46386</v>
      </c>
      <c r="J13" s="57"/>
      <c r="K13" s="56"/>
      <c r="L13" s="56"/>
      <c r="M13" s="53" t="s">
        <v>32</v>
      </c>
      <c r="N13" s="55"/>
      <c r="O13" s="54" t="str">
        <f t="shared" si="0"/>
        <v>Pendiente</v>
      </c>
      <c r="P13" s="55"/>
    </row>
    <row r="14" spans="1:36" s="50" customFormat="1" ht="28.2" customHeight="1" x14ac:dyDescent="0.2">
      <c r="A14" s="220"/>
      <c r="B14" s="222" t="s">
        <v>42</v>
      </c>
      <c r="C14" s="226" t="s">
        <v>43</v>
      </c>
      <c r="D14" s="190" t="s">
        <v>44</v>
      </c>
      <c r="E14" s="190" t="s">
        <v>30</v>
      </c>
      <c r="F14" s="190" t="s">
        <v>39</v>
      </c>
      <c r="G14" s="185">
        <v>46023</v>
      </c>
      <c r="H14" s="186">
        <v>46386</v>
      </c>
      <c r="I14" s="83">
        <v>46142</v>
      </c>
      <c r="J14" s="56"/>
      <c r="K14" s="56"/>
      <c r="L14" s="56"/>
      <c r="M14" s="53" t="s">
        <v>40</v>
      </c>
      <c r="N14" s="55"/>
      <c r="O14" s="54" t="str">
        <f t="shared" si="0"/>
        <v>Pendiente</v>
      </c>
      <c r="P14" s="55"/>
    </row>
    <row r="15" spans="1:36" s="50" customFormat="1" ht="36.6" customHeight="1" x14ac:dyDescent="0.2">
      <c r="A15" s="220"/>
      <c r="B15" s="222"/>
      <c r="C15" s="226"/>
      <c r="D15" s="225"/>
      <c r="E15" s="225"/>
      <c r="F15" s="225"/>
      <c r="G15" s="185"/>
      <c r="H15" s="187"/>
      <c r="I15" s="77">
        <v>46265</v>
      </c>
      <c r="J15" s="56"/>
      <c r="K15" s="56"/>
      <c r="L15" s="56"/>
      <c r="M15" s="53" t="s">
        <v>41</v>
      </c>
      <c r="N15" s="55"/>
      <c r="O15" s="54" t="str">
        <f t="shared" si="0"/>
        <v>Pendiente</v>
      </c>
      <c r="P15" s="55"/>
    </row>
    <row r="16" spans="1:36" s="50" customFormat="1" ht="36.6" customHeight="1" x14ac:dyDescent="0.2">
      <c r="A16" s="220"/>
      <c r="B16" s="222"/>
      <c r="C16" s="226"/>
      <c r="D16" s="225"/>
      <c r="E16" s="225"/>
      <c r="F16" s="225"/>
      <c r="G16" s="186"/>
      <c r="H16" s="187"/>
      <c r="I16" s="77">
        <v>46386</v>
      </c>
      <c r="J16" s="51"/>
      <c r="K16" s="59"/>
      <c r="L16" s="56"/>
      <c r="M16" s="53" t="s">
        <v>32</v>
      </c>
      <c r="N16" s="55"/>
      <c r="O16" s="54" t="str">
        <f t="shared" si="0"/>
        <v>Pendiente</v>
      </c>
      <c r="P16" s="55"/>
    </row>
    <row r="17" spans="1:16" s="50" customFormat="1" ht="58.2" customHeight="1" x14ac:dyDescent="0.2">
      <c r="A17" s="220"/>
      <c r="B17" s="84" t="s">
        <v>45</v>
      </c>
      <c r="C17" s="85" t="s">
        <v>46</v>
      </c>
      <c r="D17" s="86" t="s">
        <v>47</v>
      </c>
      <c r="E17" s="87" t="s">
        <v>30</v>
      </c>
      <c r="F17" s="87" t="s">
        <v>31</v>
      </c>
      <c r="G17" s="88">
        <v>46023</v>
      </c>
      <c r="H17" s="88">
        <v>46053</v>
      </c>
      <c r="I17" s="88">
        <v>46053</v>
      </c>
      <c r="J17" s="61"/>
      <c r="K17" s="62"/>
      <c r="L17" s="56"/>
      <c r="M17" s="53" t="s">
        <v>40</v>
      </c>
      <c r="N17" s="55"/>
      <c r="O17" s="54" t="str">
        <f t="shared" si="0"/>
        <v>Pendiente</v>
      </c>
      <c r="P17" s="55"/>
    </row>
    <row r="18" spans="1:16" s="50" customFormat="1" ht="91.95" customHeight="1" x14ac:dyDescent="0.2">
      <c r="A18" s="220"/>
      <c r="B18" s="89" t="s">
        <v>48</v>
      </c>
      <c r="C18" s="85" t="s">
        <v>49</v>
      </c>
      <c r="D18" s="86" t="s">
        <v>50</v>
      </c>
      <c r="E18" s="87" t="s">
        <v>30</v>
      </c>
      <c r="F18" s="87" t="s">
        <v>31</v>
      </c>
      <c r="G18" s="88">
        <v>46054</v>
      </c>
      <c r="H18" s="88">
        <v>46142</v>
      </c>
      <c r="I18" s="88">
        <v>46142</v>
      </c>
      <c r="J18" s="60"/>
      <c r="K18" s="62"/>
      <c r="L18" s="63"/>
      <c r="M18" s="53" t="s">
        <v>40</v>
      </c>
      <c r="N18" s="55"/>
      <c r="O18" s="54" t="str">
        <f t="shared" si="0"/>
        <v>Pendiente</v>
      </c>
      <c r="P18" s="55"/>
    </row>
    <row r="19" spans="1:16" s="50" customFormat="1" ht="59.4" customHeight="1" x14ac:dyDescent="0.2">
      <c r="A19" s="220"/>
      <c r="B19" s="227" t="s">
        <v>51</v>
      </c>
      <c r="C19" s="229" t="s">
        <v>52</v>
      </c>
      <c r="D19" s="197" t="s">
        <v>53</v>
      </c>
      <c r="E19" s="189" t="s">
        <v>30</v>
      </c>
      <c r="F19" s="189" t="s">
        <v>54</v>
      </c>
      <c r="G19" s="188">
        <v>46054</v>
      </c>
      <c r="H19" s="188">
        <v>46325</v>
      </c>
      <c r="I19" s="77">
        <v>46172</v>
      </c>
      <c r="J19" s="60"/>
      <c r="K19" s="62"/>
      <c r="L19" s="63"/>
      <c r="M19" s="53" t="s">
        <v>41</v>
      </c>
      <c r="N19" s="55"/>
      <c r="O19" s="54" t="str">
        <f t="shared" si="0"/>
        <v>Pendiente</v>
      </c>
      <c r="P19" s="55"/>
    </row>
    <row r="20" spans="1:16" s="50" customFormat="1" ht="40.950000000000003" customHeight="1" x14ac:dyDescent="0.2">
      <c r="A20" s="221"/>
      <c r="B20" s="228"/>
      <c r="C20" s="230"/>
      <c r="D20" s="198"/>
      <c r="E20" s="190"/>
      <c r="F20" s="190"/>
      <c r="G20" s="186"/>
      <c r="H20" s="186"/>
      <c r="I20" s="77">
        <v>46325</v>
      </c>
      <c r="J20" s="60"/>
      <c r="K20" s="62"/>
      <c r="L20" s="63"/>
      <c r="M20" s="53" t="s">
        <v>32</v>
      </c>
      <c r="N20" s="55"/>
      <c r="O20" s="54" t="str">
        <f t="shared" si="0"/>
        <v>Pendiente</v>
      </c>
      <c r="P20" s="55"/>
    </row>
    <row r="21" spans="1:16" ht="49.5" customHeight="1" x14ac:dyDescent="0.2">
      <c r="A21" s="191" t="s">
        <v>306</v>
      </c>
      <c r="B21" s="91" t="s">
        <v>55</v>
      </c>
      <c r="C21" s="92" t="s">
        <v>56</v>
      </c>
      <c r="D21" s="75" t="s">
        <v>57</v>
      </c>
      <c r="E21" s="76" t="s">
        <v>30</v>
      </c>
      <c r="F21" s="76" t="s">
        <v>31</v>
      </c>
      <c r="G21" s="77">
        <v>46054</v>
      </c>
      <c r="H21" s="77">
        <v>46356</v>
      </c>
      <c r="I21" s="77">
        <v>46356</v>
      </c>
      <c r="J21" s="51"/>
      <c r="K21" s="59"/>
      <c r="L21" s="59"/>
      <c r="M21" s="64" t="s">
        <v>32</v>
      </c>
      <c r="N21" s="65"/>
      <c r="O21" s="54" t="str">
        <f t="shared" si="0"/>
        <v>Pendiente</v>
      </c>
      <c r="P21" s="65"/>
    </row>
    <row r="22" spans="1:16" ht="71.25" customHeight="1" x14ac:dyDescent="0.2">
      <c r="A22" s="191"/>
      <c r="B22" s="91" t="s">
        <v>58</v>
      </c>
      <c r="C22" s="92" t="s">
        <v>59</v>
      </c>
      <c r="D22" s="75" t="s">
        <v>60</v>
      </c>
      <c r="E22" s="76" t="s">
        <v>30</v>
      </c>
      <c r="F22" s="76" t="s">
        <v>31</v>
      </c>
      <c r="G22" s="88">
        <v>46054</v>
      </c>
      <c r="H22" s="88">
        <v>46233</v>
      </c>
      <c r="I22" s="88">
        <v>46233</v>
      </c>
      <c r="J22" s="66"/>
      <c r="K22" s="59"/>
      <c r="L22" s="59"/>
      <c r="M22" s="64" t="s">
        <v>41</v>
      </c>
      <c r="N22" s="65"/>
      <c r="O22" s="54" t="str">
        <f t="shared" si="0"/>
        <v>Pendiente</v>
      </c>
      <c r="P22" s="65"/>
    </row>
    <row r="23" spans="1:16" ht="28.5" customHeight="1" x14ac:dyDescent="0.2">
      <c r="A23" s="191"/>
      <c r="B23" s="193" t="s">
        <v>61</v>
      </c>
      <c r="C23" s="195" t="s">
        <v>62</v>
      </c>
      <c r="D23" s="197" t="s">
        <v>53</v>
      </c>
      <c r="E23" s="189" t="s">
        <v>30</v>
      </c>
      <c r="F23" s="189" t="s">
        <v>54</v>
      </c>
      <c r="G23" s="188">
        <v>46054</v>
      </c>
      <c r="H23" s="188">
        <v>46356</v>
      </c>
      <c r="I23" s="88">
        <v>46203</v>
      </c>
      <c r="J23" s="66"/>
      <c r="K23" s="67"/>
      <c r="L23" s="59"/>
      <c r="M23" s="64" t="s">
        <v>41</v>
      </c>
      <c r="N23" s="65"/>
      <c r="O23" s="54" t="str">
        <f t="shared" si="0"/>
        <v>Pendiente</v>
      </c>
      <c r="P23" s="65"/>
    </row>
    <row r="24" spans="1:16" ht="28.5" customHeight="1" x14ac:dyDescent="0.2">
      <c r="A24" s="191"/>
      <c r="B24" s="194"/>
      <c r="C24" s="196"/>
      <c r="D24" s="198"/>
      <c r="E24" s="190"/>
      <c r="F24" s="190"/>
      <c r="G24" s="186"/>
      <c r="H24" s="186"/>
      <c r="I24" s="83">
        <v>46356</v>
      </c>
      <c r="J24" s="66"/>
      <c r="K24" s="67"/>
      <c r="L24" s="59"/>
      <c r="M24" s="64" t="s">
        <v>32</v>
      </c>
      <c r="N24" s="65"/>
      <c r="O24" s="54" t="str">
        <f t="shared" si="0"/>
        <v>Pendiente</v>
      </c>
      <c r="P24" s="65"/>
    </row>
    <row r="25" spans="1:16" ht="28.5" customHeight="1" x14ac:dyDescent="0.2">
      <c r="A25" s="191"/>
      <c r="B25" s="199" t="s">
        <v>63</v>
      </c>
      <c r="C25" s="200" t="s">
        <v>64</v>
      </c>
      <c r="D25" s="189" t="s">
        <v>65</v>
      </c>
      <c r="E25" s="189" t="s">
        <v>30</v>
      </c>
      <c r="F25" s="189" t="s">
        <v>39</v>
      </c>
      <c r="G25" s="188">
        <v>46054</v>
      </c>
      <c r="H25" s="188">
        <v>46386</v>
      </c>
      <c r="I25" s="83">
        <v>46265</v>
      </c>
      <c r="J25" s="66"/>
      <c r="K25" s="67"/>
      <c r="L25" s="59"/>
      <c r="M25" s="64" t="s">
        <v>41</v>
      </c>
      <c r="N25" s="65"/>
      <c r="O25" s="54" t="str">
        <f t="shared" si="0"/>
        <v>Pendiente</v>
      </c>
      <c r="P25" s="65"/>
    </row>
    <row r="26" spans="1:16" ht="28.5" customHeight="1" x14ac:dyDescent="0.2">
      <c r="A26" s="191"/>
      <c r="B26" s="193"/>
      <c r="C26" s="201"/>
      <c r="D26" s="202"/>
      <c r="E26" s="202"/>
      <c r="F26" s="202"/>
      <c r="G26" s="185"/>
      <c r="H26" s="185"/>
      <c r="I26" s="96">
        <v>46356</v>
      </c>
      <c r="J26" s="66"/>
      <c r="K26" s="67"/>
      <c r="L26" s="59"/>
      <c r="M26" s="64" t="s">
        <v>32</v>
      </c>
      <c r="N26" s="65"/>
      <c r="O26" s="54" t="str">
        <f t="shared" si="0"/>
        <v>Pendiente</v>
      </c>
      <c r="P26" s="65"/>
    </row>
    <row r="27" spans="1:16" ht="84.6" customHeight="1" x14ac:dyDescent="0.2">
      <c r="A27" s="191"/>
      <c r="B27" s="91" t="s">
        <v>66</v>
      </c>
      <c r="C27" s="92" t="s">
        <v>67</v>
      </c>
      <c r="D27" s="75" t="s">
        <v>68</v>
      </c>
      <c r="E27" s="76" t="s">
        <v>30</v>
      </c>
      <c r="F27" s="76" t="s">
        <v>31</v>
      </c>
      <c r="G27" s="77">
        <v>46054</v>
      </c>
      <c r="H27" s="77">
        <v>46173</v>
      </c>
      <c r="I27" s="77">
        <v>46173</v>
      </c>
      <c r="J27" s="58"/>
      <c r="K27" s="67"/>
      <c r="L27" s="59"/>
      <c r="M27" s="64" t="s">
        <v>41</v>
      </c>
      <c r="N27" s="65"/>
      <c r="O27" s="54" t="str">
        <f t="shared" si="0"/>
        <v>Pendiente</v>
      </c>
      <c r="P27" s="65"/>
    </row>
    <row r="28" spans="1:16" ht="84.6" customHeight="1" x14ac:dyDescent="0.2">
      <c r="A28" s="191"/>
      <c r="B28" s="199" t="s">
        <v>69</v>
      </c>
      <c r="C28" s="189" t="s">
        <v>70</v>
      </c>
      <c r="D28" s="189" t="s">
        <v>53</v>
      </c>
      <c r="E28" s="189" t="s">
        <v>30</v>
      </c>
      <c r="F28" s="189" t="s">
        <v>54</v>
      </c>
      <c r="G28" s="188">
        <v>46054</v>
      </c>
      <c r="H28" s="188">
        <v>46356</v>
      </c>
      <c r="I28" s="88">
        <v>46203</v>
      </c>
      <c r="J28" s="58"/>
      <c r="K28" s="67"/>
      <c r="L28" s="59"/>
      <c r="M28" s="64" t="s">
        <v>41</v>
      </c>
      <c r="N28" s="65"/>
      <c r="O28" s="54" t="str">
        <f t="shared" si="0"/>
        <v>Pendiente</v>
      </c>
      <c r="P28" s="65"/>
    </row>
    <row r="29" spans="1:16" ht="75.75" customHeight="1" x14ac:dyDescent="0.2">
      <c r="A29" s="192"/>
      <c r="B29" s="194"/>
      <c r="C29" s="190"/>
      <c r="D29" s="190"/>
      <c r="E29" s="190"/>
      <c r="F29" s="190"/>
      <c r="G29" s="186"/>
      <c r="H29" s="186"/>
      <c r="I29" s="83">
        <v>46356</v>
      </c>
      <c r="J29" s="58"/>
      <c r="K29" s="67"/>
      <c r="L29" s="59"/>
      <c r="M29" s="64" t="s">
        <v>32</v>
      </c>
      <c r="N29" s="65"/>
      <c r="O29" s="54" t="str">
        <f t="shared" si="0"/>
        <v>Pendiente</v>
      </c>
      <c r="P29" s="65"/>
    </row>
    <row r="30" spans="1:16" s="50" customFormat="1" ht="81" customHeight="1" x14ac:dyDescent="0.2">
      <c r="A30" s="233" t="s">
        <v>71</v>
      </c>
      <c r="B30" s="97" t="s">
        <v>72</v>
      </c>
      <c r="C30" s="98" t="s">
        <v>314</v>
      </c>
      <c r="D30" s="99" t="s">
        <v>73</v>
      </c>
      <c r="E30" s="76" t="s">
        <v>313</v>
      </c>
      <c r="F30" s="76" t="s">
        <v>31</v>
      </c>
      <c r="G30" s="77">
        <v>46054</v>
      </c>
      <c r="H30" s="77">
        <v>46264</v>
      </c>
      <c r="I30" s="77">
        <v>46264</v>
      </c>
      <c r="J30" s="51"/>
      <c r="K30" s="56"/>
      <c r="L30" s="56"/>
      <c r="M30" s="53" t="s">
        <v>93</v>
      </c>
      <c r="N30" s="55"/>
      <c r="O30" s="54" t="str">
        <f t="shared" si="0"/>
        <v>Pendiente</v>
      </c>
      <c r="P30" s="55"/>
    </row>
    <row r="31" spans="1:16" s="50" customFormat="1" ht="84" customHeight="1" x14ac:dyDescent="0.2">
      <c r="A31" s="234"/>
      <c r="B31" s="100" t="s">
        <v>74</v>
      </c>
      <c r="C31" s="92" t="s">
        <v>75</v>
      </c>
      <c r="D31" s="101" t="s">
        <v>76</v>
      </c>
      <c r="E31" s="79" t="s">
        <v>77</v>
      </c>
      <c r="F31" s="79" t="s">
        <v>31</v>
      </c>
      <c r="G31" s="77">
        <v>46054</v>
      </c>
      <c r="H31" s="102">
        <v>46172</v>
      </c>
      <c r="I31" s="102">
        <v>46172</v>
      </c>
      <c r="J31" s="68"/>
      <c r="K31" s="59"/>
      <c r="L31" s="56"/>
      <c r="M31" s="53" t="s">
        <v>41</v>
      </c>
      <c r="N31" s="55"/>
      <c r="O31" s="69" t="str">
        <f t="shared" si="0"/>
        <v>Pendiente</v>
      </c>
      <c r="P31" s="55"/>
    </row>
    <row r="32" spans="1:16" ht="44.4" customHeight="1" x14ac:dyDescent="0.2">
      <c r="A32" s="234"/>
      <c r="B32" s="236" t="s">
        <v>78</v>
      </c>
      <c r="C32" s="200" t="s">
        <v>79</v>
      </c>
      <c r="D32" s="240" t="s">
        <v>80</v>
      </c>
      <c r="E32" s="189" t="s">
        <v>77</v>
      </c>
      <c r="F32" s="189" t="s">
        <v>39</v>
      </c>
      <c r="G32" s="187">
        <v>46054</v>
      </c>
      <c r="H32" s="187">
        <v>46386</v>
      </c>
      <c r="I32" s="102">
        <v>46142</v>
      </c>
      <c r="J32" s="65"/>
      <c r="K32" s="65"/>
      <c r="L32" s="65"/>
      <c r="M32" s="53" t="s">
        <v>40</v>
      </c>
      <c r="N32" s="65"/>
      <c r="O32" s="69" t="str">
        <f t="shared" si="0"/>
        <v>Pendiente</v>
      </c>
      <c r="P32" s="65"/>
    </row>
    <row r="33" spans="1:16" ht="39.6" customHeight="1" x14ac:dyDescent="0.2">
      <c r="A33" s="234"/>
      <c r="B33" s="237"/>
      <c r="C33" s="201"/>
      <c r="D33" s="241"/>
      <c r="E33" s="202"/>
      <c r="F33" s="202"/>
      <c r="G33" s="187"/>
      <c r="H33" s="187"/>
      <c r="I33" s="102">
        <v>46265</v>
      </c>
      <c r="J33" s="65"/>
      <c r="K33" s="65"/>
      <c r="L33" s="65"/>
      <c r="M33" s="53" t="s">
        <v>41</v>
      </c>
      <c r="N33" s="65"/>
      <c r="O33" s="69" t="str">
        <f t="shared" si="0"/>
        <v>Pendiente</v>
      </c>
      <c r="P33" s="65"/>
    </row>
    <row r="34" spans="1:16" ht="33.6" customHeight="1" x14ac:dyDescent="0.2">
      <c r="A34" s="235"/>
      <c r="B34" s="238"/>
      <c r="C34" s="239"/>
      <c r="D34" s="242"/>
      <c r="E34" s="190"/>
      <c r="F34" s="190"/>
      <c r="G34" s="187"/>
      <c r="H34" s="187"/>
      <c r="I34" s="102">
        <v>46386</v>
      </c>
      <c r="J34" s="65"/>
      <c r="K34" s="65"/>
      <c r="L34" s="65"/>
      <c r="M34" s="53" t="s">
        <v>32</v>
      </c>
      <c r="N34" s="65"/>
      <c r="O34" s="69" t="str">
        <f t="shared" si="0"/>
        <v>Pendiente</v>
      </c>
      <c r="P34" s="65"/>
    </row>
    <row r="35" spans="1:16" ht="75.599999999999994" customHeight="1" x14ac:dyDescent="0.2">
      <c r="A35" s="231" t="s">
        <v>81</v>
      </c>
      <c r="B35" s="104" t="s">
        <v>82</v>
      </c>
      <c r="C35" s="94" t="s">
        <v>83</v>
      </c>
      <c r="D35" s="103" t="s">
        <v>84</v>
      </c>
      <c r="E35" s="103" t="s">
        <v>30</v>
      </c>
      <c r="F35" s="82" t="s">
        <v>31</v>
      </c>
      <c r="G35" s="83">
        <v>46054</v>
      </c>
      <c r="H35" s="83">
        <v>46203</v>
      </c>
      <c r="I35" s="83">
        <v>46203</v>
      </c>
      <c r="J35" s="65"/>
      <c r="K35" s="65"/>
      <c r="L35" s="65"/>
      <c r="M35" s="53" t="s">
        <v>41</v>
      </c>
      <c r="N35" s="65"/>
      <c r="O35" s="69" t="str">
        <f t="shared" si="0"/>
        <v>Pendiente</v>
      </c>
      <c r="P35" s="65"/>
    </row>
    <row r="36" spans="1:16" ht="67.2" customHeight="1" x14ac:dyDescent="0.2">
      <c r="A36" s="232"/>
      <c r="B36" s="105" t="s">
        <v>85</v>
      </c>
      <c r="C36" s="106" t="s">
        <v>86</v>
      </c>
      <c r="D36" s="107" t="s">
        <v>87</v>
      </c>
      <c r="E36" s="108" t="s">
        <v>30</v>
      </c>
      <c r="F36" s="76" t="s">
        <v>31</v>
      </c>
      <c r="G36" s="77">
        <v>46054</v>
      </c>
      <c r="H36" s="77">
        <v>46203</v>
      </c>
      <c r="I36" s="77">
        <v>46203</v>
      </c>
      <c r="J36" s="65"/>
      <c r="K36" s="65"/>
      <c r="L36" s="65"/>
      <c r="M36" s="53" t="s">
        <v>41</v>
      </c>
      <c r="N36" s="65"/>
      <c r="O36" s="69" t="str">
        <f t="shared" si="0"/>
        <v>Pendiente</v>
      </c>
      <c r="P36" s="65"/>
    </row>
    <row r="37" spans="1:16" ht="12.6" x14ac:dyDescent="0.2">
      <c r="M37" s="43"/>
    </row>
    <row r="38" spans="1:16" ht="12.6" x14ac:dyDescent="0.2">
      <c r="M38" s="43"/>
    </row>
    <row r="39" spans="1:16" ht="12.6" x14ac:dyDescent="0.2">
      <c r="M39" s="43"/>
    </row>
    <row r="40" spans="1:16" ht="12.6" x14ac:dyDescent="0.2">
      <c r="M40" s="43"/>
    </row>
    <row r="41" spans="1:16" ht="12.6" x14ac:dyDescent="0.2">
      <c r="M41" s="43"/>
    </row>
    <row r="42" spans="1:16" ht="12.6" x14ac:dyDescent="0.2">
      <c r="M42" s="43"/>
    </row>
  </sheetData>
  <sheetProtection algorithmName="SHA-512" hashValue="IrRWbfNUzb+bljCtYxdJ6mvGinqb0wjf582f3hi3/hb/aZd93jInxX4e3PBZRUBew43CqWpxoZjFP9TWnqVsTA==" saltValue="NNpK0lERZrgBBeJbWuBLOA==" spinCount="100000" sheet="1" objects="1" scenarios="1" autoFilter="0"/>
  <autoFilter ref="A8:AJ36" xr:uid="{2F8CD6B0-5627-4F23-B146-E44F1048DBDE}">
    <filterColumn colId="1" showButton="0"/>
  </autoFilter>
  <mergeCells count="88">
    <mergeCell ref="E32:E34"/>
    <mergeCell ref="F32:F34"/>
    <mergeCell ref="A35:A36"/>
    <mergeCell ref="A30:A34"/>
    <mergeCell ref="B32:B34"/>
    <mergeCell ref="C32:C34"/>
    <mergeCell ref="D32:D34"/>
    <mergeCell ref="G28:G29"/>
    <mergeCell ref="H28:H29"/>
    <mergeCell ref="F25:F26"/>
    <mergeCell ref="G25:G26"/>
    <mergeCell ref="G32:G34"/>
    <mergeCell ref="H32:H34"/>
    <mergeCell ref="H25:H26"/>
    <mergeCell ref="F19:F20"/>
    <mergeCell ref="B28:B29"/>
    <mergeCell ref="C28:C29"/>
    <mergeCell ref="D28:D29"/>
    <mergeCell ref="E28:E29"/>
    <mergeCell ref="F28:F29"/>
    <mergeCell ref="E25:E26"/>
    <mergeCell ref="B19:B20"/>
    <mergeCell ref="C19:C20"/>
    <mergeCell ref="D19:D20"/>
    <mergeCell ref="E19:E20"/>
    <mergeCell ref="M7:P7"/>
    <mergeCell ref="B8:C8"/>
    <mergeCell ref="A9:A20"/>
    <mergeCell ref="B11:B13"/>
    <mergeCell ref="C11:C13"/>
    <mergeCell ref="D11:D13"/>
    <mergeCell ref="E11:E13"/>
    <mergeCell ref="F11:F13"/>
    <mergeCell ref="G19:G20"/>
    <mergeCell ref="G11:G13"/>
    <mergeCell ref="H11:H13"/>
    <mergeCell ref="B14:B16"/>
    <mergeCell ref="C14:C16"/>
    <mergeCell ref="D14:D16"/>
    <mergeCell ref="E14:E16"/>
    <mergeCell ref="F14:F16"/>
    <mergeCell ref="AD2:AD3"/>
    <mergeCell ref="AE2:AE3"/>
    <mergeCell ref="AF2:AF3"/>
    <mergeCell ref="B3:H3"/>
    <mergeCell ref="B4:C4"/>
    <mergeCell ref="D4:E4"/>
    <mergeCell ref="G4:H4"/>
    <mergeCell ref="X2:X3"/>
    <mergeCell ref="Y2:Y3"/>
    <mergeCell ref="Z2:Z3"/>
    <mergeCell ref="AA2:AA3"/>
    <mergeCell ref="AB2:AB3"/>
    <mergeCell ref="AC2:AC3"/>
    <mergeCell ref="R2:R3"/>
    <mergeCell ref="S2:S3"/>
    <mergeCell ref="T2:T3"/>
    <mergeCell ref="U2:U3"/>
    <mergeCell ref="V2:V3"/>
    <mergeCell ref="W2:W3"/>
    <mergeCell ref="L2:L3"/>
    <mergeCell ref="M2:M3"/>
    <mergeCell ref="N2:N3"/>
    <mergeCell ref="O2:O3"/>
    <mergeCell ref="P2:P3"/>
    <mergeCell ref="Q2:Q3"/>
    <mergeCell ref="K2:K3"/>
    <mergeCell ref="A1:C1"/>
    <mergeCell ref="A2:A5"/>
    <mergeCell ref="B2:H2"/>
    <mergeCell ref="I2:I3"/>
    <mergeCell ref="J2:J3"/>
    <mergeCell ref="A7:I7"/>
    <mergeCell ref="J7:L7"/>
    <mergeCell ref="G14:G16"/>
    <mergeCell ref="H14:H16"/>
    <mergeCell ref="H23:H24"/>
    <mergeCell ref="H19:H20"/>
    <mergeCell ref="F23:F24"/>
    <mergeCell ref="G23:G24"/>
    <mergeCell ref="A21:A29"/>
    <mergeCell ref="B23:B24"/>
    <mergeCell ref="C23:C24"/>
    <mergeCell ref="D23:D24"/>
    <mergeCell ref="E23:E24"/>
    <mergeCell ref="B25:B26"/>
    <mergeCell ref="C25:C26"/>
    <mergeCell ref="D25:D26"/>
  </mergeCells>
  <conditionalFormatting sqref="O9:O36">
    <cfRule type="cellIs" dxfId="14" priority="1" operator="equal">
      <formula>"En ejecución"</formula>
    </cfRule>
    <cfRule type="containsText" dxfId="13" priority="2" operator="containsText" text="Finalizada">
      <formula>NOT(ISERROR(SEARCH("Finalizada",O9)))</formula>
    </cfRule>
    <cfRule type="containsText" dxfId="12" priority="3" operator="containsText" text="Pendiente">
      <formula>NOT(ISERROR(SEARCH("Pendiente",O9)))</formula>
    </cfRule>
  </conditionalFormatting>
  <printOptions horizontalCentered="1" verticalCentered="1" headings="1"/>
  <pageMargins left="0.39370078740157483" right="0.39370078740157483" top="0.39370078740157483" bottom="0.39370078740157483" header="0" footer="0"/>
  <pageSetup paperSize="5"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440DB1B-46C6-42AF-83D6-618A987074D7}">
          <x14:formula1>
            <xm:f>LISTAS!$D$4:$D$6</xm:f>
          </x14:formula1>
          <xm:sqref>M9:M36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455DC-AF75-4404-BC34-37473A816664}">
  <sheetPr>
    <tabColor theme="9" tint="-0.249977111117893"/>
  </sheetPr>
  <dimension ref="A1:AJ69"/>
  <sheetViews>
    <sheetView showGridLines="0" topLeftCell="B1" zoomScale="70" zoomScaleNormal="70" workbookViewId="0">
      <pane ySplit="8" topLeftCell="A42" activePane="bottomLeft" state="frozen"/>
      <selection activeCell="D8" sqref="D8"/>
      <selection pane="bottomLeft" activeCell="D8" sqref="D8"/>
    </sheetView>
  </sheetViews>
  <sheetFormatPr baseColWidth="10" defaultColWidth="11.44140625" defaultRowHeight="13.8" x14ac:dyDescent="0.2"/>
  <cols>
    <col min="1" max="1" width="43.6640625" style="43" customWidth="1"/>
    <col min="2" max="2" width="8.33203125" style="44" customWidth="1"/>
    <col min="3" max="3" width="67.6640625" style="43" customWidth="1"/>
    <col min="4" max="4" width="65.109375" style="110" customWidth="1"/>
    <col min="5" max="5" width="46.109375" style="43" customWidth="1"/>
    <col min="6" max="6" width="24.33203125" style="44" customWidth="1"/>
    <col min="7" max="7" width="20" style="43" customWidth="1"/>
    <col min="8" max="8" width="25.6640625" style="43" customWidth="1"/>
    <col min="9" max="9" width="27.33203125" style="43" customWidth="1"/>
    <col min="10" max="10" width="38.5546875" style="43" customWidth="1"/>
    <col min="11" max="11" width="42.44140625" style="43" customWidth="1"/>
    <col min="12" max="12" width="26.44140625" style="43" customWidth="1"/>
    <col min="13" max="13" width="43" style="70" customWidth="1"/>
    <col min="14" max="14" width="35.88671875" style="43" customWidth="1"/>
    <col min="15" max="15" width="16.33203125" style="43" customWidth="1"/>
    <col min="16" max="16" width="37.6640625" style="43" customWidth="1"/>
    <col min="17" max="16384" width="11.44140625" style="43"/>
  </cols>
  <sheetData>
    <row r="1" spans="1:36" ht="24.6" customHeight="1" x14ac:dyDescent="0.2">
      <c r="A1" s="204"/>
      <c r="B1" s="203"/>
      <c r="C1" s="203"/>
      <c r="D1" s="109"/>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1:36" ht="28.95" customHeight="1" x14ac:dyDescent="0.2">
      <c r="A2" s="205"/>
      <c r="B2" s="206" t="s">
        <v>0</v>
      </c>
      <c r="C2" s="207"/>
      <c r="D2" s="207"/>
      <c r="E2" s="207"/>
      <c r="F2" s="207"/>
      <c r="G2" s="207"/>
      <c r="H2" s="208"/>
      <c r="I2" s="209"/>
      <c r="J2" s="203"/>
      <c r="K2" s="203"/>
      <c r="L2" s="203"/>
      <c r="M2" s="203"/>
      <c r="N2" s="203"/>
      <c r="O2" s="203"/>
      <c r="P2" s="203"/>
      <c r="Q2" s="203"/>
      <c r="R2" s="203"/>
      <c r="S2" s="203"/>
      <c r="T2" s="203"/>
      <c r="U2" s="203"/>
      <c r="V2" s="203"/>
      <c r="W2" s="203"/>
      <c r="X2" s="203"/>
      <c r="Y2" s="203"/>
      <c r="Z2" s="203"/>
      <c r="AA2" s="203"/>
      <c r="AB2" s="203"/>
      <c r="AC2" s="203"/>
      <c r="AD2" s="203"/>
      <c r="AE2" s="203"/>
      <c r="AF2" s="203"/>
    </row>
    <row r="3" spans="1:36" ht="23.4" customHeight="1" x14ac:dyDescent="0.2">
      <c r="A3" s="205"/>
      <c r="B3" s="210" t="s">
        <v>1</v>
      </c>
      <c r="C3" s="211"/>
      <c r="D3" s="211"/>
      <c r="E3" s="211"/>
      <c r="F3" s="211"/>
      <c r="G3" s="211"/>
      <c r="H3" s="212"/>
      <c r="I3" s="209"/>
      <c r="J3" s="203"/>
      <c r="K3" s="203"/>
      <c r="L3" s="203"/>
      <c r="M3" s="203"/>
      <c r="N3" s="203"/>
      <c r="O3" s="203"/>
      <c r="P3" s="203"/>
      <c r="Q3" s="203"/>
      <c r="R3" s="203"/>
      <c r="S3" s="203"/>
      <c r="T3" s="203"/>
      <c r="U3" s="203"/>
      <c r="V3" s="203"/>
      <c r="W3" s="203"/>
      <c r="X3" s="203"/>
      <c r="Y3" s="203"/>
      <c r="Z3" s="203"/>
      <c r="AA3" s="203"/>
      <c r="AB3" s="203"/>
      <c r="AC3" s="203"/>
      <c r="AD3" s="203"/>
      <c r="AE3" s="203"/>
      <c r="AF3" s="203"/>
    </row>
    <row r="4" spans="1:36" ht="24" customHeight="1" x14ac:dyDescent="0.2">
      <c r="A4" s="205"/>
      <c r="B4" s="276" t="s">
        <v>2</v>
      </c>
      <c r="C4" s="277"/>
      <c r="D4" s="215" t="s">
        <v>3</v>
      </c>
      <c r="E4" s="216"/>
      <c r="F4" s="45" t="s">
        <v>4</v>
      </c>
      <c r="G4" s="215" t="s">
        <v>3</v>
      </c>
      <c r="H4" s="216"/>
      <c r="I4" s="41"/>
      <c r="J4" s="41"/>
      <c r="K4" s="41"/>
      <c r="L4" s="41"/>
      <c r="M4" s="41"/>
      <c r="N4" s="41"/>
      <c r="O4" s="41"/>
      <c r="P4" s="41"/>
      <c r="Q4" s="41"/>
      <c r="R4" s="41"/>
      <c r="S4" s="41"/>
      <c r="T4" s="41"/>
      <c r="U4" s="41"/>
      <c r="V4" s="41"/>
      <c r="W4" s="41"/>
      <c r="X4" s="41"/>
      <c r="Y4" s="41"/>
      <c r="Z4" s="41"/>
      <c r="AA4" s="41"/>
      <c r="AB4" s="41"/>
      <c r="AC4" s="41"/>
      <c r="AD4" s="41"/>
      <c r="AE4" s="41"/>
      <c r="AF4" s="41"/>
    </row>
    <row r="5" spans="1:36" ht="16.2" x14ac:dyDescent="0.2">
      <c r="A5" s="205"/>
      <c r="B5" s="41"/>
      <c r="C5" s="41"/>
      <c r="D5" s="109"/>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7" spans="1:36" s="46" customFormat="1" ht="43.95" customHeight="1" x14ac:dyDescent="0.25">
      <c r="A7" s="180" t="s">
        <v>88</v>
      </c>
      <c r="B7" s="181"/>
      <c r="C7" s="181"/>
      <c r="D7" s="181"/>
      <c r="E7" s="181"/>
      <c r="F7" s="181"/>
      <c r="G7" s="181"/>
      <c r="H7" s="181"/>
      <c r="I7" s="182"/>
      <c r="J7" s="183" t="s">
        <v>9</v>
      </c>
      <c r="K7" s="183"/>
      <c r="L7" s="184"/>
      <c r="M7" s="217" t="s">
        <v>10</v>
      </c>
      <c r="N7" s="217"/>
      <c r="O7" s="217"/>
      <c r="P7" s="217"/>
    </row>
    <row r="8" spans="1:36" s="50" customFormat="1" ht="45.6" customHeight="1" x14ac:dyDescent="0.2">
      <c r="A8" s="71" t="s">
        <v>11</v>
      </c>
      <c r="B8" s="218" t="s">
        <v>12</v>
      </c>
      <c r="C8" s="218"/>
      <c r="D8" s="72" t="s">
        <v>13</v>
      </c>
      <c r="E8" s="71" t="s">
        <v>14</v>
      </c>
      <c r="F8" s="71" t="s">
        <v>15</v>
      </c>
      <c r="G8" s="72" t="s">
        <v>16</v>
      </c>
      <c r="H8" s="72" t="s">
        <v>17</v>
      </c>
      <c r="I8" s="72" t="s">
        <v>18</v>
      </c>
      <c r="J8" s="47" t="s">
        <v>19</v>
      </c>
      <c r="K8" s="47" t="s">
        <v>20</v>
      </c>
      <c r="L8" s="47" t="s">
        <v>21</v>
      </c>
      <c r="M8" s="48" t="s">
        <v>22</v>
      </c>
      <c r="N8" s="49" t="s">
        <v>23</v>
      </c>
      <c r="O8" s="49" t="s">
        <v>24</v>
      </c>
      <c r="P8" s="49" t="s">
        <v>25</v>
      </c>
    </row>
    <row r="9" spans="1:36" s="50" customFormat="1" ht="107.4" customHeight="1" x14ac:dyDescent="0.2">
      <c r="A9" s="219" t="s">
        <v>89</v>
      </c>
      <c r="B9" s="73" t="s">
        <v>27</v>
      </c>
      <c r="C9" s="111" t="s">
        <v>90</v>
      </c>
      <c r="D9" s="112" t="s">
        <v>91</v>
      </c>
      <c r="E9" s="113" t="s">
        <v>92</v>
      </c>
      <c r="F9" s="76" t="s">
        <v>31</v>
      </c>
      <c r="G9" s="77">
        <v>46054</v>
      </c>
      <c r="H9" s="77">
        <v>46172</v>
      </c>
      <c r="I9" s="77">
        <v>46172</v>
      </c>
      <c r="K9" s="52"/>
      <c r="L9" s="52"/>
      <c r="M9" s="53" t="s">
        <v>93</v>
      </c>
      <c r="N9" s="53"/>
      <c r="O9" s="54" t="str">
        <f t="shared" ref="O9:O69" si="0">IF(N9=100,"Finalizada",IF(N9&gt;0,"En ejecución","Pendiente"))</f>
        <v>Pendiente</v>
      </c>
      <c r="P9" s="55"/>
    </row>
    <row r="10" spans="1:36" s="50" customFormat="1" ht="92.4" customHeight="1" x14ac:dyDescent="0.2">
      <c r="A10" s="220"/>
      <c r="B10" s="73" t="s">
        <v>33</v>
      </c>
      <c r="C10" s="111" t="s">
        <v>94</v>
      </c>
      <c r="D10" s="112" t="s">
        <v>95</v>
      </c>
      <c r="E10" s="113" t="s">
        <v>92</v>
      </c>
      <c r="F10" s="76" t="s">
        <v>31</v>
      </c>
      <c r="G10" s="77">
        <v>46054</v>
      </c>
      <c r="H10" s="77">
        <v>46295</v>
      </c>
      <c r="I10" s="77">
        <v>46295</v>
      </c>
      <c r="J10" s="56"/>
      <c r="K10" s="56"/>
      <c r="L10" s="56"/>
      <c r="M10" s="53" t="s">
        <v>32</v>
      </c>
      <c r="N10" s="55"/>
      <c r="O10" s="54" t="str">
        <f t="shared" si="0"/>
        <v>Pendiente</v>
      </c>
      <c r="P10" s="55"/>
    </row>
    <row r="11" spans="1:36" s="50" customFormat="1" ht="29.4" customHeight="1" x14ac:dyDescent="0.2">
      <c r="A11" s="220"/>
      <c r="B11" s="227" t="s">
        <v>36</v>
      </c>
      <c r="C11" s="249" t="s">
        <v>96</v>
      </c>
      <c r="D11" s="258" t="s">
        <v>97</v>
      </c>
      <c r="E11" s="258" t="s">
        <v>98</v>
      </c>
      <c r="F11" s="189" t="s">
        <v>99</v>
      </c>
      <c r="G11" s="188">
        <v>46023</v>
      </c>
      <c r="H11" s="188">
        <v>46387</v>
      </c>
      <c r="I11" s="115">
        <v>46091</v>
      </c>
      <c r="J11" s="56"/>
      <c r="K11" s="56"/>
      <c r="L11" s="56"/>
      <c r="M11" s="53" t="s">
        <v>40</v>
      </c>
      <c r="N11" s="55"/>
      <c r="O11" s="54" t="str">
        <f t="shared" si="0"/>
        <v>Pendiente</v>
      </c>
      <c r="P11" s="55"/>
    </row>
    <row r="12" spans="1:36" s="50" customFormat="1" ht="37.200000000000003" customHeight="1" x14ac:dyDescent="0.2">
      <c r="A12" s="220"/>
      <c r="B12" s="266"/>
      <c r="C12" s="274"/>
      <c r="D12" s="275"/>
      <c r="E12" s="275"/>
      <c r="F12" s="202"/>
      <c r="G12" s="185"/>
      <c r="H12" s="185"/>
      <c r="I12" s="77">
        <v>46152</v>
      </c>
      <c r="J12" s="56"/>
      <c r="K12" s="56"/>
      <c r="L12" s="56"/>
      <c r="M12" s="53" t="s">
        <v>93</v>
      </c>
      <c r="N12" s="55"/>
      <c r="O12" s="54" t="str">
        <f t="shared" si="0"/>
        <v>Pendiente</v>
      </c>
      <c r="P12" s="55"/>
    </row>
    <row r="13" spans="1:36" s="50" customFormat="1" ht="32.4" customHeight="1" x14ac:dyDescent="0.2">
      <c r="A13" s="220"/>
      <c r="B13" s="266"/>
      <c r="C13" s="274"/>
      <c r="D13" s="275"/>
      <c r="E13" s="275"/>
      <c r="F13" s="202"/>
      <c r="G13" s="185"/>
      <c r="H13" s="185"/>
      <c r="I13" s="77">
        <v>46213</v>
      </c>
      <c r="J13" s="56"/>
      <c r="K13" s="56"/>
      <c r="L13" s="56"/>
      <c r="M13" s="53" t="s">
        <v>93</v>
      </c>
      <c r="N13" s="55"/>
      <c r="O13" s="54" t="str">
        <f t="shared" si="0"/>
        <v>Pendiente</v>
      </c>
      <c r="P13" s="55"/>
    </row>
    <row r="14" spans="1:36" s="50" customFormat="1" ht="40.950000000000003" customHeight="1" x14ac:dyDescent="0.2">
      <c r="A14" s="220"/>
      <c r="B14" s="266"/>
      <c r="C14" s="274"/>
      <c r="D14" s="275"/>
      <c r="E14" s="275"/>
      <c r="F14" s="202"/>
      <c r="G14" s="185"/>
      <c r="H14" s="185"/>
      <c r="I14" s="77">
        <v>46275</v>
      </c>
      <c r="J14" s="56"/>
      <c r="K14" s="56"/>
      <c r="L14" s="56"/>
      <c r="M14" s="53" t="s">
        <v>32</v>
      </c>
      <c r="N14" s="55"/>
      <c r="O14" s="54" t="str">
        <f t="shared" si="0"/>
        <v>Pendiente</v>
      </c>
      <c r="P14" s="55"/>
    </row>
    <row r="15" spans="1:36" s="50" customFormat="1" ht="36.6" customHeight="1" x14ac:dyDescent="0.2">
      <c r="A15" s="220"/>
      <c r="B15" s="266"/>
      <c r="C15" s="274"/>
      <c r="D15" s="275"/>
      <c r="E15" s="275"/>
      <c r="F15" s="202"/>
      <c r="G15" s="185"/>
      <c r="H15" s="185"/>
      <c r="I15" s="77">
        <v>46336</v>
      </c>
      <c r="J15" s="56"/>
      <c r="K15" s="56"/>
      <c r="L15" s="56"/>
      <c r="M15" s="53" t="s">
        <v>32</v>
      </c>
      <c r="N15" s="55"/>
      <c r="O15" s="54" t="str">
        <f t="shared" si="0"/>
        <v>Pendiente</v>
      </c>
      <c r="P15" s="55"/>
    </row>
    <row r="16" spans="1:36" s="50" customFormat="1" ht="29.4" customHeight="1" x14ac:dyDescent="0.2">
      <c r="A16" s="220"/>
      <c r="B16" s="228"/>
      <c r="C16" s="250"/>
      <c r="D16" s="259"/>
      <c r="E16" s="259"/>
      <c r="F16" s="190"/>
      <c r="G16" s="186"/>
      <c r="H16" s="186"/>
      <c r="I16" s="77">
        <v>46387</v>
      </c>
      <c r="J16" s="56"/>
      <c r="K16" s="56"/>
      <c r="L16" s="56"/>
      <c r="M16" s="53" t="s">
        <v>32</v>
      </c>
      <c r="N16" s="55"/>
      <c r="O16" s="54" t="str">
        <f t="shared" si="0"/>
        <v>Pendiente</v>
      </c>
      <c r="P16" s="55"/>
    </row>
    <row r="17" spans="1:16" s="50" customFormat="1" ht="41.4" customHeight="1" x14ac:dyDescent="0.2">
      <c r="A17" s="220"/>
      <c r="B17" s="222" t="s">
        <v>42</v>
      </c>
      <c r="C17" s="264" t="s">
        <v>100</v>
      </c>
      <c r="D17" s="260" t="s">
        <v>101</v>
      </c>
      <c r="E17" s="260" t="s">
        <v>98</v>
      </c>
      <c r="F17" s="189" t="s">
        <v>39</v>
      </c>
      <c r="G17" s="261">
        <v>46054</v>
      </c>
      <c r="H17" s="261">
        <v>46387</v>
      </c>
      <c r="I17" s="118">
        <v>46152</v>
      </c>
      <c r="J17" s="56"/>
      <c r="K17" s="56"/>
      <c r="L17" s="56"/>
      <c r="M17" s="53" t="s">
        <v>93</v>
      </c>
      <c r="N17" s="55"/>
      <c r="O17" s="54" t="str">
        <f t="shared" si="0"/>
        <v>Pendiente</v>
      </c>
      <c r="P17" s="55"/>
    </row>
    <row r="18" spans="1:16" s="50" customFormat="1" ht="33.6" customHeight="1" x14ac:dyDescent="0.2">
      <c r="A18" s="220"/>
      <c r="B18" s="222"/>
      <c r="C18" s="264"/>
      <c r="D18" s="260"/>
      <c r="E18" s="260"/>
      <c r="F18" s="202"/>
      <c r="G18" s="262"/>
      <c r="H18" s="262"/>
      <c r="I18" s="77">
        <v>46275</v>
      </c>
      <c r="J18" s="56"/>
      <c r="K18" s="56"/>
      <c r="L18" s="56"/>
      <c r="M18" s="53" t="s">
        <v>32</v>
      </c>
      <c r="N18" s="55"/>
      <c r="O18" s="54" t="str">
        <f t="shared" si="0"/>
        <v>Pendiente</v>
      </c>
      <c r="P18" s="55"/>
    </row>
    <row r="19" spans="1:16" s="50" customFormat="1" ht="34.200000000000003" customHeight="1" x14ac:dyDescent="0.2">
      <c r="A19" s="220"/>
      <c r="B19" s="222"/>
      <c r="C19" s="264"/>
      <c r="D19" s="260"/>
      <c r="E19" s="260"/>
      <c r="F19" s="190"/>
      <c r="G19" s="263"/>
      <c r="H19" s="263"/>
      <c r="I19" s="77">
        <v>46387</v>
      </c>
      <c r="J19" s="51"/>
      <c r="K19" s="59"/>
      <c r="L19" s="56"/>
      <c r="M19" s="53" t="s">
        <v>32</v>
      </c>
      <c r="N19" s="55"/>
      <c r="O19" s="54" t="str">
        <f t="shared" si="0"/>
        <v>Pendiente</v>
      </c>
      <c r="P19" s="55"/>
    </row>
    <row r="20" spans="1:16" s="50" customFormat="1" ht="29.4" customHeight="1" x14ac:dyDescent="0.2">
      <c r="A20" s="220"/>
      <c r="B20" s="222" t="s">
        <v>45</v>
      </c>
      <c r="C20" s="264" t="s">
        <v>102</v>
      </c>
      <c r="D20" s="260" t="s">
        <v>103</v>
      </c>
      <c r="E20" s="260" t="s">
        <v>104</v>
      </c>
      <c r="F20" s="189" t="s">
        <v>54</v>
      </c>
      <c r="G20" s="261">
        <v>46054</v>
      </c>
      <c r="H20" s="188">
        <v>46386</v>
      </c>
      <c r="I20" s="119">
        <v>46203</v>
      </c>
      <c r="J20" s="61"/>
      <c r="K20" s="62"/>
      <c r="L20" s="56"/>
      <c r="M20" s="53" t="s">
        <v>32</v>
      </c>
      <c r="N20" s="55"/>
      <c r="O20" s="54" t="str">
        <f t="shared" si="0"/>
        <v>Pendiente</v>
      </c>
      <c r="P20" s="55"/>
    </row>
    <row r="21" spans="1:16" s="50" customFormat="1" ht="37.950000000000003" customHeight="1" x14ac:dyDescent="0.2">
      <c r="A21" s="220"/>
      <c r="B21" s="222"/>
      <c r="C21" s="264"/>
      <c r="D21" s="260"/>
      <c r="E21" s="260"/>
      <c r="F21" s="190"/>
      <c r="G21" s="263"/>
      <c r="H21" s="186"/>
      <c r="I21" s="88">
        <v>46386</v>
      </c>
      <c r="J21" s="61"/>
      <c r="K21" s="62"/>
      <c r="L21" s="56"/>
      <c r="M21" s="53" t="s">
        <v>32</v>
      </c>
      <c r="N21" s="55"/>
      <c r="O21" s="54" t="str">
        <f t="shared" si="0"/>
        <v>Pendiente</v>
      </c>
      <c r="P21" s="55"/>
    </row>
    <row r="22" spans="1:16" s="50" customFormat="1" ht="30" customHeight="1" x14ac:dyDescent="0.2">
      <c r="A22" s="220"/>
      <c r="B22" s="227" t="s">
        <v>48</v>
      </c>
      <c r="C22" s="267" t="s">
        <v>105</v>
      </c>
      <c r="D22" s="244" t="s">
        <v>106</v>
      </c>
      <c r="E22" s="271" t="s">
        <v>107</v>
      </c>
      <c r="F22" s="189" t="s">
        <v>108</v>
      </c>
      <c r="G22" s="261">
        <v>46023</v>
      </c>
      <c r="H22" s="188">
        <v>46386</v>
      </c>
      <c r="I22" s="88">
        <v>46052</v>
      </c>
      <c r="J22" s="61"/>
      <c r="K22" s="62"/>
      <c r="L22" s="56"/>
      <c r="M22" s="53" t="s">
        <v>40</v>
      </c>
      <c r="N22" s="55"/>
      <c r="O22" s="54" t="str">
        <f t="shared" si="0"/>
        <v>Pendiente</v>
      </c>
      <c r="P22" s="55"/>
    </row>
    <row r="23" spans="1:16" s="50" customFormat="1" ht="30" customHeight="1" x14ac:dyDescent="0.2">
      <c r="A23" s="220"/>
      <c r="B23" s="266"/>
      <c r="C23" s="268"/>
      <c r="D23" s="270"/>
      <c r="E23" s="272"/>
      <c r="F23" s="202"/>
      <c r="G23" s="262"/>
      <c r="H23" s="185"/>
      <c r="I23" s="77">
        <v>46080</v>
      </c>
      <c r="J23" s="61"/>
      <c r="K23" s="62"/>
      <c r="L23" s="56"/>
      <c r="M23" s="53" t="s">
        <v>40</v>
      </c>
      <c r="N23" s="55"/>
      <c r="O23" s="54" t="str">
        <f t="shared" si="0"/>
        <v>Pendiente</v>
      </c>
      <c r="P23" s="55"/>
    </row>
    <row r="24" spans="1:16" s="50" customFormat="1" ht="31.2" customHeight="1" x14ac:dyDescent="0.2">
      <c r="A24" s="220"/>
      <c r="B24" s="266"/>
      <c r="C24" s="268"/>
      <c r="D24" s="270"/>
      <c r="E24" s="272"/>
      <c r="F24" s="202"/>
      <c r="G24" s="262"/>
      <c r="H24" s="185"/>
      <c r="I24" s="77">
        <v>46112</v>
      </c>
      <c r="J24" s="61"/>
      <c r="K24" s="62"/>
      <c r="L24" s="56"/>
      <c r="M24" s="53" t="s">
        <v>40</v>
      </c>
      <c r="N24" s="55"/>
      <c r="O24" s="54" t="str">
        <f t="shared" si="0"/>
        <v>Pendiente</v>
      </c>
      <c r="P24" s="55"/>
    </row>
    <row r="25" spans="1:16" s="50" customFormat="1" ht="33.6" customHeight="1" x14ac:dyDescent="0.2">
      <c r="A25" s="220"/>
      <c r="B25" s="266"/>
      <c r="C25" s="268"/>
      <c r="D25" s="270"/>
      <c r="E25" s="272"/>
      <c r="F25" s="202"/>
      <c r="G25" s="262"/>
      <c r="H25" s="185"/>
      <c r="I25" s="88">
        <v>46142</v>
      </c>
      <c r="J25" s="61"/>
      <c r="K25" s="62"/>
      <c r="L25" s="56"/>
      <c r="M25" s="53" t="s">
        <v>40</v>
      </c>
      <c r="N25" s="55"/>
      <c r="O25" s="54" t="str">
        <f t="shared" si="0"/>
        <v>Pendiente</v>
      </c>
      <c r="P25" s="55"/>
    </row>
    <row r="26" spans="1:16" s="50" customFormat="1" ht="32.4" customHeight="1" x14ac:dyDescent="0.2">
      <c r="A26" s="220"/>
      <c r="B26" s="266"/>
      <c r="C26" s="268"/>
      <c r="D26" s="270"/>
      <c r="E26" s="272"/>
      <c r="F26" s="202"/>
      <c r="G26" s="262"/>
      <c r="H26" s="185"/>
      <c r="I26" s="88">
        <v>46171</v>
      </c>
      <c r="J26" s="61"/>
      <c r="K26" s="62"/>
      <c r="L26" s="56"/>
      <c r="M26" s="53" t="s">
        <v>41</v>
      </c>
      <c r="N26" s="55"/>
      <c r="O26" s="54" t="str">
        <f t="shared" si="0"/>
        <v>Pendiente</v>
      </c>
      <c r="P26" s="55"/>
    </row>
    <row r="27" spans="1:16" s="50" customFormat="1" ht="31.95" customHeight="1" x14ac:dyDescent="0.2">
      <c r="A27" s="220"/>
      <c r="B27" s="266"/>
      <c r="C27" s="268"/>
      <c r="D27" s="270"/>
      <c r="E27" s="272"/>
      <c r="F27" s="202"/>
      <c r="G27" s="262"/>
      <c r="H27" s="185"/>
      <c r="I27" s="88">
        <v>46203</v>
      </c>
      <c r="J27" s="61"/>
      <c r="K27" s="62"/>
      <c r="L27" s="56"/>
      <c r="M27" s="53" t="s">
        <v>93</v>
      </c>
      <c r="N27" s="55"/>
      <c r="O27" s="54" t="str">
        <f t="shared" si="0"/>
        <v>Pendiente</v>
      </c>
      <c r="P27" s="55"/>
    </row>
    <row r="28" spans="1:16" s="50" customFormat="1" ht="29.4" customHeight="1" x14ac:dyDescent="0.2">
      <c r="A28" s="220"/>
      <c r="B28" s="266"/>
      <c r="C28" s="268"/>
      <c r="D28" s="270"/>
      <c r="E28" s="272"/>
      <c r="F28" s="202"/>
      <c r="G28" s="262"/>
      <c r="H28" s="185"/>
      <c r="I28" s="88">
        <v>46234</v>
      </c>
      <c r="J28" s="61"/>
      <c r="K28" s="62"/>
      <c r="L28" s="56"/>
      <c r="M28" s="53" t="s">
        <v>93</v>
      </c>
      <c r="N28" s="55"/>
      <c r="O28" s="54" t="str">
        <f t="shared" si="0"/>
        <v>Pendiente</v>
      </c>
      <c r="P28" s="55"/>
    </row>
    <row r="29" spans="1:16" s="50" customFormat="1" ht="29.4" customHeight="1" x14ac:dyDescent="0.2">
      <c r="A29" s="220"/>
      <c r="B29" s="266"/>
      <c r="C29" s="268"/>
      <c r="D29" s="270"/>
      <c r="E29" s="272"/>
      <c r="F29" s="202"/>
      <c r="G29" s="262"/>
      <c r="H29" s="185"/>
      <c r="I29" s="88">
        <v>46265</v>
      </c>
      <c r="J29" s="61"/>
      <c r="K29" s="62"/>
      <c r="L29" s="56"/>
      <c r="M29" s="53" t="s">
        <v>93</v>
      </c>
      <c r="N29" s="55"/>
      <c r="O29" s="54" t="str">
        <f t="shared" si="0"/>
        <v>Pendiente</v>
      </c>
      <c r="P29" s="55"/>
    </row>
    <row r="30" spans="1:16" s="50" customFormat="1" ht="26.4" customHeight="1" x14ac:dyDescent="0.2">
      <c r="A30" s="220"/>
      <c r="B30" s="266"/>
      <c r="C30" s="268"/>
      <c r="D30" s="270"/>
      <c r="E30" s="272"/>
      <c r="F30" s="202"/>
      <c r="G30" s="262"/>
      <c r="H30" s="185"/>
      <c r="I30" s="88">
        <v>46295</v>
      </c>
      <c r="J30" s="61"/>
      <c r="K30" s="62"/>
      <c r="L30" s="56"/>
      <c r="M30" s="53" t="s">
        <v>32</v>
      </c>
      <c r="N30" s="55"/>
      <c r="O30" s="54" t="str">
        <f t="shared" si="0"/>
        <v>Pendiente</v>
      </c>
      <c r="P30" s="55"/>
    </row>
    <row r="31" spans="1:16" s="50" customFormat="1" ht="32.4" customHeight="1" x14ac:dyDescent="0.2">
      <c r="A31" s="220"/>
      <c r="B31" s="266"/>
      <c r="C31" s="268"/>
      <c r="D31" s="270"/>
      <c r="E31" s="272"/>
      <c r="F31" s="202"/>
      <c r="G31" s="262"/>
      <c r="H31" s="185"/>
      <c r="I31" s="88">
        <v>46325</v>
      </c>
      <c r="J31" s="61"/>
      <c r="K31" s="62"/>
      <c r="L31" s="56"/>
      <c r="M31" s="53" t="s">
        <v>32</v>
      </c>
      <c r="N31" s="55"/>
      <c r="O31" s="54" t="str">
        <f t="shared" si="0"/>
        <v>Pendiente</v>
      </c>
      <c r="P31" s="55"/>
    </row>
    <row r="32" spans="1:16" s="50" customFormat="1" ht="32.4" customHeight="1" x14ac:dyDescent="0.2">
      <c r="A32" s="220"/>
      <c r="B32" s="266"/>
      <c r="C32" s="268"/>
      <c r="D32" s="270"/>
      <c r="E32" s="272"/>
      <c r="F32" s="202"/>
      <c r="G32" s="262"/>
      <c r="H32" s="185"/>
      <c r="I32" s="88">
        <v>46356</v>
      </c>
      <c r="J32" s="61"/>
      <c r="K32" s="62"/>
      <c r="L32" s="56"/>
      <c r="M32" s="53" t="s">
        <v>32</v>
      </c>
      <c r="N32" s="55"/>
      <c r="O32" s="54" t="str">
        <f t="shared" si="0"/>
        <v>Pendiente</v>
      </c>
      <c r="P32" s="55"/>
    </row>
    <row r="33" spans="1:16" s="50" customFormat="1" ht="30.6" customHeight="1" x14ac:dyDescent="0.2">
      <c r="A33" s="220"/>
      <c r="B33" s="228"/>
      <c r="C33" s="269"/>
      <c r="D33" s="245"/>
      <c r="E33" s="273"/>
      <c r="F33" s="190"/>
      <c r="G33" s="263"/>
      <c r="H33" s="186"/>
      <c r="I33" s="122">
        <v>46386</v>
      </c>
      <c r="J33" s="60"/>
      <c r="K33" s="62"/>
      <c r="L33" s="63"/>
      <c r="M33" s="53" t="s">
        <v>32</v>
      </c>
      <c r="N33" s="55"/>
      <c r="O33" s="54" t="str">
        <f t="shared" si="0"/>
        <v>Pendiente</v>
      </c>
      <c r="P33" s="55"/>
    </row>
    <row r="34" spans="1:16" s="50" customFormat="1" ht="48.6" customHeight="1" x14ac:dyDescent="0.2">
      <c r="A34" s="220"/>
      <c r="B34" s="227" t="s">
        <v>51</v>
      </c>
      <c r="C34" s="249" t="s">
        <v>109</v>
      </c>
      <c r="D34" s="258" t="s">
        <v>110</v>
      </c>
      <c r="E34" s="258" t="s">
        <v>111</v>
      </c>
      <c r="F34" s="189" t="s">
        <v>54</v>
      </c>
      <c r="G34" s="255">
        <v>46054</v>
      </c>
      <c r="H34" s="188">
        <v>46386</v>
      </c>
      <c r="I34" s="88">
        <v>46203</v>
      </c>
      <c r="J34" s="60"/>
      <c r="K34" s="62"/>
      <c r="L34" s="63"/>
      <c r="M34" s="53" t="s">
        <v>93</v>
      </c>
      <c r="N34" s="55"/>
      <c r="O34" s="54" t="str">
        <f t="shared" si="0"/>
        <v>Pendiente</v>
      </c>
      <c r="P34" s="55"/>
    </row>
    <row r="35" spans="1:16" s="50" customFormat="1" ht="40.200000000000003" customHeight="1" x14ac:dyDescent="0.2">
      <c r="A35" s="220"/>
      <c r="B35" s="228"/>
      <c r="C35" s="250"/>
      <c r="D35" s="259"/>
      <c r="E35" s="259"/>
      <c r="F35" s="190"/>
      <c r="G35" s="256"/>
      <c r="H35" s="186"/>
      <c r="I35" s="88">
        <v>46386</v>
      </c>
      <c r="J35" s="60"/>
      <c r="K35" s="62"/>
      <c r="L35" s="63"/>
      <c r="M35" s="53" t="s">
        <v>32</v>
      </c>
      <c r="N35" s="55"/>
      <c r="O35" s="54" t="str">
        <f t="shared" si="0"/>
        <v>Pendiente</v>
      </c>
      <c r="P35" s="55"/>
    </row>
    <row r="36" spans="1:16" s="50" customFormat="1" ht="48.6" customHeight="1" x14ac:dyDescent="0.2">
      <c r="A36" s="220"/>
      <c r="B36" s="227" t="s">
        <v>112</v>
      </c>
      <c r="C36" s="249" t="s">
        <v>113</v>
      </c>
      <c r="D36" s="258" t="s">
        <v>114</v>
      </c>
      <c r="E36" s="258" t="s">
        <v>111</v>
      </c>
      <c r="F36" s="189" t="s">
        <v>54</v>
      </c>
      <c r="G36" s="255">
        <v>46054</v>
      </c>
      <c r="H36" s="188">
        <v>46386</v>
      </c>
      <c r="I36" s="88">
        <v>46203</v>
      </c>
      <c r="J36" s="60"/>
      <c r="K36" s="62"/>
      <c r="L36" s="63"/>
      <c r="M36" s="53" t="s">
        <v>93</v>
      </c>
      <c r="N36" s="55"/>
      <c r="O36" s="54" t="str">
        <f t="shared" si="0"/>
        <v>Pendiente</v>
      </c>
      <c r="P36" s="55"/>
    </row>
    <row r="37" spans="1:16" s="50" customFormat="1" ht="48.6" customHeight="1" x14ac:dyDescent="0.2">
      <c r="A37" s="220"/>
      <c r="B37" s="228"/>
      <c r="C37" s="250"/>
      <c r="D37" s="259"/>
      <c r="E37" s="259"/>
      <c r="F37" s="190"/>
      <c r="G37" s="256"/>
      <c r="H37" s="186"/>
      <c r="I37" s="88">
        <v>46386</v>
      </c>
      <c r="J37" s="60"/>
      <c r="K37" s="62"/>
      <c r="L37" s="63"/>
      <c r="M37" s="53" t="s">
        <v>32</v>
      </c>
      <c r="N37" s="55"/>
      <c r="O37" s="54" t="str">
        <f t="shared" si="0"/>
        <v>Pendiente</v>
      </c>
      <c r="P37" s="55"/>
    </row>
    <row r="38" spans="1:16" s="50" customFormat="1" ht="47.4" customHeight="1" x14ac:dyDescent="0.2">
      <c r="A38" s="220"/>
      <c r="B38" s="227" t="s">
        <v>115</v>
      </c>
      <c r="C38" s="249" t="s">
        <v>116</v>
      </c>
      <c r="D38" s="258" t="s">
        <v>117</v>
      </c>
      <c r="E38" s="260" t="s">
        <v>111</v>
      </c>
      <c r="F38" s="225" t="s">
        <v>54</v>
      </c>
      <c r="G38" s="257">
        <v>46054</v>
      </c>
      <c r="H38" s="187">
        <v>46386</v>
      </c>
      <c r="I38" s="77">
        <v>46203</v>
      </c>
      <c r="J38" s="60"/>
      <c r="K38" s="62"/>
      <c r="L38" s="63"/>
      <c r="M38" s="53" t="s">
        <v>93</v>
      </c>
      <c r="N38" s="55"/>
      <c r="O38" s="54" t="str">
        <f t="shared" si="0"/>
        <v>Pendiente</v>
      </c>
      <c r="P38" s="55"/>
    </row>
    <row r="39" spans="1:16" s="50" customFormat="1" ht="54" customHeight="1" x14ac:dyDescent="0.2">
      <c r="A39" s="220"/>
      <c r="B39" s="228"/>
      <c r="C39" s="250"/>
      <c r="D39" s="259"/>
      <c r="E39" s="260"/>
      <c r="F39" s="225"/>
      <c r="G39" s="257"/>
      <c r="H39" s="187"/>
      <c r="I39" s="77">
        <v>46386</v>
      </c>
      <c r="J39" s="60"/>
      <c r="K39" s="62"/>
      <c r="L39" s="63"/>
      <c r="M39" s="53" t="s">
        <v>32</v>
      </c>
      <c r="N39" s="55"/>
      <c r="O39" s="54" t="str">
        <f t="shared" si="0"/>
        <v>Pendiente</v>
      </c>
      <c r="P39" s="55"/>
    </row>
    <row r="40" spans="1:16" s="50" customFormat="1" ht="38.4" customHeight="1" x14ac:dyDescent="0.2">
      <c r="A40" s="220"/>
      <c r="B40" s="227" t="s">
        <v>118</v>
      </c>
      <c r="C40" s="244" t="s">
        <v>119</v>
      </c>
      <c r="D40" s="244" t="s">
        <v>120</v>
      </c>
      <c r="E40" s="246" t="s">
        <v>121</v>
      </c>
      <c r="F40" s="225" t="s">
        <v>54</v>
      </c>
      <c r="G40" s="243">
        <v>46054</v>
      </c>
      <c r="H40" s="187">
        <v>46386</v>
      </c>
      <c r="I40" s="125">
        <v>46203</v>
      </c>
      <c r="J40" s="60"/>
      <c r="K40" s="62"/>
      <c r="L40" s="63"/>
      <c r="M40" s="53" t="s">
        <v>93</v>
      </c>
      <c r="N40" s="55"/>
      <c r="O40" s="54" t="str">
        <f t="shared" si="0"/>
        <v>Pendiente</v>
      </c>
      <c r="P40" s="55"/>
    </row>
    <row r="41" spans="1:16" s="50" customFormat="1" ht="42" customHeight="1" x14ac:dyDescent="0.2">
      <c r="A41" s="220"/>
      <c r="B41" s="228"/>
      <c r="C41" s="245"/>
      <c r="D41" s="245"/>
      <c r="E41" s="246"/>
      <c r="F41" s="225"/>
      <c r="G41" s="243"/>
      <c r="H41" s="187"/>
      <c r="I41" s="125">
        <v>46386</v>
      </c>
      <c r="J41" s="60"/>
      <c r="K41" s="62"/>
      <c r="L41" s="63"/>
      <c r="M41" s="53" t="s">
        <v>32</v>
      </c>
      <c r="N41" s="55"/>
      <c r="O41" s="54" t="str">
        <f t="shared" si="0"/>
        <v>Pendiente</v>
      </c>
      <c r="P41" s="55"/>
    </row>
    <row r="42" spans="1:16" s="50" customFormat="1" ht="99.6" customHeight="1" x14ac:dyDescent="0.2">
      <c r="A42" s="221"/>
      <c r="B42" s="73" t="s">
        <v>122</v>
      </c>
      <c r="C42" s="75" t="s">
        <v>123</v>
      </c>
      <c r="D42" s="98" t="s">
        <v>124</v>
      </c>
      <c r="E42" s="126" t="s">
        <v>30</v>
      </c>
      <c r="F42" s="76" t="s">
        <v>31</v>
      </c>
      <c r="G42" s="127">
        <v>46054</v>
      </c>
      <c r="H42" s="88">
        <v>46386</v>
      </c>
      <c r="I42" s="88">
        <v>46386</v>
      </c>
      <c r="J42" s="60"/>
      <c r="K42" s="62"/>
      <c r="L42" s="63"/>
      <c r="M42" s="53" t="s">
        <v>32</v>
      </c>
      <c r="N42" s="55"/>
      <c r="O42" s="54" t="str">
        <f t="shared" si="0"/>
        <v>Pendiente</v>
      </c>
      <c r="P42" s="55"/>
    </row>
    <row r="43" spans="1:16" ht="77.400000000000006" customHeight="1" x14ac:dyDescent="0.2">
      <c r="A43" s="265" t="s">
        <v>125</v>
      </c>
      <c r="B43" s="91" t="s">
        <v>55</v>
      </c>
      <c r="C43" s="116" t="s">
        <v>126</v>
      </c>
      <c r="D43" s="116" t="s">
        <v>127</v>
      </c>
      <c r="E43" s="107" t="s">
        <v>128</v>
      </c>
      <c r="F43" s="76" t="s">
        <v>31</v>
      </c>
      <c r="G43" s="115">
        <v>46054</v>
      </c>
      <c r="H43" s="88">
        <v>46386</v>
      </c>
      <c r="I43" s="115">
        <v>46386</v>
      </c>
      <c r="J43" s="51"/>
      <c r="K43" s="59"/>
      <c r="L43" s="59"/>
      <c r="M43" s="64" t="s">
        <v>32</v>
      </c>
      <c r="N43" s="65"/>
      <c r="O43" s="54" t="str">
        <f t="shared" si="0"/>
        <v>Pendiente</v>
      </c>
      <c r="P43" s="65"/>
    </row>
    <row r="44" spans="1:16" ht="52.2" customHeight="1" x14ac:dyDescent="0.2">
      <c r="A44" s="265"/>
      <c r="B44" s="199" t="s">
        <v>58</v>
      </c>
      <c r="C44" s="249" t="s">
        <v>129</v>
      </c>
      <c r="D44" s="251" t="s">
        <v>130</v>
      </c>
      <c r="E44" s="253" t="s">
        <v>128</v>
      </c>
      <c r="F44" s="189" t="s">
        <v>54</v>
      </c>
      <c r="G44" s="247">
        <v>46054</v>
      </c>
      <c r="H44" s="247">
        <v>46371</v>
      </c>
      <c r="I44" s="115">
        <v>46265</v>
      </c>
      <c r="J44" s="58"/>
      <c r="K44" s="59"/>
      <c r="L44" s="59"/>
      <c r="M44" s="64" t="s">
        <v>93</v>
      </c>
      <c r="N44" s="65"/>
      <c r="O44" s="54" t="str">
        <f t="shared" si="0"/>
        <v>Pendiente</v>
      </c>
      <c r="P44" s="65"/>
    </row>
    <row r="45" spans="1:16" ht="48.6" customHeight="1" x14ac:dyDescent="0.2">
      <c r="A45" s="265"/>
      <c r="B45" s="194"/>
      <c r="C45" s="250"/>
      <c r="D45" s="252"/>
      <c r="E45" s="254"/>
      <c r="F45" s="190"/>
      <c r="G45" s="248"/>
      <c r="H45" s="248"/>
      <c r="I45" s="115" t="s">
        <v>131</v>
      </c>
      <c r="J45" s="66"/>
      <c r="K45" s="59"/>
      <c r="L45" s="59"/>
      <c r="M45" s="64" t="s">
        <v>32</v>
      </c>
      <c r="N45" s="65"/>
      <c r="O45" s="54" t="str">
        <f t="shared" si="0"/>
        <v>Pendiente</v>
      </c>
      <c r="P45" s="65"/>
    </row>
    <row r="46" spans="1:16" ht="75.75" customHeight="1" x14ac:dyDescent="0.2">
      <c r="A46" s="265"/>
      <c r="B46" s="91" t="s">
        <v>61</v>
      </c>
      <c r="C46" s="128" t="s">
        <v>132</v>
      </c>
      <c r="D46" s="113" t="s">
        <v>133</v>
      </c>
      <c r="E46" s="113" t="s">
        <v>128</v>
      </c>
      <c r="F46" s="76" t="s">
        <v>31</v>
      </c>
      <c r="G46" s="115">
        <v>46054</v>
      </c>
      <c r="H46" s="115">
        <v>46356</v>
      </c>
      <c r="I46" s="115">
        <v>46356</v>
      </c>
      <c r="J46" s="66"/>
      <c r="K46" s="67"/>
      <c r="L46" s="59"/>
      <c r="M46" s="64" t="s">
        <v>32</v>
      </c>
      <c r="N46" s="65"/>
      <c r="O46" s="54" t="str">
        <f t="shared" si="0"/>
        <v>Pendiente</v>
      </c>
      <c r="P46" s="65"/>
    </row>
    <row r="47" spans="1:16" ht="75.75" customHeight="1" x14ac:dyDescent="0.2">
      <c r="A47" s="265"/>
      <c r="B47" s="91" t="s">
        <v>63</v>
      </c>
      <c r="C47" s="128" t="s">
        <v>134</v>
      </c>
      <c r="D47" s="113" t="s">
        <v>135</v>
      </c>
      <c r="E47" s="113" t="s">
        <v>136</v>
      </c>
      <c r="F47" s="76" t="s">
        <v>31</v>
      </c>
      <c r="G47" s="115">
        <v>46054</v>
      </c>
      <c r="H47" s="129">
        <v>46325</v>
      </c>
      <c r="I47" s="129">
        <v>46325</v>
      </c>
      <c r="J47" s="66"/>
      <c r="K47" s="67"/>
      <c r="L47" s="59"/>
      <c r="M47" s="64" t="s">
        <v>32</v>
      </c>
      <c r="N47" s="65"/>
      <c r="O47" s="54" t="str">
        <f t="shared" si="0"/>
        <v>Pendiente</v>
      </c>
      <c r="P47" s="65"/>
    </row>
    <row r="48" spans="1:16" ht="88.2" customHeight="1" x14ac:dyDescent="0.2">
      <c r="A48" s="265"/>
      <c r="B48" s="91" t="s">
        <v>66</v>
      </c>
      <c r="C48" s="128" t="s">
        <v>137</v>
      </c>
      <c r="D48" s="113" t="s">
        <v>138</v>
      </c>
      <c r="E48" s="113" t="s">
        <v>30</v>
      </c>
      <c r="F48" s="76" t="s">
        <v>31</v>
      </c>
      <c r="G48" s="115">
        <v>46054</v>
      </c>
      <c r="H48" s="115">
        <v>46356</v>
      </c>
      <c r="I48" s="115">
        <v>46356</v>
      </c>
      <c r="J48" s="58"/>
      <c r="K48" s="67"/>
      <c r="L48" s="59"/>
      <c r="M48" s="64" t="s">
        <v>32</v>
      </c>
      <c r="N48" s="65"/>
      <c r="O48" s="54" t="str">
        <f t="shared" si="0"/>
        <v>Pendiente</v>
      </c>
      <c r="P48" s="65"/>
    </row>
    <row r="49" spans="1:16" ht="58.95" customHeight="1" x14ac:dyDescent="0.2">
      <c r="A49" s="265"/>
      <c r="B49" s="91" t="s">
        <v>69</v>
      </c>
      <c r="C49" s="130" t="s">
        <v>139</v>
      </c>
      <c r="D49" s="131" t="s">
        <v>140</v>
      </c>
      <c r="E49" s="131" t="s">
        <v>141</v>
      </c>
      <c r="F49" s="76" t="s">
        <v>31</v>
      </c>
      <c r="G49" s="115">
        <v>46054</v>
      </c>
      <c r="H49" s="115">
        <v>46356</v>
      </c>
      <c r="I49" s="115">
        <v>46356</v>
      </c>
      <c r="J49" s="65"/>
      <c r="K49" s="65"/>
      <c r="L49" s="65"/>
      <c r="M49" s="64" t="s">
        <v>32</v>
      </c>
      <c r="N49" s="65"/>
      <c r="O49" s="54" t="str">
        <f t="shared" si="0"/>
        <v>Pendiente</v>
      </c>
      <c r="P49" s="65"/>
    </row>
    <row r="50" spans="1:16" x14ac:dyDescent="0.2">
      <c r="O50" s="54" t="str">
        <f t="shared" si="0"/>
        <v>Pendiente</v>
      </c>
    </row>
    <row r="51" spans="1:16" x14ac:dyDescent="0.2">
      <c r="O51" s="54" t="str">
        <f t="shared" si="0"/>
        <v>Pendiente</v>
      </c>
    </row>
    <row r="52" spans="1:16" x14ac:dyDescent="0.2">
      <c r="O52" s="54" t="str">
        <f t="shared" si="0"/>
        <v>Pendiente</v>
      </c>
    </row>
    <row r="53" spans="1:16" x14ac:dyDescent="0.2">
      <c r="O53" s="54" t="str">
        <f t="shared" si="0"/>
        <v>Pendiente</v>
      </c>
    </row>
    <row r="54" spans="1:16" x14ac:dyDescent="0.2">
      <c r="O54" s="54" t="str">
        <f t="shared" si="0"/>
        <v>Pendiente</v>
      </c>
    </row>
    <row r="55" spans="1:16" x14ac:dyDescent="0.2">
      <c r="O55" s="54" t="str">
        <f t="shared" si="0"/>
        <v>Pendiente</v>
      </c>
    </row>
    <row r="56" spans="1:16" x14ac:dyDescent="0.2">
      <c r="O56" s="54" t="str">
        <f t="shared" si="0"/>
        <v>Pendiente</v>
      </c>
    </row>
    <row r="57" spans="1:16" x14ac:dyDescent="0.2">
      <c r="O57" s="54" t="str">
        <f t="shared" si="0"/>
        <v>Pendiente</v>
      </c>
    </row>
    <row r="58" spans="1:16" x14ac:dyDescent="0.2">
      <c r="O58" s="54" t="str">
        <f t="shared" si="0"/>
        <v>Pendiente</v>
      </c>
    </row>
    <row r="59" spans="1:16" x14ac:dyDescent="0.2">
      <c r="O59" s="54" t="str">
        <f t="shared" si="0"/>
        <v>Pendiente</v>
      </c>
    </row>
    <row r="60" spans="1:16" x14ac:dyDescent="0.2">
      <c r="O60" s="54" t="str">
        <f t="shared" si="0"/>
        <v>Pendiente</v>
      </c>
    </row>
    <row r="61" spans="1:16" x14ac:dyDescent="0.2">
      <c r="O61" s="54" t="str">
        <f t="shared" si="0"/>
        <v>Pendiente</v>
      </c>
    </row>
    <row r="62" spans="1:16" x14ac:dyDescent="0.2">
      <c r="O62" s="54" t="str">
        <f t="shared" si="0"/>
        <v>Pendiente</v>
      </c>
    </row>
    <row r="63" spans="1:16" x14ac:dyDescent="0.2">
      <c r="O63" s="54" t="str">
        <f t="shared" si="0"/>
        <v>Pendiente</v>
      </c>
    </row>
    <row r="64" spans="1:16" x14ac:dyDescent="0.2">
      <c r="O64" s="54" t="str">
        <f t="shared" si="0"/>
        <v>Pendiente</v>
      </c>
    </row>
    <row r="65" spans="15:15" x14ac:dyDescent="0.2">
      <c r="O65" s="54" t="str">
        <f t="shared" si="0"/>
        <v>Pendiente</v>
      </c>
    </row>
    <row r="66" spans="15:15" x14ac:dyDescent="0.2">
      <c r="O66" s="54" t="str">
        <f t="shared" si="0"/>
        <v>Pendiente</v>
      </c>
    </row>
    <row r="67" spans="15:15" x14ac:dyDescent="0.2">
      <c r="O67" s="54" t="str">
        <f t="shared" si="0"/>
        <v>Pendiente</v>
      </c>
    </row>
    <row r="68" spans="15:15" x14ac:dyDescent="0.2">
      <c r="O68" s="54" t="str">
        <f t="shared" si="0"/>
        <v>Pendiente</v>
      </c>
    </row>
    <row r="69" spans="15:15" x14ac:dyDescent="0.2">
      <c r="O69" s="54" t="str">
        <f t="shared" si="0"/>
        <v>Pendiente</v>
      </c>
    </row>
  </sheetData>
  <sheetProtection algorithmName="SHA-512" hashValue="2JOUf8gjHHIHmRZY48pdHe8BnSLaBkvO59b2Ifyj3QpzgnHj4r9IaYeb7/kyPSDut/MaQ6H+URYjwn31fjbW9Q==" saltValue="1bEwSP82XwPSSGpKrx9GGw==" spinCount="100000" sheet="1" objects="1" scenarios="1" autoFilter="0"/>
  <autoFilter ref="A8:AJ49" xr:uid="{001455DC-AF75-4404-BC34-37473A816664}">
    <filterColumn colId="1" showButton="0"/>
  </autoFilter>
  <mergeCells count="100">
    <mergeCell ref="A1:C1"/>
    <mergeCell ref="A2:A5"/>
    <mergeCell ref="B2:H2"/>
    <mergeCell ref="I2:I3"/>
    <mergeCell ref="J2:J3"/>
    <mergeCell ref="AE2:AE3"/>
    <mergeCell ref="AF2:AF3"/>
    <mergeCell ref="B3:H3"/>
    <mergeCell ref="B4:C4"/>
    <mergeCell ref="D4:E4"/>
    <mergeCell ref="G4:H4"/>
    <mergeCell ref="X2:X3"/>
    <mergeCell ref="Y2:Y3"/>
    <mergeCell ref="Z2:Z3"/>
    <mergeCell ref="AA2:AA3"/>
    <mergeCell ref="AB2:AB3"/>
    <mergeCell ref="AC2:AC3"/>
    <mergeCell ref="R2:R3"/>
    <mergeCell ref="S2:S3"/>
    <mergeCell ref="T2:T3"/>
    <mergeCell ref="U2:U3"/>
    <mergeCell ref="A7:I7"/>
    <mergeCell ref="J7:L7"/>
    <mergeCell ref="M7:P7"/>
    <mergeCell ref="B8:C8"/>
    <mergeCell ref="AD2:AD3"/>
    <mergeCell ref="V2:V3"/>
    <mergeCell ref="W2:W3"/>
    <mergeCell ref="L2:L3"/>
    <mergeCell ref="M2:M3"/>
    <mergeCell ref="N2:N3"/>
    <mergeCell ref="O2:O3"/>
    <mergeCell ref="P2:P3"/>
    <mergeCell ref="Q2:Q3"/>
    <mergeCell ref="K2:K3"/>
    <mergeCell ref="B11:B16"/>
    <mergeCell ref="C11:C16"/>
    <mergeCell ref="D11:D16"/>
    <mergeCell ref="E11:E16"/>
    <mergeCell ref="F11:F16"/>
    <mergeCell ref="A43:A49"/>
    <mergeCell ref="G11:G16"/>
    <mergeCell ref="H11:H16"/>
    <mergeCell ref="B17:B19"/>
    <mergeCell ref="C17:C19"/>
    <mergeCell ref="D17:D19"/>
    <mergeCell ref="E17:E19"/>
    <mergeCell ref="F17:F19"/>
    <mergeCell ref="G17:G19"/>
    <mergeCell ref="H17:H19"/>
    <mergeCell ref="B20:B21"/>
    <mergeCell ref="H20:H21"/>
    <mergeCell ref="B22:B33"/>
    <mergeCell ref="C22:C33"/>
    <mergeCell ref="D22:D33"/>
    <mergeCell ref="E22:E33"/>
    <mergeCell ref="C20:C21"/>
    <mergeCell ref="D20:D21"/>
    <mergeCell ref="E20:E21"/>
    <mergeCell ref="F20:F21"/>
    <mergeCell ref="G20:G21"/>
    <mergeCell ref="F22:F33"/>
    <mergeCell ref="G22:G33"/>
    <mergeCell ref="F38:F39"/>
    <mergeCell ref="C34:C35"/>
    <mergeCell ref="D34:D35"/>
    <mergeCell ref="E34:E35"/>
    <mergeCell ref="C36:C37"/>
    <mergeCell ref="D36:D37"/>
    <mergeCell ref="E36:E37"/>
    <mergeCell ref="H34:H35"/>
    <mergeCell ref="H38:H39"/>
    <mergeCell ref="H36:H37"/>
    <mergeCell ref="A9:A42"/>
    <mergeCell ref="G34:G35"/>
    <mergeCell ref="G36:G37"/>
    <mergeCell ref="G38:G39"/>
    <mergeCell ref="C38:C39"/>
    <mergeCell ref="D38:D39"/>
    <mergeCell ref="E38:E39"/>
    <mergeCell ref="B34:B35"/>
    <mergeCell ref="B36:B37"/>
    <mergeCell ref="B38:B39"/>
    <mergeCell ref="H22:H33"/>
    <mergeCell ref="F34:F35"/>
    <mergeCell ref="F36:F37"/>
    <mergeCell ref="H44:H45"/>
    <mergeCell ref="B44:B45"/>
    <mergeCell ref="C44:C45"/>
    <mergeCell ref="D44:D45"/>
    <mergeCell ref="E44:E45"/>
    <mergeCell ref="F44:F45"/>
    <mergeCell ref="G44:G45"/>
    <mergeCell ref="G40:G41"/>
    <mergeCell ref="H40:H41"/>
    <mergeCell ref="F40:F41"/>
    <mergeCell ref="B40:B41"/>
    <mergeCell ref="C40:C41"/>
    <mergeCell ref="D40:D41"/>
    <mergeCell ref="E40:E41"/>
  </mergeCells>
  <phoneticPr fontId="34" type="noConversion"/>
  <conditionalFormatting sqref="E44">
    <cfRule type="cellIs" dxfId="11" priority="4" operator="equal">
      <formula>"En ejecución"</formula>
    </cfRule>
    <cfRule type="containsText" dxfId="10" priority="5" operator="containsText" text="Finalizada">
      <formula>NOT(ISERROR(SEARCH("Finalizada",E44)))</formula>
    </cfRule>
    <cfRule type="containsText" dxfId="9" priority="6" operator="containsText" text="Pendiente">
      <formula>NOT(ISERROR(SEARCH("Pendiente",E44)))</formula>
    </cfRule>
  </conditionalFormatting>
  <conditionalFormatting sqref="O9:O69">
    <cfRule type="cellIs" dxfId="8" priority="1" operator="equal">
      <formula>"En ejecución"</formula>
    </cfRule>
    <cfRule type="containsText" dxfId="7" priority="2" operator="containsText" text="Finalizada">
      <formula>NOT(ISERROR(SEARCH("Finalizada",O9)))</formula>
    </cfRule>
    <cfRule type="containsText" dxfId="6" priority="3" operator="containsText" text="Pendiente">
      <formula>NOT(ISERROR(SEARCH("Pendiente",O9)))</formula>
    </cfRule>
  </conditionalFormatting>
  <printOptions horizontalCentered="1" verticalCentered="1" headings="1"/>
  <pageMargins left="0.39370078740157483" right="0.39370078740157483" top="0.39370078740157483" bottom="0.39370078740157483" header="0" footer="0"/>
  <pageSetup paperSize="5" scale="6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A3BC2D5-2C0A-4C91-9961-C7645016821C}">
          <x14:formula1>
            <xm:f>LISTAS!$C$4:$C$9</xm:f>
          </x14:formula1>
          <xm:sqref>F9:F11 F17 F20 F22 F34 F36 F38 F46:F49 F40 F42:F44</xm:sqref>
        </x14:dataValidation>
        <x14:dataValidation type="list" allowBlank="1" showInputMessage="1" showErrorMessage="1" xr:uid="{9AEF565E-B85A-4625-9F19-8FB6743D5A68}">
          <x14:formula1>
            <xm:f>LISTAS!$D$4:$D$6</xm:f>
          </x14:formula1>
          <xm:sqref>M9:M49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C1E4A-40EA-499D-8B6A-24AB0C76C3B3}">
  <sheetPr>
    <tabColor theme="9" tint="-0.249977111117893"/>
  </sheetPr>
  <dimension ref="A1:AJ70"/>
  <sheetViews>
    <sheetView showGridLines="0" topLeftCell="B1" zoomScale="70" zoomScaleNormal="70" workbookViewId="0">
      <pane ySplit="8" topLeftCell="A9" activePane="bottomLeft" state="frozen"/>
      <selection activeCell="D8" sqref="D8"/>
      <selection pane="bottomLeft" activeCell="D60" sqref="D60:D62"/>
    </sheetView>
  </sheetViews>
  <sheetFormatPr baseColWidth="10" defaultColWidth="11.44140625" defaultRowHeight="13.8" x14ac:dyDescent="0.2"/>
  <cols>
    <col min="1" max="1" width="43.6640625" style="110" customWidth="1"/>
    <col min="2" max="2" width="8.33203125" style="44" customWidth="1"/>
    <col min="3" max="3" width="67.6640625" style="43" customWidth="1"/>
    <col min="4" max="4" width="65.109375" style="110" customWidth="1"/>
    <col min="5" max="5" width="40.33203125" style="43" customWidth="1"/>
    <col min="6" max="6" width="24.33203125" style="44" customWidth="1"/>
    <col min="7" max="7" width="20" style="43" customWidth="1"/>
    <col min="8" max="8" width="25.6640625" style="43" customWidth="1"/>
    <col min="9" max="9" width="27.33203125" style="43" customWidth="1"/>
    <col min="10" max="10" width="38.5546875" style="43" customWidth="1"/>
    <col min="11" max="11" width="42.44140625" style="43" customWidth="1"/>
    <col min="12" max="12" width="26.44140625" style="43" customWidth="1"/>
    <col min="13" max="13" width="43" style="70" customWidth="1"/>
    <col min="14" max="14" width="35.88671875" style="43" customWidth="1"/>
    <col min="15" max="15" width="23.5546875" style="43" customWidth="1"/>
    <col min="16" max="16" width="37.6640625" style="43" customWidth="1"/>
    <col min="17" max="16384" width="11.44140625" style="43"/>
  </cols>
  <sheetData>
    <row r="1" spans="1:36" ht="24.6" customHeight="1" x14ac:dyDescent="0.2">
      <c r="A1" s="204"/>
      <c r="B1" s="203"/>
      <c r="C1" s="203"/>
      <c r="D1" s="109"/>
      <c r="E1" s="41"/>
      <c r="F1" s="42"/>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1:36" ht="28.95" customHeight="1" x14ac:dyDescent="0.2">
      <c r="A2" s="280"/>
      <c r="B2" s="206" t="s">
        <v>0</v>
      </c>
      <c r="C2" s="207"/>
      <c r="D2" s="207"/>
      <c r="E2" s="207"/>
      <c r="F2" s="207"/>
      <c r="G2" s="207"/>
      <c r="H2" s="208"/>
      <c r="I2" s="209"/>
      <c r="J2" s="203"/>
      <c r="K2" s="203"/>
      <c r="L2" s="203"/>
      <c r="M2" s="203"/>
      <c r="N2" s="203"/>
      <c r="O2" s="203"/>
      <c r="P2" s="203"/>
      <c r="Q2" s="203"/>
      <c r="R2" s="203"/>
      <c r="S2" s="203"/>
      <c r="T2" s="203"/>
      <c r="U2" s="203"/>
      <c r="V2" s="203"/>
      <c r="W2" s="203"/>
      <c r="X2" s="203"/>
      <c r="Y2" s="203"/>
      <c r="Z2" s="203"/>
      <c r="AA2" s="203"/>
      <c r="AB2" s="203"/>
      <c r="AC2" s="203"/>
      <c r="AD2" s="203"/>
      <c r="AE2" s="203"/>
      <c r="AF2" s="203"/>
    </row>
    <row r="3" spans="1:36" ht="23.4" customHeight="1" x14ac:dyDescent="0.2">
      <c r="A3" s="280"/>
      <c r="B3" s="210" t="s">
        <v>1</v>
      </c>
      <c r="C3" s="211"/>
      <c r="D3" s="211"/>
      <c r="E3" s="211"/>
      <c r="F3" s="211"/>
      <c r="G3" s="211"/>
      <c r="H3" s="212"/>
      <c r="I3" s="209"/>
      <c r="J3" s="203"/>
      <c r="K3" s="203"/>
      <c r="L3" s="203"/>
      <c r="M3" s="203"/>
      <c r="N3" s="203"/>
      <c r="O3" s="203"/>
      <c r="P3" s="203"/>
      <c r="Q3" s="203"/>
      <c r="R3" s="203"/>
      <c r="S3" s="203"/>
      <c r="T3" s="203"/>
      <c r="U3" s="203"/>
      <c r="V3" s="203"/>
      <c r="W3" s="203"/>
      <c r="X3" s="203"/>
      <c r="Y3" s="203"/>
      <c r="Z3" s="203"/>
      <c r="AA3" s="203"/>
      <c r="AB3" s="203"/>
      <c r="AC3" s="203"/>
      <c r="AD3" s="203"/>
      <c r="AE3" s="203"/>
      <c r="AF3" s="203"/>
    </row>
    <row r="4" spans="1:36" ht="24" customHeight="1" x14ac:dyDescent="0.2">
      <c r="A4" s="280"/>
      <c r="B4" s="276" t="s">
        <v>2</v>
      </c>
      <c r="C4" s="277"/>
      <c r="D4" s="215" t="s">
        <v>3</v>
      </c>
      <c r="E4" s="216"/>
      <c r="F4" s="45" t="s">
        <v>4</v>
      </c>
      <c r="G4" s="215" t="s">
        <v>3</v>
      </c>
      <c r="H4" s="216"/>
      <c r="I4" s="41"/>
      <c r="J4" s="41"/>
      <c r="K4" s="41"/>
      <c r="L4" s="41"/>
      <c r="M4" s="41"/>
      <c r="N4" s="41"/>
      <c r="O4" s="41"/>
      <c r="P4" s="41"/>
      <c r="Q4" s="41"/>
      <c r="R4" s="41"/>
      <c r="S4" s="41"/>
      <c r="T4" s="41"/>
      <c r="U4" s="41"/>
      <c r="V4" s="41"/>
      <c r="W4" s="41"/>
      <c r="X4" s="41"/>
      <c r="Y4" s="41"/>
      <c r="Z4" s="41"/>
      <c r="AA4" s="41"/>
      <c r="AB4" s="41"/>
      <c r="AC4" s="41"/>
      <c r="AD4" s="41"/>
      <c r="AE4" s="41"/>
      <c r="AF4" s="41"/>
    </row>
    <row r="5" spans="1:36" ht="16.2" x14ac:dyDescent="0.2">
      <c r="A5" s="280"/>
      <c r="B5" s="42"/>
      <c r="C5" s="41"/>
      <c r="D5" s="109"/>
      <c r="E5" s="41"/>
      <c r="F5" s="42"/>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7" spans="1:36" s="46" customFormat="1" ht="43.95" customHeight="1" x14ac:dyDescent="0.25">
      <c r="A7" s="180" t="s">
        <v>142</v>
      </c>
      <c r="B7" s="181"/>
      <c r="C7" s="181"/>
      <c r="D7" s="181"/>
      <c r="E7" s="181"/>
      <c r="F7" s="181"/>
      <c r="G7" s="181"/>
      <c r="H7" s="181"/>
      <c r="I7" s="182"/>
      <c r="J7" s="183" t="s">
        <v>9</v>
      </c>
      <c r="K7" s="183"/>
      <c r="L7" s="184"/>
      <c r="M7" s="217" t="s">
        <v>10</v>
      </c>
      <c r="N7" s="217"/>
      <c r="O7" s="217"/>
      <c r="P7" s="217"/>
    </row>
    <row r="8" spans="1:36" s="50" customFormat="1" ht="45.6" customHeight="1" x14ac:dyDescent="0.2">
      <c r="A8" s="71" t="s">
        <v>11</v>
      </c>
      <c r="B8" s="218" t="s">
        <v>12</v>
      </c>
      <c r="C8" s="218"/>
      <c r="D8" s="72" t="s">
        <v>13</v>
      </c>
      <c r="E8" s="71" t="s">
        <v>14</v>
      </c>
      <c r="F8" s="71" t="s">
        <v>15</v>
      </c>
      <c r="G8" s="72" t="s">
        <v>16</v>
      </c>
      <c r="H8" s="72" t="s">
        <v>17</v>
      </c>
      <c r="I8" s="72" t="s">
        <v>18</v>
      </c>
      <c r="J8" s="47" t="s">
        <v>19</v>
      </c>
      <c r="K8" s="47" t="s">
        <v>20</v>
      </c>
      <c r="L8" s="47" t="s">
        <v>21</v>
      </c>
      <c r="M8" s="48" t="s">
        <v>22</v>
      </c>
      <c r="N8" s="49" t="s">
        <v>23</v>
      </c>
      <c r="O8" s="49" t="s">
        <v>143</v>
      </c>
      <c r="P8" s="49" t="s">
        <v>25</v>
      </c>
    </row>
    <row r="9" spans="1:36" s="50" customFormat="1" ht="92.4" customHeight="1" x14ac:dyDescent="0.2">
      <c r="A9" s="219" t="s">
        <v>144</v>
      </c>
      <c r="B9" s="73" t="s">
        <v>27</v>
      </c>
      <c r="C9" s="135" t="s">
        <v>145</v>
      </c>
      <c r="D9" s="107" t="s">
        <v>146</v>
      </c>
      <c r="E9" s="107" t="s">
        <v>92</v>
      </c>
      <c r="F9" s="76" t="s">
        <v>31</v>
      </c>
      <c r="G9" s="119">
        <v>46023</v>
      </c>
      <c r="H9" s="119">
        <v>46386</v>
      </c>
      <c r="I9" s="119">
        <v>46386</v>
      </c>
      <c r="K9" s="52"/>
      <c r="L9" s="52"/>
      <c r="M9" s="53" t="s">
        <v>32</v>
      </c>
      <c r="N9" s="53"/>
      <c r="O9" s="54" t="str">
        <f t="shared" ref="O9:O69" si="0">IF(N9=100,"Finalizada",IF(N9&gt;0,"En ejecución","Pendiente"))</f>
        <v>Pendiente</v>
      </c>
      <c r="P9" s="55"/>
    </row>
    <row r="10" spans="1:36" s="50" customFormat="1" ht="94.2" customHeight="1" x14ac:dyDescent="0.2">
      <c r="A10" s="220"/>
      <c r="B10" s="73" t="s">
        <v>33</v>
      </c>
      <c r="C10" s="40" t="s">
        <v>147</v>
      </c>
      <c r="D10" s="107" t="s">
        <v>146</v>
      </c>
      <c r="E10" s="107" t="s">
        <v>92</v>
      </c>
      <c r="F10" s="76" t="s">
        <v>31</v>
      </c>
      <c r="G10" s="119">
        <v>46023</v>
      </c>
      <c r="H10" s="119">
        <v>46386</v>
      </c>
      <c r="I10" s="119">
        <v>46386</v>
      </c>
      <c r="J10" s="56"/>
      <c r="K10" s="56"/>
      <c r="L10" s="56"/>
      <c r="M10" s="53" t="s">
        <v>32</v>
      </c>
      <c r="N10" s="55"/>
      <c r="O10" s="54" t="str">
        <f t="shared" si="0"/>
        <v>Pendiente</v>
      </c>
      <c r="P10" s="55"/>
    </row>
    <row r="11" spans="1:36" s="50" customFormat="1" ht="75" customHeight="1" x14ac:dyDescent="0.2">
      <c r="A11" s="220"/>
      <c r="B11" s="73" t="s">
        <v>36</v>
      </c>
      <c r="C11" s="112" t="s">
        <v>148</v>
      </c>
      <c r="D11" s="112" t="s">
        <v>149</v>
      </c>
      <c r="E11" s="112" t="s">
        <v>104</v>
      </c>
      <c r="F11" s="76" t="s">
        <v>31</v>
      </c>
      <c r="G11" s="119">
        <v>46054</v>
      </c>
      <c r="H11" s="125">
        <v>46386</v>
      </c>
      <c r="I11" s="125">
        <v>46386</v>
      </c>
      <c r="J11" s="56"/>
      <c r="K11" s="56"/>
      <c r="L11" s="56"/>
      <c r="M11" s="53" t="s">
        <v>32</v>
      </c>
      <c r="N11" s="55"/>
      <c r="O11" s="54" t="str">
        <f t="shared" si="0"/>
        <v>Pendiente</v>
      </c>
      <c r="P11" s="55"/>
    </row>
    <row r="12" spans="1:36" s="50" customFormat="1" ht="33.6" customHeight="1" x14ac:dyDescent="0.2">
      <c r="A12" s="220"/>
      <c r="B12" s="227" t="s">
        <v>42</v>
      </c>
      <c r="C12" s="244" t="s">
        <v>150</v>
      </c>
      <c r="D12" s="244" t="s">
        <v>151</v>
      </c>
      <c r="E12" s="244" t="s">
        <v>104</v>
      </c>
      <c r="F12" s="189" t="s">
        <v>31</v>
      </c>
      <c r="G12" s="261">
        <v>46054</v>
      </c>
      <c r="H12" s="255">
        <v>46386</v>
      </c>
      <c r="I12" s="119">
        <v>46142</v>
      </c>
      <c r="J12" s="56"/>
      <c r="K12" s="56"/>
      <c r="L12" s="56"/>
      <c r="M12" s="53" t="s">
        <v>40</v>
      </c>
      <c r="N12" s="55"/>
      <c r="O12" s="54" t="str">
        <f t="shared" si="0"/>
        <v>Pendiente</v>
      </c>
      <c r="P12" s="55"/>
    </row>
    <row r="13" spans="1:36" s="50" customFormat="1" ht="39.6" customHeight="1" x14ac:dyDescent="0.2">
      <c r="A13" s="220"/>
      <c r="B13" s="266"/>
      <c r="C13" s="270"/>
      <c r="D13" s="270"/>
      <c r="E13" s="270"/>
      <c r="F13" s="202"/>
      <c r="G13" s="262"/>
      <c r="H13" s="281"/>
      <c r="I13" s="125">
        <v>46265</v>
      </c>
      <c r="J13" s="56"/>
      <c r="K13" s="56"/>
      <c r="L13" s="56"/>
      <c r="M13" s="53" t="s">
        <v>93</v>
      </c>
      <c r="N13" s="55"/>
      <c r="O13" s="54" t="str">
        <f t="shared" si="0"/>
        <v>Pendiente</v>
      </c>
      <c r="P13" s="55"/>
    </row>
    <row r="14" spans="1:36" s="50" customFormat="1" ht="36.6" customHeight="1" x14ac:dyDescent="0.2">
      <c r="A14" s="220"/>
      <c r="B14" s="228"/>
      <c r="C14" s="245"/>
      <c r="D14" s="245"/>
      <c r="E14" s="245"/>
      <c r="F14" s="190"/>
      <c r="G14" s="263"/>
      <c r="H14" s="256"/>
      <c r="I14" s="119">
        <v>46386</v>
      </c>
      <c r="J14" s="56"/>
      <c r="K14" s="56"/>
      <c r="L14" s="56"/>
      <c r="M14" s="53" t="s">
        <v>32</v>
      </c>
      <c r="N14" s="55"/>
      <c r="O14" s="54" t="str">
        <f t="shared" si="0"/>
        <v>Pendiente</v>
      </c>
      <c r="P14" s="55"/>
    </row>
    <row r="15" spans="1:36" s="50" customFormat="1" ht="79.95" customHeight="1" x14ac:dyDescent="0.2">
      <c r="A15" s="220"/>
      <c r="B15" s="73" t="s">
        <v>45</v>
      </c>
      <c r="C15" s="135" t="s">
        <v>152</v>
      </c>
      <c r="D15" s="112" t="s">
        <v>153</v>
      </c>
      <c r="E15" s="112" t="s">
        <v>104</v>
      </c>
      <c r="F15" s="76" t="s">
        <v>31</v>
      </c>
      <c r="G15" s="119">
        <v>46054</v>
      </c>
      <c r="H15" s="125">
        <v>46203</v>
      </c>
      <c r="I15" s="125">
        <v>46203</v>
      </c>
      <c r="J15" s="56"/>
      <c r="K15" s="56"/>
      <c r="L15" s="56"/>
      <c r="M15" s="53" t="s">
        <v>93</v>
      </c>
      <c r="N15" s="55"/>
      <c r="O15" s="54" t="str">
        <f t="shared" si="0"/>
        <v>Pendiente</v>
      </c>
      <c r="P15" s="55"/>
    </row>
    <row r="16" spans="1:36" s="50" customFormat="1" ht="44.4" customHeight="1" x14ac:dyDescent="0.2">
      <c r="A16" s="220"/>
      <c r="B16" s="227" t="s">
        <v>48</v>
      </c>
      <c r="C16" s="267" t="s">
        <v>154</v>
      </c>
      <c r="D16" s="244" t="s">
        <v>155</v>
      </c>
      <c r="E16" s="244" t="s">
        <v>156</v>
      </c>
      <c r="F16" s="189" t="s">
        <v>54</v>
      </c>
      <c r="G16" s="261">
        <v>46054</v>
      </c>
      <c r="H16" s="278">
        <v>46386</v>
      </c>
      <c r="I16" s="125">
        <v>46203</v>
      </c>
      <c r="J16" s="56"/>
      <c r="K16" s="56"/>
      <c r="L16" s="56"/>
      <c r="M16" s="53" t="s">
        <v>93</v>
      </c>
      <c r="N16" s="55"/>
      <c r="O16" s="54" t="str">
        <f t="shared" si="0"/>
        <v>Pendiente</v>
      </c>
      <c r="P16" s="55"/>
    </row>
    <row r="17" spans="1:16" s="50" customFormat="1" ht="40.200000000000003" customHeight="1" x14ac:dyDescent="0.2">
      <c r="A17" s="220"/>
      <c r="B17" s="228"/>
      <c r="C17" s="269"/>
      <c r="D17" s="245"/>
      <c r="E17" s="245"/>
      <c r="F17" s="190"/>
      <c r="G17" s="263"/>
      <c r="H17" s="279"/>
      <c r="I17" s="136">
        <v>46386</v>
      </c>
      <c r="J17" s="56"/>
      <c r="K17" s="56"/>
      <c r="L17" s="56"/>
      <c r="M17" s="53" t="s">
        <v>32</v>
      </c>
      <c r="N17" s="55"/>
      <c r="O17" s="54" t="str">
        <f t="shared" si="0"/>
        <v>Pendiente</v>
      </c>
      <c r="P17" s="55"/>
    </row>
    <row r="18" spans="1:16" s="50" customFormat="1" ht="67.95" customHeight="1" x14ac:dyDescent="0.2">
      <c r="A18" s="220"/>
      <c r="B18" s="73" t="s">
        <v>51</v>
      </c>
      <c r="C18" s="111" t="s">
        <v>157</v>
      </c>
      <c r="D18" s="112" t="s">
        <v>158</v>
      </c>
      <c r="E18" s="112" t="s">
        <v>159</v>
      </c>
      <c r="F18" s="76" t="s">
        <v>31</v>
      </c>
      <c r="G18" s="119">
        <v>46054</v>
      </c>
      <c r="H18" s="136">
        <v>46386</v>
      </c>
      <c r="I18" s="136">
        <v>46386</v>
      </c>
      <c r="J18" s="56"/>
      <c r="K18" s="56"/>
      <c r="L18" s="56"/>
      <c r="M18" s="53" t="s">
        <v>32</v>
      </c>
      <c r="N18" s="55"/>
      <c r="O18" s="54" t="str">
        <f t="shared" si="0"/>
        <v>Pendiente</v>
      </c>
      <c r="P18" s="55"/>
    </row>
    <row r="19" spans="1:16" s="50" customFormat="1" ht="34.950000000000003" customHeight="1" x14ac:dyDescent="0.2">
      <c r="A19" s="220"/>
      <c r="B19" s="227" t="s">
        <v>112</v>
      </c>
      <c r="C19" s="244" t="s">
        <v>160</v>
      </c>
      <c r="D19" s="244" t="s">
        <v>161</v>
      </c>
      <c r="E19" s="244" t="s">
        <v>311</v>
      </c>
      <c r="F19" s="189" t="s">
        <v>54</v>
      </c>
      <c r="G19" s="261">
        <v>46054</v>
      </c>
      <c r="H19" s="278">
        <v>46356</v>
      </c>
      <c r="I19" s="125">
        <v>46203</v>
      </c>
      <c r="J19" s="56"/>
      <c r="K19" s="56"/>
      <c r="L19" s="56"/>
      <c r="M19" s="53" t="s">
        <v>93</v>
      </c>
      <c r="N19" s="55"/>
      <c r="O19" s="54" t="str">
        <f t="shared" si="0"/>
        <v>Pendiente</v>
      </c>
      <c r="P19" s="55"/>
    </row>
    <row r="20" spans="1:16" s="50" customFormat="1" ht="32.4" customHeight="1" x14ac:dyDescent="0.2">
      <c r="A20" s="220"/>
      <c r="B20" s="228"/>
      <c r="C20" s="245"/>
      <c r="D20" s="245"/>
      <c r="E20" s="245"/>
      <c r="F20" s="190"/>
      <c r="G20" s="263"/>
      <c r="H20" s="279"/>
      <c r="I20" s="137">
        <v>46356</v>
      </c>
      <c r="J20" s="56"/>
      <c r="K20" s="56"/>
      <c r="L20" s="56"/>
      <c r="M20" s="53" t="s">
        <v>32</v>
      </c>
      <c r="N20" s="55"/>
      <c r="O20" s="54" t="str">
        <f t="shared" si="0"/>
        <v>Pendiente</v>
      </c>
      <c r="P20" s="55"/>
    </row>
    <row r="21" spans="1:16" s="50" customFormat="1" ht="85.2" customHeight="1" x14ac:dyDescent="0.2">
      <c r="A21" s="220"/>
      <c r="B21" s="73" t="s">
        <v>115</v>
      </c>
      <c r="C21" s="111" t="s">
        <v>163</v>
      </c>
      <c r="D21" s="112" t="s">
        <v>164</v>
      </c>
      <c r="E21" s="112" t="s">
        <v>30</v>
      </c>
      <c r="F21" s="76" t="s">
        <v>31</v>
      </c>
      <c r="G21" s="125">
        <v>46054</v>
      </c>
      <c r="H21" s="125">
        <v>46295</v>
      </c>
      <c r="I21" s="125">
        <v>46295</v>
      </c>
      <c r="J21" s="56"/>
      <c r="K21" s="56"/>
      <c r="L21" s="56"/>
      <c r="M21" s="53" t="s">
        <v>32</v>
      </c>
      <c r="N21" s="55"/>
      <c r="O21" s="54" t="str">
        <f t="shared" si="0"/>
        <v>Pendiente</v>
      </c>
      <c r="P21" s="55"/>
    </row>
    <row r="22" spans="1:16" s="50" customFormat="1" ht="41.4" customHeight="1" x14ac:dyDescent="0.2">
      <c r="A22" s="220"/>
      <c r="B22" s="227" t="s">
        <v>118</v>
      </c>
      <c r="C22" s="267" t="s">
        <v>165</v>
      </c>
      <c r="D22" s="244" t="s">
        <v>166</v>
      </c>
      <c r="E22" s="244" t="s">
        <v>141</v>
      </c>
      <c r="F22" s="189" t="s">
        <v>54</v>
      </c>
      <c r="G22" s="255">
        <v>46054</v>
      </c>
      <c r="H22" s="255">
        <v>46386</v>
      </c>
      <c r="I22" s="125">
        <v>46203</v>
      </c>
      <c r="J22" s="56"/>
      <c r="K22" s="56"/>
      <c r="L22" s="56"/>
      <c r="M22" s="53" t="s">
        <v>93</v>
      </c>
      <c r="N22" s="55"/>
      <c r="O22" s="54" t="str">
        <f t="shared" si="0"/>
        <v>Pendiente</v>
      </c>
      <c r="P22" s="55"/>
    </row>
    <row r="23" spans="1:16" s="50" customFormat="1" ht="41.4" customHeight="1" x14ac:dyDescent="0.2">
      <c r="A23" s="221"/>
      <c r="B23" s="228"/>
      <c r="C23" s="269"/>
      <c r="D23" s="245"/>
      <c r="E23" s="245"/>
      <c r="F23" s="190"/>
      <c r="G23" s="256"/>
      <c r="H23" s="256"/>
      <c r="I23" s="77">
        <v>46386</v>
      </c>
      <c r="J23" s="51"/>
      <c r="K23" s="59"/>
      <c r="L23" s="56"/>
      <c r="M23" s="53" t="s">
        <v>32</v>
      </c>
      <c r="N23" s="55"/>
      <c r="O23" s="54" t="str">
        <f t="shared" si="0"/>
        <v>Pendiente</v>
      </c>
      <c r="P23" s="55"/>
    </row>
    <row r="24" spans="1:16" ht="84" customHeight="1" x14ac:dyDescent="0.2">
      <c r="A24" s="231" t="s">
        <v>167</v>
      </c>
      <c r="B24" s="91" t="s">
        <v>55</v>
      </c>
      <c r="C24" s="138" t="s">
        <v>168</v>
      </c>
      <c r="D24" s="131" t="s">
        <v>169</v>
      </c>
      <c r="E24" s="139" t="s">
        <v>77</v>
      </c>
      <c r="F24" s="76" t="s">
        <v>31</v>
      </c>
      <c r="G24" s="117">
        <v>46054</v>
      </c>
      <c r="H24" s="119">
        <v>46233</v>
      </c>
      <c r="I24" s="119">
        <v>46233</v>
      </c>
      <c r="J24" s="51"/>
      <c r="K24" s="59"/>
      <c r="L24" s="59"/>
      <c r="M24" s="64" t="s">
        <v>93</v>
      </c>
      <c r="N24" s="65"/>
      <c r="O24" s="54" t="str">
        <f t="shared" si="0"/>
        <v>Pendiente</v>
      </c>
      <c r="P24" s="65"/>
    </row>
    <row r="25" spans="1:16" ht="80.400000000000006" customHeight="1" x14ac:dyDescent="0.2">
      <c r="A25" s="282"/>
      <c r="B25" s="91" t="s">
        <v>58</v>
      </c>
      <c r="C25" s="140" t="s">
        <v>170</v>
      </c>
      <c r="D25" s="131" t="s">
        <v>171</v>
      </c>
      <c r="E25" s="139" t="s">
        <v>77</v>
      </c>
      <c r="F25" s="76" t="s">
        <v>31</v>
      </c>
      <c r="G25" s="117">
        <v>46054</v>
      </c>
      <c r="H25" s="119">
        <v>46356</v>
      </c>
      <c r="I25" s="119">
        <v>46356</v>
      </c>
      <c r="J25" s="58"/>
      <c r="K25" s="59"/>
      <c r="L25" s="59"/>
      <c r="M25" s="64" t="s">
        <v>32</v>
      </c>
      <c r="N25" s="65"/>
      <c r="O25" s="54" t="str">
        <f t="shared" si="0"/>
        <v>Pendiente</v>
      </c>
      <c r="P25" s="65"/>
    </row>
    <row r="26" spans="1:16" ht="68.400000000000006" customHeight="1" x14ac:dyDescent="0.2">
      <c r="A26" s="282"/>
      <c r="B26" s="91" t="s">
        <v>61</v>
      </c>
      <c r="C26" s="116" t="s">
        <v>172</v>
      </c>
      <c r="D26" s="107" t="s">
        <v>173</v>
      </c>
      <c r="E26" s="114" t="s">
        <v>174</v>
      </c>
      <c r="F26" s="76" t="s">
        <v>31</v>
      </c>
      <c r="G26" s="117">
        <v>46054</v>
      </c>
      <c r="H26" s="141">
        <v>46353</v>
      </c>
      <c r="I26" s="141">
        <v>46353</v>
      </c>
      <c r="J26" s="58"/>
      <c r="K26" s="59"/>
      <c r="L26" s="59"/>
      <c r="M26" s="64" t="s">
        <v>32</v>
      </c>
      <c r="N26" s="65"/>
      <c r="O26" s="54" t="str">
        <f t="shared" si="0"/>
        <v>Pendiente</v>
      </c>
      <c r="P26" s="65"/>
    </row>
    <row r="27" spans="1:16" ht="74.400000000000006" customHeight="1" x14ac:dyDescent="0.2">
      <c r="A27" s="282"/>
      <c r="B27" s="91" t="s">
        <v>63</v>
      </c>
      <c r="C27" s="116" t="s">
        <v>175</v>
      </c>
      <c r="D27" s="107" t="s">
        <v>173</v>
      </c>
      <c r="E27" s="107" t="s">
        <v>174</v>
      </c>
      <c r="F27" s="76" t="s">
        <v>31</v>
      </c>
      <c r="G27" s="119">
        <v>46054</v>
      </c>
      <c r="H27" s="125">
        <v>46386</v>
      </c>
      <c r="I27" s="125">
        <v>46386</v>
      </c>
      <c r="J27" s="66"/>
      <c r="K27" s="59"/>
      <c r="L27" s="59"/>
      <c r="M27" s="64" t="s">
        <v>32</v>
      </c>
      <c r="N27" s="65"/>
      <c r="O27" s="54" t="str">
        <f t="shared" si="0"/>
        <v>Pendiente</v>
      </c>
      <c r="P27" s="65"/>
    </row>
    <row r="28" spans="1:16" ht="30.6" customHeight="1" x14ac:dyDescent="0.2">
      <c r="A28" s="282"/>
      <c r="B28" s="199" t="s">
        <v>66</v>
      </c>
      <c r="C28" s="244" t="s">
        <v>176</v>
      </c>
      <c r="D28" s="244" t="s">
        <v>177</v>
      </c>
      <c r="E28" s="271" t="s">
        <v>174</v>
      </c>
      <c r="F28" s="189" t="s">
        <v>108</v>
      </c>
      <c r="G28" s="261">
        <v>46054</v>
      </c>
      <c r="H28" s="255">
        <v>46386</v>
      </c>
      <c r="I28" s="119">
        <v>46063</v>
      </c>
      <c r="J28" s="66"/>
      <c r="K28" s="67"/>
      <c r="L28" s="59"/>
      <c r="M28" s="64" t="s">
        <v>40</v>
      </c>
      <c r="N28" s="65"/>
      <c r="O28" s="54" t="str">
        <f t="shared" si="0"/>
        <v>Pendiente</v>
      </c>
      <c r="P28" s="65"/>
    </row>
    <row r="29" spans="1:16" ht="36" customHeight="1" x14ac:dyDescent="0.2">
      <c r="A29" s="282"/>
      <c r="B29" s="193"/>
      <c r="C29" s="270"/>
      <c r="D29" s="270"/>
      <c r="E29" s="272"/>
      <c r="F29" s="202"/>
      <c r="G29" s="262"/>
      <c r="H29" s="281"/>
      <c r="I29" s="119">
        <v>46091</v>
      </c>
      <c r="J29" s="66"/>
      <c r="K29" s="67"/>
      <c r="L29" s="59"/>
      <c r="M29" s="64" t="s">
        <v>40</v>
      </c>
      <c r="N29" s="65"/>
      <c r="O29" s="54" t="str">
        <f t="shared" si="0"/>
        <v>Pendiente</v>
      </c>
      <c r="P29" s="65"/>
    </row>
    <row r="30" spans="1:16" ht="41.4" customHeight="1" x14ac:dyDescent="0.2">
      <c r="A30" s="282"/>
      <c r="B30" s="193"/>
      <c r="C30" s="270"/>
      <c r="D30" s="270"/>
      <c r="E30" s="272"/>
      <c r="F30" s="202"/>
      <c r="G30" s="262"/>
      <c r="H30" s="281"/>
      <c r="I30" s="119">
        <v>46122</v>
      </c>
      <c r="J30" s="66"/>
      <c r="K30" s="67"/>
      <c r="L30" s="59"/>
      <c r="M30" s="64" t="s">
        <v>40</v>
      </c>
      <c r="N30" s="65"/>
      <c r="O30" s="54" t="str">
        <f t="shared" si="0"/>
        <v>Pendiente</v>
      </c>
      <c r="P30" s="65"/>
    </row>
    <row r="31" spans="1:16" ht="33" customHeight="1" x14ac:dyDescent="0.2">
      <c r="A31" s="282"/>
      <c r="B31" s="193"/>
      <c r="C31" s="270"/>
      <c r="D31" s="270"/>
      <c r="E31" s="272"/>
      <c r="F31" s="202"/>
      <c r="G31" s="262"/>
      <c r="H31" s="281"/>
      <c r="I31" s="119">
        <v>46152</v>
      </c>
      <c r="J31" s="66"/>
      <c r="K31" s="67"/>
      <c r="L31" s="59"/>
      <c r="M31" s="64" t="s">
        <v>93</v>
      </c>
      <c r="N31" s="65"/>
      <c r="O31" s="54" t="str">
        <f t="shared" si="0"/>
        <v>Pendiente</v>
      </c>
      <c r="P31" s="65"/>
    </row>
    <row r="32" spans="1:16" ht="37.950000000000003" customHeight="1" x14ac:dyDescent="0.2">
      <c r="A32" s="282"/>
      <c r="B32" s="193"/>
      <c r="C32" s="270"/>
      <c r="D32" s="270"/>
      <c r="E32" s="272"/>
      <c r="F32" s="202"/>
      <c r="G32" s="262"/>
      <c r="H32" s="281"/>
      <c r="I32" s="119">
        <v>46183</v>
      </c>
      <c r="J32" s="66"/>
      <c r="K32" s="67"/>
      <c r="L32" s="59"/>
      <c r="M32" s="64" t="s">
        <v>93</v>
      </c>
      <c r="N32" s="65"/>
      <c r="O32" s="54" t="str">
        <f t="shared" si="0"/>
        <v>Pendiente</v>
      </c>
      <c r="P32" s="65"/>
    </row>
    <row r="33" spans="1:16" ht="30.6" customHeight="1" x14ac:dyDescent="0.2">
      <c r="A33" s="282"/>
      <c r="B33" s="193"/>
      <c r="C33" s="270"/>
      <c r="D33" s="270"/>
      <c r="E33" s="272"/>
      <c r="F33" s="202"/>
      <c r="G33" s="262"/>
      <c r="H33" s="281"/>
      <c r="I33" s="119">
        <v>46213</v>
      </c>
      <c r="J33" s="66"/>
      <c r="K33" s="67"/>
      <c r="L33" s="59"/>
      <c r="M33" s="64" t="s">
        <v>93</v>
      </c>
      <c r="N33" s="65"/>
      <c r="O33" s="54" t="str">
        <f t="shared" si="0"/>
        <v>Pendiente</v>
      </c>
      <c r="P33" s="65"/>
    </row>
    <row r="34" spans="1:16" ht="37.950000000000003" customHeight="1" x14ac:dyDescent="0.2">
      <c r="A34" s="282"/>
      <c r="B34" s="193"/>
      <c r="C34" s="270"/>
      <c r="D34" s="270"/>
      <c r="E34" s="272"/>
      <c r="F34" s="202"/>
      <c r="G34" s="262"/>
      <c r="H34" s="281"/>
      <c r="I34" s="119">
        <v>46244</v>
      </c>
      <c r="J34" s="66"/>
      <c r="K34" s="67"/>
      <c r="L34" s="59"/>
      <c r="M34" s="64" t="s">
        <v>93</v>
      </c>
      <c r="N34" s="65"/>
      <c r="O34" s="54" t="str">
        <f t="shared" si="0"/>
        <v>Pendiente</v>
      </c>
      <c r="P34" s="65"/>
    </row>
    <row r="35" spans="1:16" ht="32.4" customHeight="1" x14ac:dyDescent="0.2">
      <c r="A35" s="282"/>
      <c r="B35" s="193"/>
      <c r="C35" s="270"/>
      <c r="D35" s="270"/>
      <c r="E35" s="272"/>
      <c r="F35" s="202"/>
      <c r="G35" s="262"/>
      <c r="H35" s="281"/>
      <c r="I35" s="119">
        <v>46275</v>
      </c>
      <c r="J35" s="66"/>
      <c r="K35" s="67"/>
      <c r="L35" s="59"/>
      <c r="M35" s="64" t="s">
        <v>32</v>
      </c>
      <c r="N35" s="65"/>
      <c r="O35" s="54" t="str">
        <f t="shared" si="0"/>
        <v>Pendiente</v>
      </c>
      <c r="P35" s="65"/>
    </row>
    <row r="36" spans="1:16" ht="33.6" customHeight="1" x14ac:dyDescent="0.2">
      <c r="A36" s="282"/>
      <c r="B36" s="193"/>
      <c r="C36" s="270"/>
      <c r="D36" s="270"/>
      <c r="E36" s="272"/>
      <c r="F36" s="202"/>
      <c r="G36" s="262"/>
      <c r="H36" s="281"/>
      <c r="I36" s="119">
        <v>46305</v>
      </c>
      <c r="J36" s="66"/>
      <c r="K36" s="67"/>
      <c r="L36" s="59"/>
      <c r="M36" s="64" t="s">
        <v>32</v>
      </c>
      <c r="N36" s="65"/>
      <c r="O36" s="54" t="str">
        <f t="shared" si="0"/>
        <v>Pendiente</v>
      </c>
      <c r="P36" s="65"/>
    </row>
    <row r="37" spans="1:16" ht="34.200000000000003" customHeight="1" x14ac:dyDescent="0.2">
      <c r="A37" s="282"/>
      <c r="B37" s="193"/>
      <c r="C37" s="270"/>
      <c r="D37" s="270"/>
      <c r="E37" s="272"/>
      <c r="F37" s="202"/>
      <c r="G37" s="262"/>
      <c r="H37" s="281"/>
      <c r="I37" s="119">
        <v>46336</v>
      </c>
      <c r="J37" s="66"/>
      <c r="K37" s="67"/>
      <c r="L37" s="59"/>
      <c r="M37" s="64" t="s">
        <v>32</v>
      </c>
      <c r="N37" s="65"/>
      <c r="O37" s="54" t="str">
        <f t="shared" si="0"/>
        <v>Pendiente</v>
      </c>
      <c r="P37" s="65"/>
    </row>
    <row r="38" spans="1:16" ht="37.950000000000003" customHeight="1" x14ac:dyDescent="0.2">
      <c r="A38" s="282"/>
      <c r="B38" s="193"/>
      <c r="C38" s="270"/>
      <c r="D38" s="270"/>
      <c r="E38" s="272"/>
      <c r="F38" s="202"/>
      <c r="G38" s="262"/>
      <c r="H38" s="281"/>
      <c r="I38" s="119">
        <v>46366</v>
      </c>
      <c r="J38" s="66"/>
      <c r="K38" s="67"/>
      <c r="L38" s="59"/>
      <c r="M38" s="64" t="s">
        <v>32</v>
      </c>
      <c r="N38" s="65"/>
      <c r="O38" s="54" t="str">
        <f t="shared" si="0"/>
        <v>Pendiente</v>
      </c>
      <c r="P38" s="65"/>
    </row>
    <row r="39" spans="1:16" ht="35.4" customHeight="1" x14ac:dyDescent="0.2">
      <c r="A39" s="232"/>
      <c r="B39" s="194"/>
      <c r="C39" s="245"/>
      <c r="D39" s="245"/>
      <c r="E39" s="273"/>
      <c r="F39" s="190"/>
      <c r="G39" s="263"/>
      <c r="H39" s="256"/>
      <c r="I39" s="142">
        <v>46386</v>
      </c>
      <c r="J39" s="66"/>
      <c r="K39" s="67"/>
      <c r="L39" s="59"/>
      <c r="M39" s="64" t="s">
        <v>32</v>
      </c>
      <c r="N39" s="65"/>
      <c r="O39" s="54" t="str">
        <f t="shared" si="0"/>
        <v>Pendiente</v>
      </c>
      <c r="P39" s="65"/>
    </row>
    <row r="40" spans="1:16" ht="88.2" customHeight="1" x14ac:dyDescent="0.2">
      <c r="A40" s="265" t="s">
        <v>178</v>
      </c>
      <c r="B40" s="97" t="s">
        <v>72</v>
      </c>
      <c r="C40" s="40" t="s">
        <v>179</v>
      </c>
      <c r="D40" s="107" t="s">
        <v>180</v>
      </c>
      <c r="E40" s="107" t="s">
        <v>181</v>
      </c>
      <c r="F40" s="76" t="s">
        <v>39</v>
      </c>
      <c r="G40" s="119">
        <v>46054</v>
      </c>
      <c r="H40" s="119">
        <v>46356</v>
      </c>
      <c r="I40" s="119">
        <v>46356</v>
      </c>
      <c r="J40" s="51"/>
      <c r="K40" s="59"/>
      <c r="L40" s="59"/>
      <c r="M40" s="64" t="s">
        <v>32</v>
      </c>
      <c r="N40" s="65"/>
      <c r="O40" s="54" t="str">
        <f t="shared" si="0"/>
        <v>Pendiente</v>
      </c>
      <c r="P40" s="65"/>
    </row>
    <row r="41" spans="1:16" ht="68.400000000000006" customHeight="1" x14ac:dyDescent="0.2">
      <c r="A41" s="265"/>
      <c r="B41" s="97" t="s">
        <v>74</v>
      </c>
      <c r="C41" s="116" t="s">
        <v>182</v>
      </c>
      <c r="D41" s="107" t="s">
        <v>183</v>
      </c>
      <c r="E41" s="107" t="s">
        <v>181</v>
      </c>
      <c r="F41" s="76" t="s">
        <v>39</v>
      </c>
      <c r="G41" s="119">
        <v>46054</v>
      </c>
      <c r="H41" s="119">
        <v>46356</v>
      </c>
      <c r="I41" s="143">
        <v>46356</v>
      </c>
      <c r="J41" s="65"/>
      <c r="K41" s="65"/>
      <c r="L41" s="65"/>
      <c r="M41" s="64" t="s">
        <v>32</v>
      </c>
      <c r="N41" s="65"/>
      <c r="O41" s="54" t="str">
        <f t="shared" si="0"/>
        <v>Pendiente</v>
      </c>
      <c r="P41" s="65"/>
    </row>
    <row r="42" spans="1:16" ht="61.2" customHeight="1" x14ac:dyDescent="0.2">
      <c r="A42" s="265"/>
      <c r="B42" s="97" t="s">
        <v>78</v>
      </c>
      <c r="C42" s="116" t="s">
        <v>184</v>
      </c>
      <c r="D42" s="107" t="s">
        <v>185</v>
      </c>
      <c r="E42" s="107" t="s">
        <v>186</v>
      </c>
      <c r="F42" s="76" t="s">
        <v>31</v>
      </c>
      <c r="G42" s="119">
        <v>46054</v>
      </c>
      <c r="H42" s="119">
        <v>46386</v>
      </c>
      <c r="I42" s="143">
        <v>46386</v>
      </c>
      <c r="J42" s="65"/>
      <c r="K42" s="65"/>
      <c r="L42" s="65"/>
      <c r="M42" s="64" t="s">
        <v>32</v>
      </c>
      <c r="N42" s="65"/>
      <c r="O42" s="54" t="str">
        <f t="shared" si="0"/>
        <v>Pendiente</v>
      </c>
      <c r="P42" s="65"/>
    </row>
    <row r="43" spans="1:16" ht="61.2" customHeight="1" x14ac:dyDescent="0.2">
      <c r="A43" s="265"/>
      <c r="B43" s="199" t="s">
        <v>187</v>
      </c>
      <c r="C43" s="258" t="s">
        <v>188</v>
      </c>
      <c r="D43" s="258" t="s">
        <v>189</v>
      </c>
      <c r="E43" s="258" t="s">
        <v>190</v>
      </c>
      <c r="F43" s="189" t="s">
        <v>54</v>
      </c>
      <c r="G43" s="261">
        <v>46054</v>
      </c>
      <c r="H43" s="261">
        <v>46354</v>
      </c>
      <c r="I43" s="143">
        <v>46201</v>
      </c>
      <c r="J43" s="65"/>
      <c r="K43" s="65"/>
      <c r="L43" s="65"/>
      <c r="M43" s="64" t="s">
        <v>93</v>
      </c>
      <c r="N43" s="65"/>
      <c r="O43" s="54" t="str">
        <f t="shared" si="0"/>
        <v>Pendiente</v>
      </c>
      <c r="P43" s="65"/>
    </row>
    <row r="44" spans="1:16" ht="70.95" customHeight="1" x14ac:dyDescent="0.2">
      <c r="A44" s="265"/>
      <c r="B44" s="194"/>
      <c r="C44" s="259"/>
      <c r="D44" s="259"/>
      <c r="E44" s="259"/>
      <c r="F44" s="190"/>
      <c r="G44" s="263"/>
      <c r="H44" s="263"/>
      <c r="I44" s="143" t="s">
        <v>191</v>
      </c>
      <c r="J44" s="65"/>
      <c r="K44" s="65"/>
      <c r="L44" s="65"/>
      <c r="M44" s="64" t="s">
        <v>32</v>
      </c>
      <c r="N44" s="65"/>
      <c r="O44" s="54" t="str">
        <f t="shared" si="0"/>
        <v>Pendiente</v>
      </c>
      <c r="P44" s="65"/>
    </row>
    <row r="45" spans="1:16" ht="69" customHeight="1" x14ac:dyDescent="0.2">
      <c r="A45" s="265"/>
      <c r="B45" s="97" t="s">
        <v>192</v>
      </c>
      <c r="C45" s="144" t="s">
        <v>193</v>
      </c>
      <c r="D45" s="113" t="s">
        <v>194</v>
      </c>
      <c r="E45" s="107" t="s">
        <v>190</v>
      </c>
      <c r="F45" s="76" t="s">
        <v>31</v>
      </c>
      <c r="G45" s="119">
        <v>46054</v>
      </c>
      <c r="H45" s="119">
        <v>46376</v>
      </c>
      <c r="I45" s="143">
        <v>46376</v>
      </c>
      <c r="J45" s="65"/>
      <c r="K45" s="65"/>
      <c r="L45" s="65"/>
      <c r="M45" s="64" t="s">
        <v>32</v>
      </c>
      <c r="N45" s="65"/>
      <c r="O45" s="54" t="str">
        <f t="shared" si="0"/>
        <v>Pendiente</v>
      </c>
      <c r="P45" s="65"/>
    </row>
    <row r="46" spans="1:16" ht="73.2" customHeight="1" x14ac:dyDescent="0.2">
      <c r="A46" s="265"/>
      <c r="B46" s="97" t="s">
        <v>195</v>
      </c>
      <c r="C46" s="111" t="s">
        <v>196</v>
      </c>
      <c r="D46" s="112" t="s">
        <v>197</v>
      </c>
      <c r="E46" s="112" t="s">
        <v>198</v>
      </c>
      <c r="F46" s="76" t="s">
        <v>31</v>
      </c>
      <c r="G46" s="125">
        <v>46024</v>
      </c>
      <c r="H46" s="119">
        <v>46386</v>
      </c>
      <c r="I46" s="119">
        <v>46386</v>
      </c>
      <c r="J46" s="65"/>
      <c r="K46" s="65"/>
      <c r="L46" s="65"/>
      <c r="M46" s="64" t="s">
        <v>32</v>
      </c>
      <c r="N46" s="65"/>
      <c r="O46" s="54" t="str">
        <f t="shared" si="0"/>
        <v>Pendiente</v>
      </c>
      <c r="P46" s="65"/>
    </row>
    <row r="47" spans="1:16" ht="69.599999999999994" customHeight="1" x14ac:dyDescent="0.2">
      <c r="A47" s="265"/>
      <c r="B47" s="97" t="s">
        <v>199</v>
      </c>
      <c r="C47" s="145" t="s">
        <v>200</v>
      </c>
      <c r="D47" s="112" t="s">
        <v>201</v>
      </c>
      <c r="E47" s="112" t="s">
        <v>202</v>
      </c>
      <c r="F47" s="76" t="s">
        <v>31</v>
      </c>
      <c r="G47" s="125">
        <v>46054</v>
      </c>
      <c r="H47" s="119">
        <v>46386</v>
      </c>
      <c r="I47" s="119">
        <v>46386</v>
      </c>
      <c r="J47" s="65"/>
      <c r="K47" s="65"/>
      <c r="L47" s="65"/>
      <c r="M47" s="64" t="s">
        <v>32</v>
      </c>
      <c r="N47" s="65"/>
      <c r="O47" s="54" t="str">
        <f t="shared" si="0"/>
        <v>Pendiente</v>
      </c>
      <c r="P47" s="65"/>
    </row>
    <row r="48" spans="1:16" ht="33" customHeight="1" x14ac:dyDescent="0.2">
      <c r="A48" s="265"/>
      <c r="B48" s="199" t="s">
        <v>203</v>
      </c>
      <c r="C48" s="244" t="s">
        <v>204</v>
      </c>
      <c r="D48" s="244" t="s">
        <v>205</v>
      </c>
      <c r="E48" s="244" t="s">
        <v>206</v>
      </c>
      <c r="F48" s="283" t="s">
        <v>39</v>
      </c>
      <c r="G48" s="286">
        <v>46054</v>
      </c>
      <c r="H48" s="289">
        <v>46386</v>
      </c>
      <c r="I48" s="118">
        <v>46142</v>
      </c>
      <c r="J48" s="65"/>
      <c r="K48" s="65"/>
      <c r="L48" s="65"/>
      <c r="M48" s="64" t="s">
        <v>40</v>
      </c>
      <c r="N48" s="65"/>
      <c r="O48" s="54" t="str">
        <f t="shared" si="0"/>
        <v>Pendiente</v>
      </c>
      <c r="P48" s="65"/>
    </row>
    <row r="49" spans="1:16" ht="33.6" customHeight="1" x14ac:dyDescent="0.2">
      <c r="A49" s="265"/>
      <c r="B49" s="193"/>
      <c r="C49" s="270"/>
      <c r="D49" s="270"/>
      <c r="E49" s="270"/>
      <c r="F49" s="284"/>
      <c r="G49" s="287"/>
      <c r="H49" s="290"/>
      <c r="I49" s="146">
        <v>46265</v>
      </c>
      <c r="J49" s="65"/>
      <c r="K49" s="65"/>
      <c r="L49" s="65"/>
      <c r="M49" s="64" t="s">
        <v>93</v>
      </c>
      <c r="N49" s="65"/>
      <c r="O49" s="54" t="str">
        <f t="shared" si="0"/>
        <v>Pendiente</v>
      </c>
      <c r="P49" s="65"/>
    </row>
    <row r="50" spans="1:16" ht="28.2" customHeight="1" x14ac:dyDescent="0.2">
      <c r="A50" s="265"/>
      <c r="B50" s="194"/>
      <c r="C50" s="245"/>
      <c r="D50" s="245"/>
      <c r="E50" s="245"/>
      <c r="F50" s="285"/>
      <c r="G50" s="288"/>
      <c r="H50" s="291"/>
      <c r="I50" s="146">
        <v>46386</v>
      </c>
      <c r="J50" s="65"/>
      <c r="K50" s="65"/>
      <c r="L50" s="65"/>
      <c r="M50" s="64" t="s">
        <v>32</v>
      </c>
      <c r="N50" s="65"/>
      <c r="O50" s="54" t="str">
        <f t="shared" si="0"/>
        <v>Pendiente</v>
      </c>
      <c r="P50" s="65"/>
    </row>
    <row r="51" spans="1:16" ht="33.6" customHeight="1" x14ac:dyDescent="0.2">
      <c r="A51" s="265"/>
      <c r="B51" s="199" t="s">
        <v>207</v>
      </c>
      <c r="C51" s="244" t="s">
        <v>208</v>
      </c>
      <c r="D51" s="244" t="s">
        <v>209</v>
      </c>
      <c r="E51" s="244" t="s">
        <v>206</v>
      </c>
      <c r="F51" s="283" t="s">
        <v>39</v>
      </c>
      <c r="G51" s="292">
        <v>46054</v>
      </c>
      <c r="H51" s="294">
        <v>46386</v>
      </c>
      <c r="I51" s="118">
        <v>46142</v>
      </c>
      <c r="J51" s="65"/>
      <c r="K51" s="65"/>
      <c r="L51" s="65"/>
      <c r="M51" s="64" t="s">
        <v>40</v>
      </c>
      <c r="N51" s="65"/>
      <c r="O51" s="54" t="str">
        <f t="shared" si="0"/>
        <v>Pendiente</v>
      </c>
      <c r="P51" s="65"/>
    </row>
    <row r="52" spans="1:16" ht="30.6" customHeight="1" x14ac:dyDescent="0.2">
      <c r="A52" s="265"/>
      <c r="B52" s="193"/>
      <c r="C52" s="270"/>
      <c r="D52" s="270"/>
      <c r="E52" s="270"/>
      <c r="F52" s="284"/>
      <c r="G52" s="287"/>
      <c r="H52" s="290"/>
      <c r="I52" s="146">
        <v>46265</v>
      </c>
      <c r="J52" s="65"/>
      <c r="K52" s="65"/>
      <c r="L52" s="65"/>
      <c r="M52" s="64" t="s">
        <v>93</v>
      </c>
      <c r="N52" s="65"/>
      <c r="O52" s="54" t="str">
        <f t="shared" si="0"/>
        <v>Pendiente</v>
      </c>
      <c r="P52" s="65"/>
    </row>
    <row r="53" spans="1:16" ht="31.2" customHeight="1" x14ac:dyDescent="0.2">
      <c r="A53" s="265"/>
      <c r="B53" s="194"/>
      <c r="C53" s="245"/>
      <c r="D53" s="245"/>
      <c r="E53" s="245"/>
      <c r="F53" s="285"/>
      <c r="G53" s="293"/>
      <c r="H53" s="295"/>
      <c r="I53" s="141">
        <v>46386</v>
      </c>
      <c r="J53" s="65"/>
      <c r="K53" s="65"/>
      <c r="L53" s="65"/>
      <c r="M53" s="64" t="s">
        <v>32</v>
      </c>
      <c r="N53" s="65"/>
      <c r="O53" s="54" t="str">
        <f t="shared" si="0"/>
        <v>Pendiente</v>
      </c>
      <c r="P53" s="65"/>
    </row>
    <row r="54" spans="1:16" ht="35.4" customHeight="1" x14ac:dyDescent="0.2">
      <c r="A54" s="265"/>
      <c r="B54" s="296" t="s">
        <v>210</v>
      </c>
      <c r="C54" s="246" t="s">
        <v>211</v>
      </c>
      <c r="D54" s="246" t="s">
        <v>212</v>
      </c>
      <c r="E54" s="246" t="s">
        <v>206</v>
      </c>
      <c r="F54" s="225" t="s">
        <v>39</v>
      </c>
      <c r="G54" s="257">
        <v>46054</v>
      </c>
      <c r="H54" s="257">
        <v>46386</v>
      </c>
      <c r="I54" s="118">
        <v>46142</v>
      </c>
      <c r="J54" s="65"/>
      <c r="K54" s="65"/>
      <c r="L54" s="65"/>
      <c r="M54" s="64" t="s">
        <v>40</v>
      </c>
      <c r="N54" s="65"/>
      <c r="O54" s="54" t="str">
        <f t="shared" si="0"/>
        <v>Pendiente</v>
      </c>
      <c r="P54" s="65"/>
    </row>
    <row r="55" spans="1:16" ht="33.6" customHeight="1" x14ac:dyDescent="0.2">
      <c r="A55" s="265"/>
      <c r="B55" s="296"/>
      <c r="C55" s="246"/>
      <c r="D55" s="246"/>
      <c r="E55" s="246"/>
      <c r="F55" s="225"/>
      <c r="G55" s="257"/>
      <c r="H55" s="257"/>
      <c r="I55" s="125">
        <v>46265</v>
      </c>
      <c r="J55" s="65"/>
      <c r="K55" s="65"/>
      <c r="L55" s="65"/>
      <c r="M55" s="64" t="s">
        <v>93</v>
      </c>
      <c r="N55" s="65"/>
      <c r="O55" s="54" t="str">
        <f t="shared" si="0"/>
        <v>Pendiente</v>
      </c>
      <c r="P55" s="65"/>
    </row>
    <row r="56" spans="1:16" ht="37.200000000000003" customHeight="1" x14ac:dyDescent="0.2">
      <c r="A56" s="265"/>
      <c r="B56" s="296"/>
      <c r="C56" s="246"/>
      <c r="D56" s="246"/>
      <c r="E56" s="246"/>
      <c r="F56" s="225"/>
      <c r="G56" s="257"/>
      <c r="H56" s="257"/>
      <c r="I56" s="125">
        <v>46386</v>
      </c>
      <c r="J56" s="65"/>
      <c r="K56" s="65"/>
      <c r="L56" s="65"/>
      <c r="M56" s="64" t="s">
        <v>32</v>
      </c>
      <c r="N56" s="65"/>
      <c r="O56" s="54" t="str">
        <f t="shared" si="0"/>
        <v>Pendiente</v>
      </c>
      <c r="P56" s="65"/>
    </row>
    <row r="57" spans="1:16" ht="33.6" customHeight="1" x14ac:dyDescent="0.2">
      <c r="A57" s="265"/>
      <c r="B57" s="199" t="s">
        <v>213</v>
      </c>
      <c r="C57" s="244" t="s">
        <v>214</v>
      </c>
      <c r="D57" s="244" t="s">
        <v>215</v>
      </c>
      <c r="E57" s="244" t="s">
        <v>206</v>
      </c>
      <c r="F57" s="189" t="s">
        <v>39</v>
      </c>
      <c r="G57" s="255">
        <v>46054</v>
      </c>
      <c r="H57" s="255">
        <v>46386</v>
      </c>
      <c r="I57" s="118">
        <v>46142</v>
      </c>
      <c r="J57" s="65"/>
      <c r="K57" s="65"/>
      <c r="L57" s="65"/>
      <c r="M57" s="64" t="s">
        <v>40</v>
      </c>
      <c r="N57" s="65"/>
      <c r="O57" s="54" t="str">
        <f t="shared" si="0"/>
        <v>Pendiente</v>
      </c>
      <c r="P57" s="65"/>
    </row>
    <row r="58" spans="1:16" ht="39.6" customHeight="1" x14ac:dyDescent="0.2">
      <c r="A58" s="265"/>
      <c r="B58" s="193"/>
      <c r="C58" s="270"/>
      <c r="D58" s="270"/>
      <c r="E58" s="270"/>
      <c r="F58" s="202"/>
      <c r="G58" s="281"/>
      <c r="H58" s="281"/>
      <c r="I58" s="125">
        <v>46265</v>
      </c>
      <c r="J58" s="65"/>
      <c r="K58" s="65"/>
      <c r="L58" s="65"/>
      <c r="M58" s="64" t="s">
        <v>93</v>
      </c>
      <c r="N58" s="65"/>
      <c r="O58" s="54" t="str">
        <f t="shared" si="0"/>
        <v>Pendiente</v>
      </c>
      <c r="P58" s="65"/>
    </row>
    <row r="59" spans="1:16" ht="42.6" customHeight="1" x14ac:dyDescent="0.2">
      <c r="A59" s="265"/>
      <c r="B59" s="194"/>
      <c r="C59" s="245"/>
      <c r="D59" s="245"/>
      <c r="E59" s="245"/>
      <c r="F59" s="190"/>
      <c r="G59" s="256"/>
      <c r="H59" s="256"/>
      <c r="I59" s="125">
        <v>46386</v>
      </c>
      <c r="J59" s="65"/>
      <c r="K59" s="65"/>
      <c r="L59" s="65"/>
      <c r="M59" s="64" t="s">
        <v>32</v>
      </c>
      <c r="N59" s="65"/>
      <c r="O59" s="54" t="str">
        <f t="shared" si="0"/>
        <v>Pendiente</v>
      </c>
      <c r="P59" s="65"/>
    </row>
    <row r="60" spans="1:16" ht="42" customHeight="1" x14ac:dyDescent="0.2">
      <c r="A60" s="265"/>
      <c r="B60" s="199" t="s">
        <v>216</v>
      </c>
      <c r="C60" s="244" t="s">
        <v>217</v>
      </c>
      <c r="D60" s="244" t="s">
        <v>315</v>
      </c>
      <c r="E60" s="244" t="s">
        <v>206</v>
      </c>
      <c r="F60" s="189" t="s">
        <v>39</v>
      </c>
      <c r="G60" s="255">
        <v>46054</v>
      </c>
      <c r="H60" s="255">
        <v>46386</v>
      </c>
      <c r="I60" s="118">
        <v>46142</v>
      </c>
      <c r="J60" s="65"/>
      <c r="K60" s="65"/>
      <c r="L60" s="65"/>
      <c r="M60" s="64" t="s">
        <v>40</v>
      </c>
      <c r="N60" s="65"/>
      <c r="O60" s="54" t="str">
        <f t="shared" si="0"/>
        <v>Pendiente</v>
      </c>
      <c r="P60" s="65"/>
    </row>
    <row r="61" spans="1:16" ht="36.6" customHeight="1" x14ac:dyDescent="0.2">
      <c r="A61" s="265"/>
      <c r="B61" s="193"/>
      <c r="C61" s="270"/>
      <c r="D61" s="270"/>
      <c r="E61" s="270"/>
      <c r="F61" s="202"/>
      <c r="G61" s="281"/>
      <c r="H61" s="281"/>
      <c r="I61" s="125">
        <v>46265</v>
      </c>
      <c r="J61" s="65"/>
      <c r="K61" s="65"/>
      <c r="L61" s="65"/>
      <c r="M61" s="64" t="s">
        <v>93</v>
      </c>
      <c r="N61" s="65"/>
      <c r="O61" s="54" t="str">
        <f t="shared" si="0"/>
        <v>Pendiente</v>
      </c>
      <c r="P61" s="65"/>
    </row>
    <row r="62" spans="1:16" ht="46.2" customHeight="1" x14ac:dyDescent="0.2">
      <c r="A62" s="265"/>
      <c r="B62" s="194"/>
      <c r="C62" s="245"/>
      <c r="D62" s="245"/>
      <c r="E62" s="245"/>
      <c r="F62" s="190"/>
      <c r="G62" s="256"/>
      <c r="H62" s="256"/>
      <c r="I62" s="125">
        <v>46386</v>
      </c>
      <c r="J62" s="65"/>
      <c r="K62" s="65"/>
      <c r="L62" s="65"/>
      <c r="M62" s="64" t="s">
        <v>32</v>
      </c>
      <c r="N62" s="65"/>
      <c r="O62" s="54" t="str">
        <f t="shared" si="0"/>
        <v>Pendiente</v>
      </c>
      <c r="P62" s="65"/>
    </row>
    <row r="63" spans="1:16" ht="39.6" customHeight="1" x14ac:dyDescent="0.2">
      <c r="A63" s="265"/>
      <c r="B63" s="199" t="s">
        <v>218</v>
      </c>
      <c r="C63" s="244" t="s">
        <v>219</v>
      </c>
      <c r="D63" s="244" t="s">
        <v>220</v>
      </c>
      <c r="E63" s="244" t="s">
        <v>206</v>
      </c>
      <c r="F63" s="189" t="s">
        <v>54</v>
      </c>
      <c r="G63" s="255">
        <v>46054</v>
      </c>
      <c r="H63" s="255">
        <v>46386</v>
      </c>
      <c r="I63" s="118">
        <v>46203</v>
      </c>
      <c r="J63" s="65"/>
      <c r="K63" s="65"/>
      <c r="L63" s="65"/>
      <c r="M63" s="64" t="s">
        <v>93</v>
      </c>
      <c r="N63" s="65"/>
      <c r="O63" s="54" t="str">
        <f t="shared" si="0"/>
        <v>Pendiente</v>
      </c>
      <c r="P63" s="65"/>
    </row>
    <row r="64" spans="1:16" ht="43.95" customHeight="1" x14ac:dyDescent="0.2">
      <c r="A64" s="265"/>
      <c r="B64" s="194"/>
      <c r="C64" s="245"/>
      <c r="D64" s="245"/>
      <c r="E64" s="245"/>
      <c r="F64" s="190"/>
      <c r="G64" s="256"/>
      <c r="H64" s="256"/>
      <c r="I64" s="125">
        <v>46386</v>
      </c>
      <c r="J64" s="65"/>
      <c r="K64" s="65"/>
      <c r="L64" s="65"/>
      <c r="M64" s="64" t="s">
        <v>32</v>
      </c>
      <c r="N64" s="65"/>
      <c r="O64" s="54" t="str">
        <f t="shared" si="0"/>
        <v>Pendiente</v>
      </c>
      <c r="P64" s="65"/>
    </row>
    <row r="65" spans="1:16" ht="58.95" customHeight="1" x14ac:dyDescent="0.2">
      <c r="A65" s="265"/>
      <c r="B65" s="91" t="s">
        <v>221</v>
      </c>
      <c r="C65" s="135" t="s">
        <v>222</v>
      </c>
      <c r="D65" s="112" t="s">
        <v>312</v>
      </c>
      <c r="E65" s="112" t="s">
        <v>30</v>
      </c>
      <c r="F65" s="76" t="s">
        <v>31</v>
      </c>
      <c r="G65" s="125">
        <v>46023</v>
      </c>
      <c r="H65" s="125">
        <v>46053</v>
      </c>
      <c r="I65" s="125">
        <v>46053</v>
      </c>
      <c r="J65" s="65"/>
      <c r="K65" s="65"/>
      <c r="L65" s="65"/>
      <c r="M65" s="64" t="s">
        <v>40</v>
      </c>
      <c r="N65" s="65"/>
      <c r="O65" s="54" t="str">
        <f t="shared" si="0"/>
        <v>Pendiente</v>
      </c>
      <c r="P65" s="65"/>
    </row>
    <row r="66" spans="1:16" ht="51.6" customHeight="1" x14ac:dyDescent="0.2">
      <c r="A66" s="265"/>
      <c r="B66" s="91" t="s">
        <v>223</v>
      </c>
      <c r="C66" s="135" t="s">
        <v>224</v>
      </c>
      <c r="D66" s="112" t="s">
        <v>225</v>
      </c>
      <c r="E66" s="15" t="s">
        <v>30</v>
      </c>
      <c r="F66" s="76" t="s">
        <v>31</v>
      </c>
      <c r="G66" s="125">
        <v>46054</v>
      </c>
      <c r="H66" s="125">
        <v>46356</v>
      </c>
      <c r="I66" s="125">
        <v>46356</v>
      </c>
      <c r="J66" s="65"/>
      <c r="K66" s="65"/>
      <c r="L66" s="65"/>
      <c r="M66" s="64" t="s">
        <v>32</v>
      </c>
      <c r="N66" s="65"/>
      <c r="O66" s="54" t="str">
        <f t="shared" si="0"/>
        <v>Pendiente</v>
      </c>
      <c r="P66" s="65"/>
    </row>
    <row r="67" spans="1:16" ht="108" customHeight="1" x14ac:dyDescent="0.2">
      <c r="A67" s="265"/>
      <c r="B67" s="95" t="s">
        <v>226</v>
      </c>
      <c r="C67" s="147" t="s">
        <v>227</v>
      </c>
      <c r="D67" s="120" t="s">
        <v>228</v>
      </c>
      <c r="E67" s="120" t="s">
        <v>229</v>
      </c>
      <c r="F67" s="79" t="s">
        <v>31</v>
      </c>
      <c r="G67" s="123">
        <v>46054</v>
      </c>
      <c r="H67" s="123">
        <v>46356</v>
      </c>
      <c r="I67" s="123">
        <v>46356</v>
      </c>
      <c r="J67" s="132"/>
      <c r="K67" s="132"/>
      <c r="L67" s="132"/>
      <c r="M67" s="133" t="s">
        <v>32</v>
      </c>
      <c r="N67" s="132"/>
      <c r="O67" s="54" t="str">
        <f t="shared" si="0"/>
        <v>Pendiente</v>
      </c>
      <c r="P67" s="132"/>
    </row>
    <row r="68" spans="1:16" ht="66" customHeight="1" x14ac:dyDescent="0.2">
      <c r="A68" s="265"/>
      <c r="B68" s="91" t="s">
        <v>230</v>
      </c>
      <c r="C68" s="135" t="s">
        <v>231</v>
      </c>
      <c r="D68" s="112" t="s">
        <v>228</v>
      </c>
      <c r="E68" s="15" t="s">
        <v>30</v>
      </c>
      <c r="F68" s="76" t="s">
        <v>31</v>
      </c>
      <c r="G68" s="125">
        <v>46054</v>
      </c>
      <c r="H68" s="125">
        <v>46356</v>
      </c>
      <c r="I68" s="123">
        <v>46356</v>
      </c>
      <c r="J68" s="65"/>
      <c r="K68" s="65"/>
      <c r="L68" s="65"/>
      <c r="M68" s="64" t="s">
        <v>32</v>
      </c>
      <c r="N68" s="65"/>
      <c r="O68" s="54" t="str">
        <f t="shared" si="0"/>
        <v>Pendiente</v>
      </c>
      <c r="P68" s="65"/>
    </row>
    <row r="69" spans="1:16" ht="87.6" customHeight="1" x14ac:dyDescent="0.2">
      <c r="A69" s="265"/>
      <c r="B69" s="93" t="s">
        <v>232</v>
      </c>
      <c r="C69" s="148" t="s">
        <v>233</v>
      </c>
      <c r="D69" s="121" t="s">
        <v>234</v>
      </c>
      <c r="E69" s="12" t="s">
        <v>30</v>
      </c>
      <c r="F69" s="82" t="s">
        <v>31</v>
      </c>
      <c r="G69" s="124">
        <v>46054</v>
      </c>
      <c r="H69" s="124">
        <v>46356</v>
      </c>
      <c r="I69" s="124">
        <v>46356</v>
      </c>
      <c r="J69" s="134"/>
      <c r="K69" s="134"/>
      <c r="L69" s="65"/>
      <c r="M69" s="64" t="s">
        <v>32</v>
      </c>
      <c r="N69" s="134"/>
      <c r="O69" s="54" t="str">
        <f t="shared" si="0"/>
        <v>Pendiente</v>
      </c>
      <c r="P69" s="134"/>
    </row>
    <row r="70" spans="1:16" ht="12.6" x14ac:dyDescent="0.2">
      <c r="M70" s="43"/>
    </row>
  </sheetData>
  <sheetProtection algorithmName="SHA-512" hashValue="k/g3/BYwTb43zQulYyxikMC8fxP0QBx99+5UKBY9M5yQVxKSHW9M5aptM62FPtlrZlbhJc+0r6NfKHgUlBH7mw==" saltValue="lCN71mzGwg0QbLKgFepAlw==" spinCount="100000" sheet="1" objects="1" scenarios="1" autoFilter="0"/>
  <mergeCells count="122">
    <mergeCell ref="A40:A69"/>
    <mergeCell ref="E63:E64"/>
    <mergeCell ref="D63:D64"/>
    <mergeCell ref="C63:C64"/>
    <mergeCell ref="B63:B64"/>
    <mergeCell ref="G60:G62"/>
    <mergeCell ref="H60:H62"/>
    <mergeCell ref="H63:H64"/>
    <mergeCell ref="G63:G64"/>
    <mergeCell ref="F63:F64"/>
    <mergeCell ref="B60:B62"/>
    <mergeCell ref="C60:C62"/>
    <mergeCell ref="D60:D62"/>
    <mergeCell ref="E60:E62"/>
    <mergeCell ref="F60:F62"/>
    <mergeCell ref="E57:E59"/>
    <mergeCell ref="H57:H59"/>
    <mergeCell ref="F57:F59"/>
    <mergeCell ref="B57:B59"/>
    <mergeCell ref="C57:C59"/>
    <mergeCell ref="D57:D59"/>
    <mergeCell ref="G57:G59"/>
    <mergeCell ref="H54:H56"/>
    <mergeCell ref="B54:B56"/>
    <mergeCell ref="B48:B50"/>
    <mergeCell ref="C48:C50"/>
    <mergeCell ref="D48:D50"/>
    <mergeCell ref="E48:E50"/>
    <mergeCell ref="F48:F50"/>
    <mergeCell ref="G48:G50"/>
    <mergeCell ref="H48:H50"/>
    <mergeCell ref="B51:B53"/>
    <mergeCell ref="C51:C53"/>
    <mergeCell ref="D51:D53"/>
    <mergeCell ref="E51:E53"/>
    <mergeCell ref="F51:F53"/>
    <mergeCell ref="G51:G53"/>
    <mergeCell ref="H51:H53"/>
    <mergeCell ref="C54:C56"/>
    <mergeCell ref="D54:D56"/>
    <mergeCell ref="E54:E56"/>
    <mergeCell ref="F54:F56"/>
    <mergeCell ref="G54:G56"/>
    <mergeCell ref="K2:K3"/>
    <mergeCell ref="B43:B44"/>
    <mergeCell ref="C43:C44"/>
    <mergeCell ref="D43:D44"/>
    <mergeCell ref="E43:E44"/>
    <mergeCell ref="F43:F44"/>
    <mergeCell ref="G43:G44"/>
    <mergeCell ref="H43:H44"/>
    <mergeCell ref="H28:H39"/>
    <mergeCell ref="H12:H14"/>
    <mergeCell ref="A7:I7"/>
    <mergeCell ref="J7:L7"/>
    <mergeCell ref="A24:A39"/>
    <mergeCell ref="A9:A23"/>
    <mergeCell ref="B28:B39"/>
    <mergeCell ref="C28:C39"/>
    <mergeCell ref="D28:D39"/>
    <mergeCell ref="E28:E39"/>
    <mergeCell ref="F28:F39"/>
    <mergeCell ref="A1:C1"/>
    <mergeCell ref="A2:A5"/>
    <mergeCell ref="B2:H2"/>
    <mergeCell ref="I2:I3"/>
    <mergeCell ref="J2:J3"/>
    <mergeCell ref="U2:U3"/>
    <mergeCell ref="V2:V3"/>
    <mergeCell ref="W2:W3"/>
    <mergeCell ref="L2:L3"/>
    <mergeCell ref="M2:M3"/>
    <mergeCell ref="N2:N3"/>
    <mergeCell ref="O2:O3"/>
    <mergeCell ref="P2:P3"/>
    <mergeCell ref="Q2:Q3"/>
    <mergeCell ref="AD2:AD3"/>
    <mergeCell ref="AE2:AE3"/>
    <mergeCell ref="AF2:AF3"/>
    <mergeCell ref="B3:H3"/>
    <mergeCell ref="B4:C4"/>
    <mergeCell ref="D4:E4"/>
    <mergeCell ref="G4:H4"/>
    <mergeCell ref="X2:X3"/>
    <mergeCell ref="Y2:Y3"/>
    <mergeCell ref="Z2:Z3"/>
    <mergeCell ref="AA2:AA3"/>
    <mergeCell ref="AB2:AB3"/>
    <mergeCell ref="AC2:AC3"/>
    <mergeCell ref="R2:R3"/>
    <mergeCell ref="S2:S3"/>
    <mergeCell ref="T2:T3"/>
    <mergeCell ref="M7:P7"/>
    <mergeCell ref="B8:C8"/>
    <mergeCell ref="E22:E23"/>
    <mergeCell ref="F22:F23"/>
    <mergeCell ref="G22:G23"/>
    <mergeCell ref="B12:B14"/>
    <mergeCell ref="C12:C14"/>
    <mergeCell ref="D12:D14"/>
    <mergeCell ref="E12:E14"/>
    <mergeCell ref="F12:F14"/>
    <mergeCell ref="G12:G14"/>
    <mergeCell ref="C16:C17"/>
    <mergeCell ref="B16:B17"/>
    <mergeCell ref="D16:D17"/>
    <mergeCell ref="H22:H23"/>
    <mergeCell ref="H19:H20"/>
    <mergeCell ref="H16:H17"/>
    <mergeCell ref="G28:G39"/>
    <mergeCell ref="E16:E17"/>
    <mergeCell ref="F16:F17"/>
    <mergeCell ref="G16:G17"/>
    <mergeCell ref="B22:B23"/>
    <mergeCell ref="C22:C23"/>
    <mergeCell ref="D22:D23"/>
    <mergeCell ref="B19:B20"/>
    <mergeCell ref="C19:C20"/>
    <mergeCell ref="D19:D20"/>
    <mergeCell ref="E19:E20"/>
    <mergeCell ref="F19:F20"/>
    <mergeCell ref="G19:G20"/>
  </mergeCells>
  <phoneticPr fontId="34" type="noConversion"/>
  <conditionalFormatting sqref="O9:O69">
    <cfRule type="cellIs" dxfId="5" priority="1" operator="equal">
      <formula>"En ejecución"</formula>
    </cfRule>
    <cfRule type="containsText" dxfId="4" priority="2" operator="containsText" text="Finalizada">
      <formula>NOT(ISERROR(SEARCH("Finalizada",O9)))</formula>
    </cfRule>
    <cfRule type="containsText" dxfId="3" priority="3" operator="containsText" text="Pendiente">
      <formula>NOT(ISERROR(SEARCH("Pendiente",O9)))</formula>
    </cfRule>
  </conditionalFormatting>
  <printOptions horizontalCentered="1" verticalCentered="1" headings="1"/>
  <pageMargins left="0.39370078740157483" right="0.39370078740157483" top="0.39370078740157483" bottom="0.39370078740157483" header="0" footer="0"/>
  <pageSetup paperSize="5" scale="6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ED7D578-6180-43D1-A725-26BC3E508992}">
          <x14:formula1>
            <xm:f>LISTAS!$C$4:$C$9</xm:f>
          </x14:formula1>
          <xm:sqref>F65:F69 F15:F16 F9:F12 F24:F28 F40:F43 F45:F48 F51 F54 F57 F60 F63 F18:F19 F21:F22</xm:sqref>
        </x14:dataValidation>
        <x14:dataValidation type="list" allowBlank="1" showInputMessage="1" showErrorMessage="1" xr:uid="{A5738297-41F7-4CA3-905A-8BBEF74D7FCB}">
          <x14:formula1>
            <xm:f>LISTAS!$D$4:$D$6</xm:f>
          </x14:formula1>
          <xm:sqref>M9:M69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D18DA-A9D3-43A0-BB22-2C21273E9CFC}">
  <sheetPr>
    <tabColor theme="9" tint="-0.249977111117893"/>
  </sheetPr>
  <dimension ref="A1:AJ36"/>
  <sheetViews>
    <sheetView showGridLines="0" topLeftCell="B1" zoomScale="70" zoomScaleNormal="70" workbookViewId="0">
      <pane ySplit="8" topLeftCell="A28" activePane="bottomLeft" state="frozen"/>
      <selection activeCell="D8" sqref="D8"/>
      <selection pane="bottomLeft" activeCell="D8" sqref="D8"/>
    </sheetView>
  </sheetViews>
  <sheetFormatPr baseColWidth="10" defaultColWidth="11.44140625" defaultRowHeight="13.8" x14ac:dyDescent="0.2"/>
  <cols>
    <col min="1" max="1" width="43.6640625" style="43" customWidth="1"/>
    <col min="2" max="2" width="8.33203125" style="110" customWidth="1"/>
    <col min="3" max="3" width="68.88671875" style="43" customWidth="1"/>
    <col min="4" max="4" width="65.109375" style="110" customWidth="1"/>
    <col min="5" max="5" width="38.6640625" style="43" customWidth="1"/>
    <col min="6" max="6" width="24.33203125" style="44" customWidth="1"/>
    <col min="7" max="7" width="20" style="43" customWidth="1"/>
    <col min="8" max="8" width="25.6640625" style="43" customWidth="1"/>
    <col min="9" max="9" width="27.33203125" style="43" customWidth="1"/>
    <col min="10" max="10" width="38.5546875" style="43" customWidth="1"/>
    <col min="11" max="11" width="42.44140625" style="43" customWidth="1"/>
    <col min="12" max="12" width="26.44140625" style="43" customWidth="1"/>
    <col min="13" max="13" width="43" style="70" customWidth="1"/>
    <col min="14" max="14" width="35.88671875" style="43" customWidth="1"/>
    <col min="15" max="15" width="16.33203125" style="43" customWidth="1"/>
    <col min="16" max="16" width="37.6640625" style="43" customWidth="1"/>
    <col min="17" max="16384" width="11.44140625" style="43"/>
  </cols>
  <sheetData>
    <row r="1" spans="1:36" ht="24.6" customHeight="1" x14ac:dyDescent="0.2">
      <c r="A1" s="204"/>
      <c r="B1" s="203"/>
      <c r="C1" s="203"/>
      <c r="D1" s="109"/>
      <c r="E1" s="41"/>
      <c r="F1" s="42"/>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row>
    <row r="2" spans="1:36" ht="28.95" customHeight="1" x14ac:dyDescent="0.2">
      <c r="A2" s="205"/>
      <c r="B2" s="206" t="s">
        <v>0</v>
      </c>
      <c r="C2" s="207"/>
      <c r="D2" s="207"/>
      <c r="E2" s="207"/>
      <c r="F2" s="207"/>
      <c r="G2" s="207"/>
      <c r="H2" s="208"/>
      <c r="I2" s="209"/>
      <c r="J2" s="203"/>
      <c r="K2" s="203"/>
      <c r="L2" s="203"/>
      <c r="M2" s="203"/>
      <c r="N2" s="203"/>
      <c r="O2" s="203"/>
      <c r="P2" s="203"/>
      <c r="Q2" s="203"/>
      <c r="R2" s="203"/>
      <c r="S2" s="203"/>
      <c r="T2" s="203"/>
      <c r="U2" s="203"/>
      <c r="V2" s="203"/>
      <c r="W2" s="203"/>
      <c r="X2" s="203"/>
      <c r="Y2" s="203"/>
      <c r="Z2" s="203"/>
      <c r="AA2" s="203"/>
      <c r="AB2" s="203"/>
      <c r="AC2" s="203"/>
      <c r="AD2" s="203"/>
      <c r="AE2" s="203"/>
      <c r="AF2" s="203"/>
    </row>
    <row r="3" spans="1:36" ht="23.4" customHeight="1" x14ac:dyDescent="0.2">
      <c r="A3" s="205"/>
      <c r="B3" s="210" t="s">
        <v>1</v>
      </c>
      <c r="C3" s="211"/>
      <c r="D3" s="211"/>
      <c r="E3" s="211"/>
      <c r="F3" s="211"/>
      <c r="G3" s="211"/>
      <c r="H3" s="212"/>
      <c r="I3" s="209"/>
      <c r="J3" s="203"/>
      <c r="K3" s="203"/>
      <c r="L3" s="203"/>
      <c r="M3" s="203"/>
      <c r="N3" s="203"/>
      <c r="O3" s="203"/>
      <c r="P3" s="203"/>
      <c r="Q3" s="203"/>
      <c r="R3" s="203"/>
      <c r="S3" s="203"/>
      <c r="T3" s="203"/>
      <c r="U3" s="203"/>
      <c r="V3" s="203"/>
      <c r="W3" s="203"/>
      <c r="X3" s="203"/>
      <c r="Y3" s="203"/>
      <c r="Z3" s="203"/>
      <c r="AA3" s="203"/>
      <c r="AB3" s="203"/>
      <c r="AC3" s="203"/>
      <c r="AD3" s="203"/>
      <c r="AE3" s="203"/>
      <c r="AF3" s="203"/>
    </row>
    <row r="4" spans="1:36" ht="24" customHeight="1" x14ac:dyDescent="0.2">
      <c r="A4" s="205"/>
      <c r="B4" s="276" t="s">
        <v>2</v>
      </c>
      <c r="C4" s="277"/>
      <c r="D4" s="215" t="s">
        <v>3</v>
      </c>
      <c r="E4" s="216"/>
      <c r="F4" s="45" t="s">
        <v>4</v>
      </c>
      <c r="G4" s="215" t="s">
        <v>3</v>
      </c>
      <c r="H4" s="216"/>
      <c r="I4" s="41"/>
      <c r="J4" s="41"/>
      <c r="K4" s="41"/>
      <c r="L4" s="41"/>
      <c r="M4" s="41"/>
      <c r="N4" s="41"/>
      <c r="O4" s="41"/>
      <c r="P4" s="41"/>
      <c r="Q4" s="41"/>
      <c r="R4" s="41"/>
      <c r="S4" s="41"/>
      <c r="T4" s="41"/>
      <c r="U4" s="41"/>
      <c r="V4" s="41"/>
      <c r="W4" s="41"/>
      <c r="X4" s="41"/>
      <c r="Y4" s="41"/>
      <c r="Z4" s="41"/>
      <c r="AA4" s="41"/>
      <c r="AB4" s="41"/>
      <c r="AC4" s="41"/>
      <c r="AD4" s="41"/>
      <c r="AE4" s="41"/>
      <c r="AF4" s="41"/>
    </row>
    <row r="5" spans="1:36" ht="16.2" x14ac:dyDescent="0.2">
      <c r="A5" s="205"/>
      <c r="B5" s="109"/>
      <c r="C5" s="41"/>
      <c r="D5" s="109"/>
      <c r="E5" s="41"/>
      <c r="F5" s="42"/>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row>
    <row r="7" spans="1:36" s="46" customFormat="1" ht="43.95" customHeight="1" x14ac:dyDescent="0.25">
      <c r="A7" s="180" t="s">
        <v>235</v>
      </c>
      <c r="B7" s="181"/>
      <c r="C7" s="181"/>
      <c r="D7" s="181"/>
      <c r="E7" s="181"/>
      <c r="F7" s="181"/>
      <c r="G7" s="181"/>
      <c r="H7" s="181"/>
      <c r="I7" s="182"/>
      <c r="J7" s="183" t="s">
        <v>9</v>
      </c>
      <c r="K7" s="183"/>
      <c r="L7" s="184"/>
      <c r="M7" s="217" t="s">
        <v>10</v>
      </c>
      <c r="N7" s="217"/>
      <c r="O7" s="217"/>
      <c r="P7" s="217"/>
    </row>
    <row r="8" spans="1:36" s="50" customFormat="1" ht="45.6" customHeight="1" x14ac:dyDescent="0.2">
      <c r="A8" s="71" t="s">
        <v>11</v>
      </c>
      <c r="B8" s="218" t="s">
        <v>12</v>
      </c>
      <c r="C8" s="218"/>
      <c r="D8" s="72" t="s">
        <v>13</v>
      </c>
      <c r="E8" s="71" t="s">
        <v>14</v>
      </c>
      <c r="F8" s="71" t="s">
        <v>15</v>
      </c>
      <c r="G8" s="72" t="s">
        <v>16</v>
      </c>
      <c r="H8" s="72" t="s">
        <v>17</v>
      </c>
      <c r="I8" s="72" t="s">
        <v>18</v>
      </c>
      <c r="J8" s="47" t="s">
        <v>19</v>
      </c>
      <c r="K8" s="47" t="s">
        <v>20</v>
      </c>
      <c r="L8" s="47" t="s">
        <v>21</v>
      </c>
      <c r="M8" s="48" t="s">
        <v>22</v>
      </c>
      <c r="N8" s="49" t="s">
        <v>23</v>
      </c>
      <c r="O8" s="49" t="s">
        <v>24</v>
      </c>
      <c r="P8" s="49" t="s">
        <v>25</v>
      </c>
    </row>
    <row r="9" spans="1:36" s="50" customFormat="1" ht="66.599999999999994" customHeight="1" x14ac:dyDescent="0.2">
      <c r="A9" s="305" t="s">
        <v>236</v>
      </c>
      <c r="B9" s="73" t="s">
        <v>27</v>
      </c>
      <c r="C9" s="113" t="s">
        <v>237</v>
      </c>
      <c r="D9" s="113" t="s">
        <v>35</v>
      </c>
      <c r="E9" s="113" t="s">
        <v>136</v>
      </c>
      <c r="F9" s="76" t="s">
        <v>31</v>
      </c>
      <c r="G9" s="119">
        <v>46054</v>
      </c>
      <c r="H9" s="119">
        <v>46265</v>
      </c>
      <c r="I9" s="119">
        <v>46265</v>
      </c>
      <c r="K9" s="52"/>
      <c r="L9" s="52"/>
      <c r="M9" s="53" t="s">
        <v>93</v>
      </c>
      <c r="N9" s="53"/>
      <c r="O9" s="54" t="str">
        <f>IF(N9=100,"Finalizada",IF(N9&gt;0,"En ejecución","Pendiente"))</f>
        <v>Pendiente</v>
      </c>
      <c r="P9" s="55"/>
    </row>
    <row r="10" spans="1:36" s="50" customFormat="1" ht="54.6" customHeight="1" x14ac:dyDescent="0.2">
      <c r="A10" s="305"/>
      <c r="B10" s="73" t="s">
        <v>33</v>
      </c>
      <c r="C10" s="107" t="s">
        <v>238</v>
      </c>
      <c r="D10" s="107" t="s">
        <v>239</v>
      </c>
      <c r="E10" s="113" t="s">
        <v>240</v>
      </c>
      <c r="F10" s="76" t="s">
        <v>31</v>
      </c>
      <c r="G10" s="77">
        <v>46054</v>
      </c>
      <c r="H10" s="77" t="s">
        <v>241</v>
      </c>
      <c r="I10" s="77">
        <v>46142</v>
      </c>
      <c r="J10" s="56"/>
      <c r="K10" s="56"/>
      <c r="L10" s="56"/>
      <c r="M10" s="53" t="s">
        <v>40</v>
      </c>
      <c r="N10" s="55"/>
      <c r="O10" s="54" t="str">
        <f t="shared" ref="O10:O30" si="0">IF(N10=100,"Finalizada",IF(N10&gt;0,"En ejecución","Pendiente"))</f>
        <v>Pendiente</v>
      </c>
      <c r="P10" s="55"/>
    </row>
    <row r="11" spans="1:36" s="50" customFormat="1" ht="35.4" customHeight="1" x14ac:dyDescent="0.2">
      <c r="A11" s="305"/>
      <c r="B11" s="227" t="s">
        <v>36</v>
      </c>
      <c r="C11" s="258" t="s">
        <v>242</v>
      </c>
      <c r="D11" s="258" t="s">
        <v>243</v>
      </c>
      <c r="E11" s="271" t="s">
        <v>240</v>
      </c>
      <c r="F11" s="189" t="s">
        <v>39</v>
      </c>
      <c r="G11" s="301">
        <v>46142</v>
      </c>
      <c r="H11" s="301">
        <v>46356</v>
      </c>
      <c r="I11" s="119">
        <v>46265</v>
      </c>
      <c r="J11" s="56"/>
      <c r="K11" s="56"/>
      <c r="L11" s="56"/>
      <c r="M11" s="53" t="s">
        <v>93</v>
      </c>
      <c r="N11" s="55"/>
      <c r="O11" s="54" t="str">
        <f t="shared" si="0"/>
        <v>Pendiente</v>
      </c>
      <c r="P11" s="55"/>
    </row>
    <row r="12" spans="1:36" s="50" customFormat="1" ht="37.200000000000003" customHeight="1" x14ac:dyDescent="0.2">
      <c r="A12" s="305"/>
      <c r="B12" s="228"/>
      <c r="C12" s="259"/>
      <c r="D12" s="259"/>
      <c r="E12" s="273"/>
      <c r="F12" s="190"/>
      <c r="G12" s="301"/>
      <c r="H12" s="301"/>
      <c r="I12" s="119">
        <v>46356</v>
      </c>
      <c r="J12" s="56"/>
      <c r="K12" s="56"/>
      <c r="L12" s="56"/>
      <c r="M12" s="53" t="s">
        <v>32</v>
      </c>
      <c r="N12" s="55"/>
      <c r="O12" s="54" t="str">
        <f t="shared" si="0"/>
        <v>Pendiente</v>
      </c>
      <c r="P12" s="55"/>
    </row>
    <row r="13" spans="1:36" s="50" customFormat="1" ht="66.599999999999994" customHeight="1" x14ac:dyDescent="0.2">
      <c r="A13" s="305"/>
      <c r="B13" s="90" t="s">
        <v>42</v>
      </c>
      <c r="C13" s="155" t="s">
        <v>244</v>
      </c>
      <c r="D13" s="113" t="s">
        <v>245</v>
      </c>
      <c r="E13" s="113" t="s">
        <v>186</v>
      </c>
      <c r="F13" s="76" t="s">
        <v>31</v>
      </c>
      <c r="G13" s="119">
        <v>46386</v>
      </c>
      <c r="H13" s="119">
        <v>46386</v>
      </c>
      <c r="I13" s="119">
        <v>46386</v>
      </c>
      <c r="J13" s="56"/>
      <c r="K13" s="56"/>
      <c r="L13" s="56"/>
      <c r="M13" s="53" t="s">
        <v>32</v>
      </c>
      <c r="N13" s="55"/>
      <c r="O13" s="54" t="str">
        <f t="shared" si="0"/>
        <v>Pendiente</v>
      </c>
      <c r="P13" s="55"/>
    </row>
    <row r="14" spans="1:36" s="50" customFormat="1" ht="36.6" customHeight="1" x14ac:dyDescent="0.2">
      <c r="A14" s="305"/>
      <c r="B14" s="227" t="s">
        <v>45</v>
      </c>
      <c r="C14" s="271" t="s">
        <v>246</v>
      </c>
      <c r="D14" s="308" t="s">
        <v>247</v>
      </c>
      <c r="E14" s="271" t="s">
        <v>248</v>
      </c>
      <c r="F14" s="189" t="s">
        <v>54</v>
      </c>
      <c r="G14" s="261">
        <v>46054</v>
      </c>
      <c r="H14" s="255">
        <v>46386</v>
      </c>
      <c r="I14" s="119">
        <v>46203</v>
      </c>
      <c r="J14" s="56"/>
      <c r="K14" s="56"/>
      <c r="L14" s="56"/>
      <c r="M14" s="53" t="s">
        <v>93</v>
      </c>
      <c r="N14" s="55"/>
      <c r="O14" s="54" t="str">
        <f t="shared" si="0"/>
        <v>Pendiente</v>
      </c>
      <c r="P14" s="55"/>
    </row>
    <row r="15" spans="1:36" s="50" customFormat="1" ht="36.6" customHeight="1" x14ac:dyDescent="0.2">
      <c r="A15" s="305"/>
      <c r="B15" s="228"/>
      <c r="C15" s="273"/>
      <c r="D15" s="309"/>
      <c r="E15" s="273"/>
      <c r="F15" s="190"/>
      <c r="G15" s="263"/>
      <c r="H15" s="256"/>
      <c r="I15" s="77">
        <v>46386</v>
      </c>
      <c r="J15" s="56"/>
      <c r="K15" s="56"/>
      <c r="L15" s="56"/>
      <c r="M15" s="53" t="s">
        <v>32</v>
      </c>
      <c r="N15" s="55"/>
      <c r="O15" s="54" t="str">
        <f t="shared" si="0"/>
        <v>Pendiente</v>
      </c>
      <c r="P15" s="55"/>
    </row>
    <row r="16" spans="1:36" s="50" customFormat="1" ht="65.400000000000006" customHeight="1" x14ac:dyDescent="0.2">
      <c r="A16" s="305"/>
      <c r="B16" s="90" t="s">
        <v>48</v>
      </c>
      <c r="C16" s="130" t="s">
        <v>249</v>
      </c>
      <c r="D16" s="113" t="s">
        <v>245</v>
      </c>
      <c r="E16" s="139" t="s">
        <v>250</v>
      </c>
      <c r="F16" s="76" t="s">
        <v>31</v>
      </c>
      <c r="G16" s="119">
        <v>46054</v>
      </c>
      <c r="H16" s="125">
        <v>46386</v>
      </c>
      <c r="I16" s="125">
        <v>46386</v>
      </c>
      <c r="J16" s="56"/>
      <c r="K16" s="56"/>
      <c r="L16" s="56"/>
      <c r="M16" s="53" t="s">
        <v>32</v>
      </c>
      <c r="N16" s="55"/>
      <c r="O16" s="54" t="str">
        <f t="shared" si="0"/>
        <v>Pendiente</v>
      </c>
      <c r="P16" s="55"/>
    </row>
    <row r="17" spans="1:16" s="50" customFormat="1" ht="67.2" customHeight="1" x14ac:dyDescent="0.2">
      <c r="A17" s="305"/>
      <c r="B17" s="90" t="s">
        <v>51</v>
      </c>
      <c r="C17" s="130" t="s">
        <v>249</v>
      </c>
      <c r="D17" s="113" t="s">
        <v>245</v>
      </c>
      <c r="E17" s="107" t="s">
        <v>202</v>
      </c>
      <c r="F17" s="76" t="s">
        <v>31</v>
      </c>
      <c r="G17" s="119">
        <v>46054</v>
      </c>
      <c r="H17" s="125">
        <v>46386</v>
      </c>
      <c r="I17" s="125">
        <v>46386</v>
      </c>
      <c r="J17" s="56"/>
      <c r="K17" s="56"/>
      <c r="L17" s="56"/>
      <c r="M17" s="53" t="s">
        <v>32</v>
      </c>
      <c r="N17" s="55"/>
      <c r="O17" s="54" t="str">
        <f t="shared" si="0"/>
        <v>Pendiente</v>
      </c>
      <c r="P17" s="55"/>
    </row>
    <row r="18" spans="1:16" s="50" customFormat="1" ht="69.599999999999994" customHeight="1" x14ac:dyDescent="0.2">
      <c r="A18" s="305"/>
      <c r="B18" s="90" t="s">
        <v>112</v>
      </c>
      <c r="C18" s="140" t="s">
        <v>251</v>
      </c>
      <c r="D18" s="138" t="s">
        <v>252</v>
      </c>
      <c r="E18" s="131" t="s">
        <v>162</v>
      </c>
      <c r="F18" s="76" t="s">
        <v>31</v>
      </c>
      <c r="G18" s="156">
        <v>46204</v>
      </c>
      <c r="H18" s="146">
        <v>46356</v>
      </c>
      <c r="I18" s="146">
        <v>46356</v>
      </c>
      <c r="J18" s="56"/>
      <c r="K18" s="56"/>
      <c r="L18" s="56"/>
      <c r="M18" s="53" t="s">
        <v>32</v>
      </c>
      <c r="N18" s="55"/>
      <c r="O18" s="54" t="str">
        <f t="shared" si="0"/>
        <v>Pendiente</v>
      </c>
      <c r="P18" s="55"/>
    </row>
    <row r="19" spans="1:16" s="50" customFormat="1" ht="85.95" customHeight="1" x14ac:dyDescent="0.2">
      <c r="A19" s="305"/>
      <c r="B19" s="90" t="s">
        <v>115</v>
      </c>
      <c r="C19" s="157" t="s">
        <v>253</v>
      </c>
      <c r="D19" s="158" t="s">
        <v>254</v>
      </c>
      <c r="E19" s="159" t="s">
        <v>255</v>
      </c>
      <c r="F19" s="76" t="s">
        <v>31</v>
      </c>
      <c r="G19" s="160">
        <v>46204</v>
      </c>
      <c r="H19" s="141">
        <v>46356</v>
      </c>
      <c r="I19" s="141">
        <v>46356</v>
      </c>
      <c r="J19" s="51"/>
      <c r="K19" s="59"/>
      <c r="L19" s="56"/>
      <c r="M19" s="53" t="s">
        <v>32</v>
      </c>
      <c r="N19" s="55"/>
      <c r="O19" s="54" t="str">
        <f t="shared" si="0"/>
        <v>Pendiente</v>
      </c>
      <c r="P19" s="55"/>
    </row>
    <row r="20" spans="1:16" s="50" customFormat="1" ht="33.6" customHeight="1" x14ac:dyDescent="0.2">
      <c r="A20" s="305"/>
      <c r="B20" s="222" t="s">
        <v>118</v>
      </c>
      <c r="C20" s="302" t="s">
        <v>256</v>
      </c>
      <c r="D20" s="303" t="s">
        <v>257</v>
      </c>
      <c r="E20" s="304" t="s">
        <v>258</v>
      </c>
      <c r="F20" s="189" t="s">
        <v>259</v>
      </c>
      <c r="G20" s="257">
        <v>46054</v>
      </c>
      <c r="H20" s="301">
        <v>46386</v>
      </c>
      <c r="I20" s="161">
        <v>46122</v>
      </c>
      <c r="J20" s="61"/>
      <c r="K20" s="62"/>
      <c r="L20" s="56"/>
      <c r="M20" s="53" t="s">
        <v>40</v>
      </c>
      <c r="N20" s="55"/>
      <c r="O20" s="54" t="str">
        <f t="shared" si="0"/>
        <v>Pendiente</v>
      </c>
      <c r="P20" s="55"/>
    </row>
    <row r="21" spans="1:16" s="50" customFormat="1" ht="33.6" customHeight="1" x14ac:dyDescent="0.2">
      <c r="A21" s="305"/>
      <c r="B21" s="222"/>
      <c r="C21" s="302"/>
      <c r="D21" s="303"/>
      <c r="E21" s="304"/>
      <c r="F21" s="202"/>
      <c r="G21" s="257"/>
      <c r="H21" s="301"/>
      <c r="I21" s="25">
        <v>46213</v>
      </c>
      <c r="J21" s="61"/>
      <c r="K21" s="62"/>
      <c r="L21" s="56"/>
      <c r="M21" s="53" t="s">
        <v>93</v>
      </c>
      <c r="N21" s="55"/>
      <c r="O21" s="54" t="str">
        <f t="shared" si="0"/>
        <v>Pendiente</v>
      </c>
      <c r="P21" s="55"/>
    </row>
    <row r="22" spans="1:16" s="50" customFormat="1" ht="31.95" customHeight="1" x14ac:dyDescent="0.2">
      <c r="A22" s="305"/>
      <c r="B22" s="222"/>
      <c r="C22" s="302"/>
      <c r="D22" s="303"/>
      <c r="E22" s="304"/>
      <c r="F22" s="202"/>
      <c r="G22" s="257"/>
      <c r="H22" s="301"/>
      <c r="I22" s="119">
        <v>46305</v>
      </c>
      <c r="J22" s="61"/>
      <c r="K22" s="62"/>
      <c r="L22" s="56"/>
      <c r="M22" s="53" t="s">
        <v>32</v>
      </c>
      <c r="N22" s="55"/>
      <c r="O22" s="54" t="str">
        <f t="shared" si="0"/>
        <v>Pendiente</v>
      </c>
      <c r="P22" s="55"/>
    </row>
    <row r="23" spans="1:16" s="50" customFormat="1" ht="34.200000000000003" customHeight="1" x14ac:dyDescent="0.2">
      <c r="A23" s="305"/>
      <c r="B23" s="222"/>
      <c r="C23" s="302"/>
      <c r="D23" s="303"/>
      <c r="E23" s="304"/>
      <c r="F23" s="190"/>
      <c r="G23" s="257"/>
      <c r="H23" s="261"/>
      <c r="I23" s="119">
        <v>46386</v>
      </c>
      <c r="J23" s="61"/>
      <c r="K23" s="62"/>
      <c r="L23" s="56"/>
      <c r="M23" s="53" t="s">
        <v>32</v>
      </c>
      <c r="N23" s="55"/>
      <c r="O23" s="54" t="str">
        <f t="shared" si="0"/>
        <v>Pendiente</v>
      </c>
      <c r="P23" s="55"/>
    </row>
    <row r="24" spans="1:16" s="50" customFormat="1" ht="31.95" customHeight="1" x14ac:dyDescent="0.2">
      <c r="A24" s="305"/>
      <c r="B24" s="222" t="s">
        <v>122</v>
      </c>
      <c r="C24" s="306" t="s">
        <v>260</v>
      </c>
      <c r="D24" s="304" t="s">
        <v>261</v>
      </c>
      <c r="E24" s="304" t="s">
        <v>258</v>
      </c>
      <c r="F24" s="189" t="s">
        <v>259</v>
      </c>
      <c r="G24" s="255">
        <v>46054</v>
      </c>
      <c r="H24" s="301">
        <v>46386</v>
      </c>
      <c r="I24" s="161">
        <v>46122</v>
      </c>
      <c r="J24" s="61"/>
      <c r="K24" s="62"/>
      <c r="L24" s="56"/>
      <c r="M24" s="53" t="s">
        <v>40</v>
      </c>
      <c r="N24" s="55"/>
      <c r="O24" s="54" t="str">
        <f t="shared" si="0"/>
        <v>Pendiente</v>
      </c>
      <c r="P24" s="55"/>
    </row>
    <row r="25" spans="1:16" s="50" customFormat="1" ht="32.4" customHeight="1" x14ac:dyDescent="0.2">
      <c r="A25" s="305"/>
      <c r="B25" s="222"/>
      <c r="C25" s="307"/>
      <c r="D25" s="304"/>
      <c r="E25" s="304"/>
      <c r="F25" s="202"/>
      <c r="G25" s="281"/>
      <c r="H25" s="301"/>
      <c r="I25" s="25">
        <v>46213</v>
      </c>
      <c r="J25" s="61"/>
      <c r="K25" s="62"/>
      <c r="L25" s="56"/>
      <c r="M25" s="53" t="s">
        <v>93</v>
      </c>
      <c r="N25" s="55"/>
      <c r="O25" s="54" t="str">
        <f t="shared" si="0"/>
        <v>Pendiente</v>
      </c>
      <c r="P25" s="55"/>
    </row>
    <row r="26" spans="1:16" s="50" customFormat="1" ht="30" customHeight="1" x14ac:dyDescent="0.2">
      <c r="A26" s="305"/>
      <c r="B26" s="222"/>
      <c r="C26" s="307"/>
      <c r="D26" s="304"/>
      <c r="E26" s="304"/>
      <c r="F26" s="202"/>
      <c r="G26" s="281"/>
      <c r="H26" s="301"/>
      <c r="I26" s="119">
        <v>46305</v>
      </c>
      <c r="J26" s="61"/>
      <c r="K26" s="62"/>
      <c r="L26" s="56"/>
      <c r="M26" s="53" t="s">
        <v>32</v>
      </c>
      <c r="N26" s="55"/>
      <c r="O26" s="54" t="str">
        <f t="shared" si="0"/>
        <v>Pendiente</v>
      </c>
      <c r="P26" s="55"/>
    </row>
    <row r="27" spans="1:16" s="50" customFormat="1" ht="39" customHeight="1" x14ac:dyDescent="0.2">
      <c r="A27" s="305"/>
      <c r="B27" s="227"/>
      <c r="C27" s="307"/>
      <c r="D27" s="271"/>
      <c r="E27" s="271"/>
      <c r="F27" s="202"/>
      <c r="G27" s="281"/>
      <c r="H27" s="261"/>
      <c r="I27" s="117">
        <v>46386</v>
      </c>
      <c r="J27" s="149"/>
      <c r="K27" s="150"/>
      <c r="L27" s="151"/>
      <c r="M27" s="152" t="s">
        <v>32</v>
      </c>
      <c r="N27" s="153"/>
      <c r="O27" s="54" t="str">
        <f t="shared" si="0"/>
        <v>Pendiente</v>
      </c>
      <c r="P27" s="153"/>
    </row>
    <row r="28" spans="1:16" ht="66.599999999999994" customHeight="1" x14ac:dyDescent="0.2">
      <c r="A28" s="305"/>
      <c r="B28" s="73" t="s">
        <v>262</v>
      </c>
      <c r="C28" s="155" t="s">
        <v>263</v>
      </c>
      <c r="D28" s="112" t="s">
        <v>264</v>
      </c>
      <c r="E28" s="15" t="s">
        <v>30</v>
      </c>
      <c r="F28" s="76" t="s">
        <v>31</v>
      </c>
      <c r="G28" s="102">
        <v>46054</v>
      </c>
      <c r="H28" s="102">
        <v>46203</v>
      </c>
      <c r="I28" s="102">
        <v>46203</v>
      </c>
      <c r="J28" s="65"/>
      <c r="K28" s="65"/>
      <c r="L28" s="65"/>
      <c r="M28" s="53" t="s">
        <v>93</v>
      </c>
      <c r="N28" s="65"/>
      <c r="O28" s="54" t="str">
        <f t="shared" si="0"/>
        <v>Pendiente</v>
      </c>
      <c r="P28" s="65"/>
    </row>
    <row r="29" spans="1:16" ht="40.950000000000003" customHeight="1" x14ac:dyDescent="0.2">
      <c r="A29" s="305"/>
      <c r="B29" s="266" t="s">
        <v>265</v>
      </c>
      <c r="C29" s="272" t="s">
        <v>266</v>
      </c>
      <c r="D29" s="270" t="s">
        <v>267</v>
      </c>
      <c r="E29" s="297" t="s">
        <v>30</v>
      </c>
      <c r="F29" s="202" t="s">
        <v>54</v>
      </c>
      <c r="G29" s="299">
        <v>46054</v>
      </c>
      <c r="H29" s="263">
        <v>46386</v>
      </c>
      <c r="I29" s="162">
        <v>46265</v>
      </c>
      <c r="J29" s="134"/>
      <c r="K29" s="134"/>
      <c r="L29" s="134"/>
      <c r="M29" s="154" t="s">
        <v>93</v>
      </c>
      <c r="N29" s="134"/>
      <c r="O29" s="54" t="str">
        <f t="shared" si="0"/>
        <v>Pendiente</v>
      </c>
      <c r="P29" s="134"/>
    </row>
    <row r="30" spans="1:16" ht="47.4" customHeight="1" x14ac:dyDescent="0.2">
      <c r="A30" s="305"/>
      <c r="B30" s="228"/>
      <c r="C30" s="273"/>
      <c r="D30" s="245"/>
      <c r="E30" s="298"/>
      <c r="F30" s="190"/>
      <c r="G30" s="300"/>
      <c r="H30" s="301"/>
      <c r="I30" s="119">
        <v>46386</v>
      </c>
      <c r="J30" s="65"/>
      <c r="K30" s="65"/>
      <c r="L30" s="65"/>
      <c r="M30" s="53" t="s">
        <v>32</v>
      </c>
      <c r="N30" s="65"/>
      <c r="O30" s="54" t="str">
        <f t="shared" si="0"/>
        <v>Pendiente</v>
      </c>
      <c r="P30" s="65"/>
    </row>
    <row r="31" spans="1:16" ht="13.95" customHeight="1" x14ac:dyDescent="0.2"/>
    <row r="32" spans="1:16" ht="13.95" customHeight="1" x14ac:dyDescent="0.2">
      <c r="D32" s="43"/>
    </row>
    <row r="33" spans="4:4" x14ac:dyDescent="0.2">
      <c r="D33" s="43"/>
    </row>
    <row r="34" spans="4:4" x14ac:dyDescent="0.2">
      <c r="D34" s="43"/>
    </row>
    <row r="35" spans="4:4" x14ac:dyDescent="0.2">
      <c r="D35" s="43"/>
    </row>
    <row r="36" spans="4:4" x14ac:dyDescent="0.2">
      <c r="D36" s="43"/>
    </row>
  </sheetData>
  <sheetProtection algorithmName="SHA-512" hashValue="WgVRGdwmO7AvLgD93zPzmZ7vsCwdBanPvkv8dZAYr1C0fpm2ATweMlzBvVGFD2HPcVzX6y9UIvgjVBCsU1WdzA==" saltValue="sPp4rgl3rq3242T2wxKE7w==" spinCount="100000" sheet="1" objects="1" scenarios="1" autoFilter="0"/>
  <autoFilter ref="A8:AJ30" xr:uid="{009D18DA-A9D3-43A0-BB22-2C21273E9CFC}">
    <filterColumn colId="1" showButton="0"/>
  </autoFilter>
  <mergeCells count="71">
    <mergeCell ref="D11:D12"/>
    <mergeCell ref="E11:E12"/>
    <mergeCell ref="F11:F12"/>
    <mergeCell ref="B11:B12"/>
    <mergeCell ref="D14:D15"/>
    <mergeCell ref="D24:D27"/>
    <mergeCell ref="E24:E27"/>
    <mergeCell ref="F24:F27"/>
    <mergeCell ref="G24:G27"/>
    <mergeCell ref="H24:H27"/>
    <mergeCell ref="M7:P7"/>
    <mergeCell ref="B8:C8"/>
    <mergeCell ref="G11:G12"/>
    <mergeCell ref="B14:B15"/>
    <mergeCell ref="C14:C15"/>
    <mergeCell ref="E14:E15"/>
    <mergeCell ref="F14:F15"/>
    <mergeCell ref="H11:H12"/>
    <mergeCell ref="A7:I7"/>
    <mergeCell ref="J7:L7"/>
    <mergeCell ref="A9:A30"/>
    <mergeCell ref="G14:G15"/>
    <mergeCell ref="H14:H15"/>
    <mergeCell ref="H20:H23"/>
    <mergeCell ref="C24:C27"/>
    <mergeCell ref="B24:B27"/>
    <mergeCell ref="B20:B23"/>
    <mergeCell ref="C20:C23"/>
    <mergeCell ref="D20:D23"/>
    <mergeCell ref="E20:E23"/>
    <mergeCell ref="F20:F23"/>
    <mergeCell ref="G20:G23"/>
    <mergeCell ref="C11:C12"/>
    <mergeCell ref="AD2:AD3"/>
    <mergeCell ref="AE2:AE3"/>
    <mergeCell ref="AF2:AF3"/>
    <mergeCell ref="B3:H3"/>
    <mergeCell ref="B4:C4"/>
    <mergeCell ref="D4:E4"/>
    <mergeCell ref="G4:H4"/>
    <mergeCell ref="X2:X3"/>
    <mergeCell ref="Y2:Y3"/>
    <mergeCell ref="Z2:Z3"/>
    <mergeCell ref="AA2:AA3"/>
    <mergeCell ref="AB2:AB3"/>
    <mergeCell ref="AC2:AC3"/>
    <mergeCell ref="R2:R3"/>
    <mergeCell ref="S2:S3"/>
    <mergeCell ref="T2:T3"/>
    <mergeCell ref="U2:U3"/>
    <mergeCell ref="V2:V3"/>
    <mergeCell ref="W2:W3"/>
    <mergeCell ref="Q2:Q3"/>
    <mergeCell ref="K2:K3"/>
    <mergeCell ref="A1:C1"/>
    <mergeCell ref="A2:A5"/>
    <mergeCell ref="B2:H2"/>
    <mergeCell ref="I2:I3"/>
    <mergeCell ref="J2:J3"/>
    <mergeCell ref="L2:L3"/>
    <mergeCell ref="M2:M3"/>
    <mergeCell ref="N2:N3"/>
    <mergeCell ref="O2:O3"/>
    <mergeCell ref="P2:P3"/>
    <mergeCell ref="E29:E30"/>
    <mergeCell ref="F29:F30"/>
    <mergeCell ref="G29:G30"/>
    <mergeCell ref="H29:H30"/>
    <mergeCell ref="B29:B30"/>
    <mergeCell ref="C29:C30"/>
    <mergeCell ref="D29:D30"/>
  </mergeCells>
  <phoneticPr fontId="34" type="noConversion"/>
  <conditionalFormatting sqref="O9:O30">
    <cfRule type="cellIs" dxfId="2" priority="1" operator="equal">
      <formula>"En ejecución"</formula>
    </cfRule>
    <cfRule type="containsText" dxfId="1" priority="2" operator="containsText" text="Finalizada">
      <formula>NOT(ISERROR(SEARCH("Finalizada",O9)))</formula>
    </cfRule>
    <cfRule type="containsText" dxfId="0" priority="3" operator="containsText" text="Pendiente">
      <formula>NOT(ISERROR(SEARCH("Pendiente",O9)))</formula>
    </cfRule>
  </conditionalFormatting>
  <printOptions horizontalCentered="1" verticalCentered="1" headings="1"/>
  <pageMargins left="0.39370078740157483" right="0.39370078740157483" top="0.39370078740157483" bottom="0.39370078740157483" header="0" footer="0"/>
  <pageSetup paperSize="5" scale="6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4EEF919-C88F-45D1-A8FB-E0CD3EA54091}">
          <x14:formula1>
            <xm:f>LISTAS!$C$4:$C$9</xm:f>
          </x14:formula1>
          <xm:sqref>F13:F14 F9:F11 F16:F20 F24 F28:F29</xm:sqref>
        </x14:dataValidation>
        <x14:dataValidation type="list" allowBlank="1" showInputMessage="1" showErrorMessage="1" xr:uid="{A2A9397A-EB5C-47B2-BA9E-C644A9FE4565}">
          <x14:formula1>
            <xm:f>LISTAS!$D$4:$D$6</xm:f>
          </x14:formula1>
          <xm:sqref>M9:M30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9785B-9420-4ACD-B9A5-65C5A76AD9EC}">
  <dimension ref="B1:G26"/>
  <sheetViews>
    <sheetView showGridLines="0" zoomScale="90" zoomScaleNormal="90" workbookViewId="0">
      <selection activeCell="G12" sqref="G12"/>
    </sheetView>
  </sheetViews>
  <sheetFormatPr baseColWidth="10" defaultColWidth="11.44140625" defaultRowHeight="13.8" x14ac:dyDescent="0.25"/>
  <cols>
    <col min="1" max="1" width="8.33203125" style="3" customWidth="1"/>
    <col min="2" max="2" width="35.33203125" style="3" customWidth="1"/>
    <col min="3" max="3" width="14.44140625" style="5" customWidth="1"/>
    <col min="4" max="4" width="19.44140625" style="5" customWidth="1"/>
    <col min="5" max="5" width="39.109375" style="18" customWidth="1"/>
    <col min="6" max="6" width="18.33203125" style="6" customWidth="1"/>
    <col min="7" max="7" width="52.6640625" style="3" customWidth="1"/>
    <col min="8" max="16384" width="11.44140625" style="3"/>
  </cols>
  <sheetData>
    <row r="1" spans="2:7" ht="36.6" customHeight="1" x14ac:dyDescent="0.25">
      <c r="B1" s="310" t="s">
        <v>268</v>
      </c>
      <c r="C1" s="311"/>
      <c r="D1" s="311"/>
      <c r="E1" s="311"/>
      <c r="F1" s="311"/>
      <c r="G1" s="311"/>
    </row>
    <row r="2" spans="2:7" ht="15.6" customHeight="1" x14ac:dyDescent="0.25">
      <c r="C2" s="3"/>
      <c r="D2" s="3"/>
      <c r="F2" s="3"/>
    </row>
    <row r="3" spans="2:7" ht="35.25" customHeight="1" x14ac:dyDescent="0.25">
      <c r="B3" s="312" t="s">
        <v>269</v>
      </c>
      <c r="C3" s="312"/>
      <c r="D3" s="312"/>
      <c r="E3" s="312"/>
      <c r="F3" s="312"/>
      <c r="G3" s="312"/>
    </row>
    <row r="4" spans="2:7" ht="28.95" customHeight="1" x14ac:dyDescent="0.25">
      <c r="B4" s="313" t="s">
        <v>270</v>
      </c>
      <c r="C4" s="313"/>
      <c r="D4" s="313"/>
      <c r="E4" s="313"/>
      <c r="F4" s="313"/>
      <c r="G4" s="313"/>
    </row>
    <row r="5" spans="2:7" s="7" customFormat="1" ht="65.400000000000006" customHeight="1" thickBot="1" x14ac:dyDescent="0.35">
      <c r="B5" s="26" t="s">
        <v>271</v>
      </c>
      <c r="C5" s="27" t="s">
        <v>272</v>
      </c>
      <c r="D5" s="28" t="s">
        <v>273</v>
      </c>
      <c r="E5" s="29" t="s">
        <v>274</v>
      </c>
      <c r="F5" s="30" t="s">
        <v>275</v>
      </c>
      <c r="G5" s="31" t="s">
        <v>276</v>
      </c>
    </row>
    <row r="6" spans="2:7" s="9" customFormat="1" ht="44.4" customHeight="1" x14ac:dyDescent="0.3">
      <c r="B6" s="10" t="s">
        <v>277</v>
      </c>
      <c r="C6" s="11" t="s">
        <v>278</v>
      </c>
      <c r="D6" s="12" t="s">
        <v>27</v>
      </c>
      <c r="E6" s="11" t="s">
        <v>30</v>
      </c>
      <c r="F6" s="13">
        <v>46142</v>
      </c>
      <c r="G6" s="8" t="s">
        <v>279</v>
      </c>
    </row>
    <row r="7" spans="2:7" s="9" customFormat="1" ht="25.2" x14ac:dyDescent="0.3">
      <c r="B7" s="14" t="s">
        <v>277</v>
      </c>
      <c r="C7" s="11" t="s">
        <v>278</v>
      </c>
      <c r="D7" s="15" t="s">
        <v>55</v>
      </c>
      <c r="E7" s="17" t="s">
        <v>77</v>
      </c>
      <c r="F7" s="16">
        <v>46142</v>
      </c>
      <c r="G7" s="4" t="s">
        <v>280</v>
      </c>
    </row>
    <row r="8" spans="2:7" s="9" customFormat="1" ht="25.2" x14ac:dyDescent="0.3">
      <c r="B8" s="14" t="s">
        <v>277</v>
      </c>
      <c r="C8" s="17" t="s">
        <v>281</v>
      </c>
      <c r="D8" s="15" t="s">
        <v>118</v>
      </c>
      <c r="E8" s="17" t="s">
        <v>258</v>
      </c>
      <c r="F8" s="16">
        <v>46264</v>
      </c>
      <c r="G8" s="4" t="s">
        <v>282</v>
      </c>
    </row>
    <row r="9" spans="2:7" s="9" customFormat="1" ht="37.950000000000003" customHeight="1" x14ac:dyDescent="0.3">
      <c r="B9" s="14" t="s">
        <v>277</v>
      </c>
      <c r="C9" s="17" t="s">
        <v>281</v>
      </c>
      <c r="D9" s="15" t="s">
        <v>283</v>
      </c>
      <c r="E9" s="17" t="s">
        <v>284</v>
      </c>
      <c r="F9" s="16">
        <v>46264</v>
      </c>
      <c r="G9" s="4" t="s">
        <v>285</v>
      </c>
    </row>
    <row r="10" spans="2:7" s="9" customFormat="1" ht="37.799999999999997" x14ac:dyDescent="0.3">
      <c r="B10" s="14" t="s">
        <v>277</v>
      </c>
      <c r="C10" s="17" t="s">
        <v>286</v>
      </c>
      <c r="D10" s="15" t="s">
        <v>72</v>
      </c>
      <c r="E10" s="17" t="s">
        <v>287</v>
      </c>
      <c r="F10" s="13">
        <v>46142</v>
      </c>
      <c r="G10" s="4" t="s">
        <v>288</v>
      </c>
    </row>
    <row r="11" spans="2:7" s="9" customFormat="1" ht="37.799999999999997" x14ac:dyDescent="0.3">
      <c r="B11" s="14" t="s">
        <v>277</v>
      </c>
      <c r="C11" s="17" t="s">
        <v>286</v>
      </c>
      <c r="D11" s="15" t="s">
        <v>78</v>
      </c>
      <c r="E11" s="17" t="s">
        <v>289</v>
      </c>
      <c r="F11" s="16">
        <v>46264</v>
      </c>
      <c r="G11" s="4" t="s">
        <v>290</v>
      </c>
    </row>
    <row r="12" spans="2:7" s="9" customFormat="1" ht="25.2" x14ac:dyDescent="0.3">
      <c r="B12" s="14" t="s">
        <v>277</v>
      </c>
      <c r="C12" s="17" t="s">
        <v>291</v>
      </c>
      <c r="D12" s="15" t="s">
        <v>115</v>
      </c>
      <c r="E12" s="17" t="s">
        <v>292</v>
      </c>
      <c r="F12" s="13">
        <v>46142</v>
      </c>
      <c r="G12" s="4" t="s">
        <v>293</v>
      </c>
    </row>
    <row r="13" spans="2:7" s="9" customFormat="1" ht="25.2" x14ac:dyDescent="0.3">
      <c r="B13" s="14" t="s">
        <v>277</v>
      </c>
      <c r="C13" s="17" t="s">
        <v>291</v>
      </c>
      <c r="D13" s="15" t="s">
        <v>294</v>
      </c>
      <c r="E13" s="17" t="s">
        <v>136</v>
      </c>
      <c r="F13" s="13">
        <v>46142</v>
      </c>
      <c r="G13" s="4" t="s">
        <v>295</v>
      </c>
    </row>
    <row r="26" spans="2:7" s="5" customFormat="1" x14ac:dyDescent="0.25">
      <c r="B26" s="3"/>
      <c r="E26" s="18"/>
      <c r="F26" s="6"/>
      <c r="G26" s="3"/>
    </row>
  </sheetData>
  <mergeCells count="3">
    <mergeCell ref="B1:G1"/>
    <mergeCell ref="B3:G3"/>
    <mergeCell ref="B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C658-39E1-43AA-B83D-7A72627C89A2}">
  <dimension ref="C3:J47"/>
  <sheetViews>
    <sheetView zoomScaleNormal="100" workbookViewId="0">
      <selection activeCell="I25" sqref="I25"/>
    </sheetView>
  </sheetViews>
  <sheetFormatPr baseColWidth="10" defaultColWidth="11.44140625" defaultRowHeight="14.4" x14ac:dyDescent="0.3"/>
  <cols>
    <col min="1" max="1" width="8.33203125" customWidth="1"/>
    <col min="2" max="2" width="12.5546875" customWidth="1"/>
    <col min="3" max="3" width="25.33203125" customWidth="1"/>
    <col min="4" max="4" width="29.109375" customWidth="1"/>
    <col min="5" max="5" width="10.33203125" customWidth="1"/>
    <col min="6" max="6" width="48.6640625" customWidth="1"/>
    <col min="8" max="8" width="6.88671875" customWidth="1"/>
    <col min="9" max="9" width="38.109375" customWidth="1"/>
  </cols>
  <sheetData>
    <row r="3" spans="3:10" x14ac:dyDescent="0.3">
      <c r="C3" s="20" t="s">
        <v>15</v>
      </c>
      <c r="D3" s="32" t="s">
        <v>296</v>
      </c>
      <c r="F3" s="35" t="s">
        <v>281</v>
      </c>
      <c r="G3" s="35">
        <f>G4+G12</f>
        <v>17</v>
      </c>
      <c r="I3" s="35" t="s">
        <v>297</v>
      </c>
      <c r="J3" s="38">
        <f>SUM(J4+J6+J8+J11)</f>
        <v>18</v>
      </c>
    </row>
    <row r="4" spans="3:10" x14ac:dyDescent="0.3">
      <c r="C4" s="19" t="s">
        <v>108</v>
      </c>
      <c r="D4" t="s">
        <v>40</v>
      </c>
      <c r="F4" s="36" t="s">
        <v>298</v>
      </c>
      <c r="G4" s="36">
        <f>SUM(G5:G11)</f>
        <v>11</v>
      </c>
      <c r="I4" s="36" t="s">
        <v>307</v>
      </c>
      <c r="J4" s="39">
        <v>7</v>
      </c>
    </row>
    <row r="5" spans="3:10" x14ac:dyDescent="0.3">
      <c r="C5" s="19" t="s">
        <v>99</v>
      </c>
      <c r="D5" t="s">
        <v>93</v>
      </c>
      <c r="F5" t="s">
        <v>92</v>
      </c>
      <c r="G5">
        <v>2</v>
      </c>
      <c r="I5" t="s">
        <v>299</v>
      </c>
      <c r="J5" s="37">
        <v>7</v>
      </c>
    </row>
    <row r="6" spans="3:10" x14ac:dyDescent="0.3">
      <c r="C6" s="19" t="s">
        <v>259</v>
      </c>
      <c r="D6" t="s">
        <v>32</v>
      </c>
      <c r="F6" t="s">
        <v>98</v>
      </c>
      <c r="G6">
        <v>2</v>
      </c>
      <c r="I6" s="36" t="s">
        <v>309</v>
      </c>
      <c r="J6" s="39">
        <v>6</v>
      </c>
    </row>
    <row r="7" spans="3:10" ht="16.2" customHeight="1" x14ac:dyDescent="0.3">
      <c r="C7" s="19" t="s">
        <v>39</v>
      </c>
      <c r="F7" t="s">
        <v>104</v>
      </c>
      <c r="G7">
        <v>1</v>
      </c>
      <c r="I7" t="s">
        <v>299</v>
      </c>
      <c r="J7" s="37">
        <v>6</v>
      </c>
    </row>
    <row r="8" spans="3:10" x14ac:dyDescent="0.3">
      <c r="C8" s="19" t="s">
        <v>54</v>
      </c>
      <c r="F8" t="s">
        <v>107</v>
      </c>
      <c r="G8">
        <v>1</v>
      </c>
      <c r="I8" s="36" t="s">
        <v>308</v>
      </c>
      <c r="J8" s="39">
        <v>3</v>
      </c>
    </row>
    <row r="9" spans="3:10" ht="19.2" customHeight="1" x14ac:dyDescent="0.3">
      <c r="C9" s="19" t="s">
        <v>31</v>
      </c>
      <c r="F9" t="s">
        <v>258</v>
      </c>
      <c r="G9">
        <v>3</v>
      </c>
      <c r="I9" t="s">
        <v>77</v>
      </c>
      <c r="J9" s="37">
        <v>2</v>
      </c>
    </row>
    <row r="10" spans="3:10" x14ac:dyDescent="0.3">
      <c r="F10" t="s">
        <v>202</v>
      </c>
      <c r="G10">
        <v>1</v>
      </c>
      <c r="I10" t="s">
        <v>299</v>
      </c>
      <c r="J10" s="37">
        <v>1</v>
      </c>
    </row>
    <row r="11" spans="3:10" x14ac:dyDescent="0.3">
      <c r="F11" t="s">
        <v>30</v>
      </c>
      <c r="G11">
        <v>1</v>
      </c>
      <c r="I11" s="36" t="s">
        <v>310</v>
      </c>
      <c r="J11" s="39">
        <v>2</v>
      </c>
    </row>
    <row r="12" spans="3:10" x14ac:dyDescent="0.3">
      <c r="F12" s="36" t="s">
        <v>300</v>
      </c>
      <c r="G12" s="36">
        <f>SUM(G13:G15)</f>
        <v>6</v>
      </c>
      <c r="I12" t="s">
        <v>299</v>
      </c>
      <c r="J12" s="37">
        <v>2</v>
      </c>
    </row>
    <row r="13" spans="3:10" x14ac:dyDescent="0.3">
      <c r="F13" t="s">
        <v>128</v>
      </c>
      <c r="G13">
        <v>3</v>
      </c>
    </row>
    <row r="14" spans="3:10" x14ac:dyDescent="0.3">
      <c r="F14" t="s">
        <v>98</v>
      </c>
      <c r="G14">
        <v>1</v>
      </c>
    </row>
    <row r="15" spans="3:10" x14ac:dyDescent="0.3">
      <c r="F15" t="s">
        <v>30</v>
      </c>
      <c r="G15">
        <v>2</v>
      </c>
    </row>
    <row r="19" spans="6:9" x14ac:dyDescent="0.3">
      <c r="I19">
        <f>SUM(G3+J3+G20+G39)</f>
        <v>81</v>
      </c>
    </row>
    <row r="20" spans="6:9" x14ac:dyDescent="0.3">
      <c r="F20" s="35" t="s">
        <v>286</v>
      </c>
      <c r="G20" s="35">
        <f>G21+G26+G29</f>
        <v>33</v>
      </c>
    </row>
    <row r="21" spans="6:9" x14ac:dyDescent="0.3">
      <c r="F21" s="36" t="s">
        <v>301</v>
      </c>
      <c r="G21" s="36">
        <f>SUM(G22:G25)</f>
        <v>10</v>
      </c>
    </row>
    <row r="22" spans="6:9" x14ac:dyDescent="0.3">
      <c r="F22" t="s">
        <v>92</v>
      </c>
      <c r="G22">
        <v>2</v>
      </c>
    </row>
    <row r="23" spans="6:9" x14ac:dyDescent="0.3">
      <c r="F23" t="s">
        <v>159</v>
      </c>
      <c r="G23">
        <v>3</v>
      </c>
    </row>
    <row r="24" spans="6:9" x14ac:dyDescent="0.3">
      <c r="F24" t="s">
        <v>104</v>
      </c>
      <c r="G24">
        <v>3</v>
      </c>
    </row>
    <row r="25" spans="6:9" x14ac:dyDescent="0.3">
      <c r="F25" t="s">
        <v>30</v>
      </c>
      <c r="G25">
        <v>2</v>
      </c>
    </row>
    <row r="26" spans="6:9" x14ac:dyDescent="0.3">
      <c r="F26" s="36" t="s">
        <v>302</v>
      </c>
      <c r="G26" s="36">
        <f>SUM(G27:G28)</f>
        <v>5</v>
      </c>
    </row>
    <row r="27" spans="6:9" x14ac:dyDescent="0.3">
      <c r="F27" t="s">
        <v>77</v>
      </c>
      <c r="G27">
        <v>2</v>
      </c>
    </row>
    <row r="28" spans="6:9" x14ac:dyDescent="0.3">
      <c r="F28" t="s">
        <v>303</v>
      </c>
      <c r="G28">
        <v>3</v>
      </c>
    </row>
    <row r="29" spans="6:9" x14ac:dyDescent="0.3">
      <c r="F29" s="36" t="s">
        <v>304</v>
      </c>
      <c r="G29" s="36">
        <f>SUM(G30:G35)</f>
        <v>18</v>
      </c>
    </row>
    <row r="30" spans="6:9" x14ac:dyDescent="0.3">
      <c r="F30" t="s">
        <v>305</v>
      </c>
      <c r="G30">
        <v>2</v>
      </c>
    </row>
    <row r="31" spans="6:9" x14ac:dyDescent="0.3">
      <c r="F31" t="s">
        <v>186</v>
      </c>
      <c r="G31">
        <v>1</v>
      </c>
    </row>
    <row r="32" spans="6:9" x14ac:dyDescent="0.3">
      <c r="F32" t="s">
        <v>190</v>
      </c>
      <c r="G32">
        <v>2</v>
      </c>
    </row>
    <row r="33" spans="6:7" x14ac:dyDescent="0.3">
      <c r="F33" t="s">
        <v>202</v>
      </c>
      <c r="G33">
        <v>2</v>
      </c>
    </row>
    <row r="34" spans="6:7" x14ac:dyDescent="0.3">
      <c r="F34" t="s">
        <v>206</v>
      </c>
      <c r="G34">
        <v>6</v>
      </c>
    </row>
    <row r="35" spans="6:7" x14ac:dyDescent="0.3">
      <c r="F35" t="s">
        <v>30</v>
      </c>
      <c r="G35">
        <v>5</v>
      </c>
    </row>
    <row r="39" spans="6:7" x14ac:dyDescent="0.3">
      <c r="F39" s="35" t="s">
        <v>291</v>
      </c>
      <c r="G39" s="35">
        <f>SUM(G40:G47)</f>
        <v>13</v>
      </c>
    </row>
    <row r="40" spans="6:7" x14ac:dyDescent="0.3">
      <c r="F40" t="s">
        <v>258</v>
      </c>
      <c r="G40">
        <v>2</v>
      </c>
    </row>
    <row r="41" spans="6:7" x14ac:dyDescent="0.3">
      <c r="F41" t="s">
        <v>104</v>
      </c>
      <c r="G41">
        <v>1</v>
      </c>
    </row>
    <row r="42" spans="6:7" x14ac:dyDescent="0.3">
      <c r="F42" t="s">
        <v>305</v>
      </c>
      <c r="G42">
        <v>2</v>
      </c>
    </row>
    <row r="43" spans="6:7" x14ac:dyDescent="0.3">
      <c r="F43" t="s">
        <v>186</v>
      </c>
      <c r="G43">
        <v>1</v>
      </c>
    </row>
    <row r="44" spans="6:7" x14ac:dyDescent="0.3">
      <c r="F44" t="s">
        <v>202</v>
      </c>
      <c r="G44">
        <v>3</v>
      </c>
    </row>
    <row r="45" spans="6:7" x14ac:dyDescent="0.3">
      <c r="F45" t="s">
        <v>250</v>
      </c>
      <c r="G45">
        <v>1</v>
      </c>
    </row>
    <row r="46" spans="6:7" x14ac:dyDescent="0.3">
      <c r="F46" t="s">
        <v>30</v>
      </c>
      <c r="G46">
        <v>2</v>
      </c>
    </row>
    <row r="47" spans="6:7" x14ac:dyDescent="0.3">
      <c r="F47" t="s">
        <v>98</v>
      </c>
      <c r="G47">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f59ed0-39e4-4f2c-a3c8-aef09bfcd621" xsi:nil="true"/>
    <lcf76f155ced4ddcb4097134ff3c332f xmlns="8c83d6df-042f-4856-8300-b0a89e9522b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2b71677961dcf55cd037e14be727c177">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0fd96126fadc8bece32436a8ce3b9877"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64AF9A-8963-456C-98A1-F867A9AAFDFA}">
  <ds:schemaRefs>
    <ds:schemaRef ds:uri="http://schemas.microsoft.com/office/2006/metadata/properties"/>
    <ds:schemaRef ds:uri="http://schemas.microsoft.com/office/infopath/2007/PartnerControls"/>
    <ds:schemaRef ds:uri="99f59ed0-39e4-4f2c-a3c8-aef09bfcd621"/>
    <ds:schemaRef ds:uri="8c83d6df-042f-4856-8300-b0a89e9522be"/>
  </ds:schemaRefs>
</ds:datastoreItem>
</file>

<file path=customXml/itemProps2.xml><?xml version="1.0" encoding="utf-8"?>
<ds:datastoreItem xmlns:ds="http://schemas.openxmlformats.org/officeDocument/2006/customXml" ds:itemID="{764A2D1C-2810-4407-A002-C97E1DD26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f59ed0-39e4-4f2c-a3c8-aef09bfcd621"/>
    <ds:schemaRef ds:uri="8c83d6df-042f-4856-8300-b0a89e9522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33D0C8-AAB0-4B5F-B899-228859BB3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Control de Cambios</vt:lpstr>
      <vt:lpstr>1. Gestión del Riesgo </vt:lpstr>
      <vt:lpstr>2. Redes y Articulación</vt:lpstr>
      <vt:lpstr>3. Modelo de Estado Abierto</vt:lpstr>
      <vt:lpstr>4. Iniciativas Adicionales</vt:lpstr>
      <vt:lpstr>Cómo Nombrar Evidencias</vt:lpstr>
      <vt:lpstr>LISTAS</vt:lpstr>
      <vt:lpstr>'1. Gestión del Riesgo '!Área_de_impresión</vt:lpstr>
      <vt:lpstr>'2. Redes y Articulación'!Área_de_impresión</vt:lpstr>
      <vt:lpstr>'3. Modelo de Estado Abierto'!Área_de_impresión</vt:lpstr>
      <vt:lpstr>'4. Iniciativas Adicionales'!Área_de_impresión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nidiatorres</dc:creator>
  <cp:keywords/>
  <dc:description/>
  <cp:lastModifiedBy>Keli Paola Vargas Castillo</cp:lastModifiedBy>
  <cp:revision/>
  <dcterms:created xsi:type="dcterms:W3CDTF">2019-01-10T20:48:28Z</dcterms:created>
  <dcterms:modified xsi:type="dcterms:W3CDTF">2026-01-29T17:09:48Z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y fmtid="{D5CDD505-2E9C-101B-9397-08002B2CF9AE}" pid="3" name="MediaServiceImageTags">
    <vt:lpwstr/>
  </property>
</Properties>
</file>