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https://d.docs.live.net/5ed1a6b1a1d92946/Documentos/SUPERTRANSPORTE/ST/PEI/PLANEACION INSTITUCIONAL 2025/PAI/PAI XA COMENTARIOS/"/>
    </mc:Choice>
  </mc:AlternateContent>
  <xr:revisionPtr revIDLastSave="0" documentId="8_{926C3C8B-EFD0-4DC7-BF86-F3CC77BA7BC8}" xr6:coauthVersionLast="47" xr6:coauthVersionMax="47" xr10:uidLastSave="{00000000-0000-0000-0000-000000000000}"/>
  <bookViews>
    <workbookView xWindow="-120" yWindow="-120" windowWidth="19440" windowHeight="10320" xr2:uid="{E545F4CD-0316-4B1E-9C71-3A300219157D}"/>
  </bookViews>
  <sheets>
    <sheet name="PAI2025 " sheetId="1" r:id="rId1"/>
  </sheets>
  <externalReferences>
    <externalReference r:id="rId2"/>
    <externalReference r:id="rId3"/>
    <externalReference r:id="rId4"/>
  </externalReferences>
  <definedNames>
    <definedName name="_xlnm._FilterDatabase" localSheetId="0" hidden="1">'PAI2025 '!$A$9:$AP$42</definedName>
    <definedName name="_xlnm.Print_Area" localSheetId="0">'PAI2025 '!$A$8:$AE$354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271" i="1" l="1"/>
  <c r="J271" i="1"/>
  <c r="I271" i="1"/>
  <c r="W270" i="1"/>
  <c r="W269" i="1"/>
  <c r="W268" i="1"/>
  <c r="J326" i="1"/>
  <c r="I326" i="1"/>
  <c r="J322" i="1"/>
  <c r="I322" i="1"/>
  <c r="J318" i="1"/>
  <c r="I318" i="1"/>
  <c r="J314" i="1"/>
  <c r="I314" i="1"/>
  <c r="J310" i="1"/>
  <c r="I310" i="1"/>
  <c r="D310" i="1"/>
  <c r="AH162" i="1" l="1"/>
  <c r="J178" i="1"/>
  <c r="I178" i="1"/>
  <c r="B178" i="1"/>
  <c r="J166" i="1"/>
  <c r="I166" i="1"/>
  <c r="B166" i="1"/>
  <c r="J163" i="1"/>
  <c r="I163" i="1"/>
  <c r="D163" i="1"/>
  <c r="C163" i="1"/>
  <c r="B163" i="1"/>
  <c r="J158" i="1"/>
  <c r="I158" i="1"/>
  <c r="B158" i="1"/>
  <c r="AM308" i="1" l="1"/>
  <c r="AM307" i="1"/>
  <c r="AM306" i="1"/>
  <c r="W306" i="1"/>
  <c r="AM305" i="1"/>
  <c r="W305" i="1"/>
  <c r="AM304" i="1"/>
  <c r="W304" i="1"/>
  <c r="AM303" i="1"/>
  <c r="W303" i="1"/>
  <c r="AM302" i="1"/>
  <c r="W302" i="1"/>
  <c r="AM301" i="1"/>
  <c r="W301" i="1"/>
  <c r="AM300" i="1"/>
  <c r="W300" i="1"/>
  <c r="AM299" i="1"/>
  <c r="AM298" i="1"/>
  <c r="AM297" i="1"/>
  <c r="W297" i="1"/>
  <c r="AM296" i="1"/>
  <c r="AM294" i="1" l="1"/>
  <c r="AM293" i="1"/>
  <c r="AM289" i="1"/>
  <c r="AJ288" i="1"/>
  <c r="AM288" i="1" s="1"/>
  <c r="AM287" i="1"/>
  <c r="AM286" i="1"/>
  <c r="AM285" i="1"/>
  <c r="AM236" i="1" l="1"/>
  <c r="AM235" i="1"/>
  <c r="AM234" i="1"/>
  <c r="AM233" i="1"/>
  <c r="AM224" i="1"/>
  <c r="AM223" i="1"/>
  <c r="AM222" i="1"/>
  <c r="AM221" i="1"/>
  <c r="AM220" i="1"/>
  <c r="AM219" i="1"/>
  <c r="AM218" i="1"/>
  <c r="AM217" i="1"/>
  <c r="AM216" i="1"/>
  <c r="AM215" i="1"/>
  <c r="AM214" i="1"/>
  <c r="AM213" i="1"/>
  <c r="AM211" i="1" l="1"/>
  <c r="AM210" i="1"/>
  <c r="AM209" i="1"/>
  <c r="AM208" i="1"/>
  <c r="AM207" i="1"/>
  <c r="AM206" i="1"/>
  <c r="AM205" i="1"/>
  <c r="AM204" i="1"/>
  <c r="AM203" i="1"/>
  <c r="AM202" i="1"/>
  <c r="AM201" i="1"/>
  <c r="AM200" i="1"/>
  <c r="AM199" i="1"/>
  <c r="AM198" i="1"/>
  <c r="AM196" i="1" l="1"/>
  <c r="AM195" i="1"/>
  <c r="AM194" i="1"/>
  <c r="AM193" i="1"/>
  <c r="AM167" i="1"/>
  <c r="AM166" i="1"/>
  <c r="AM165" i="1"/>
  <c r="AM164" i="1"/>
  <c r="AM162" i="1"/>
  <c r="AM161" i="1"/>
  <c r="AM160" i="1"/>
  <c r="AM159" i="1"/>
  <c r="AM158" i="1"/>
  <c r="AM41" i="1" l="1"/>
  <c r="AM39" i="1"/>
  <c r="AM37" i="1"/>
  <c r="AM36" i="1"/>
  <c r="AM35" i="1"/>
  <c r="AM34" i="1"/>
  <c r="AM33" i="1"/>
  <c r="AM29" i="1"/>
  <c r="AM28" i="1"/>
  <c r="AM26" i="1"/>
  <c r="AM25" i="1"/>
  <c r="AM22" i="1"/>
  <c r="AM21" i="1"/>
  <c r="AM20" i="1"/>
  <c r="AM18" i="1"/>
  <c r="AM16" i="1"/>
  <c r="AM15" i="1"/>
  <c r="AM14" i="1"/>
  <c r="AM13" i="1"/>
  <c r="AM12" i="1"/>
  <c r="AM11" i="1"/>
  <c r="AM10"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tc={A2AFB2B3-982A-4253-8A11-F537A6821656}</author>
    <author>tc={B60534F6-CC55-44E3-BD9C-A9E56F72A481}</author>
    <author>tc={6A288695-A6C5-4368-AEE7-E26F1DBB0C03}</author>
    <author>tc={23144F23-0867-4F84-AA1B-2AD512C106DB}</author>
    <author>tc={BCCE8DFA-429A-4D67-8E8D-6C72E0091012}</author>
    <author>tc={E78C8C90-58A9-4F16-AA95-E670BA16E2B0}</author>
    <author>tc={B6215991-5B7A-4DB7-91D5-017A516BEA3F}</author>
    <author>tc={F6177DA7-5F10-43AE-BA2C-402FF06F826E}</author>
    <author>tc={E39990CB-08C0-464F-B925-00B9F9EFC313}</author>
    <author>tc={838EEDEE-B1B4-4632-A571-5A9298836DC2}</author>
    <author>tc={2F215510-45A0-49CB-9502-60644A46B58B}</author>
    <author>tc={EF3EEB93-B8DA-4028-9244-C87637A0A67B}</author>
    <author>tc={749E10E6-F465-4DA8-9F49-A42C5A81D476}</author>
    <author>tc={DBE6B941-B80E-4EA6-AF33-34E4307EBCB5}</author>
    <author>tc={E0A6EE60-476B-4640-B632-9800D81AEA47}</author>
    <author>tc={B79F5E79-A1A7-4582-863C-754BD89C07D9}</author>
    <author>tc={27D19A7D-CBDE-47D2-99DB-ED5ED0E6AD7B}</author>
    <author>tc={56C04D84-904B-498D-89E6-48356A594ADB}</author>
    <author>tc={7916A35A-AA60-4A54-B74D-B2B8364CCE83}</author>
    <author>tc={150BC8D3-09C3-46BD-AB32-3445100714C0}</author>
    <author>tc={B8DF93D9-680E-47FE-BD20-E113F65CB722}</author>
    <author>tc={4BF380F9-B1F8-4C91-84FC-1350C4F66475}</author>
    <author>tc={29A6F00F-A6EE-43AE-A12B-AF4C8D16FD34}</author>
    <author>tc={53033FF9-50B3-42FA-ADF1-68719286EEF9}</author>
    <author>Andrea Pedraza</author>
  </authors>
  <commentList>
    <comment ref="AE29" authorId="0" shapeId="0" xr:uid="{A2AFB2B3-982A-4253-8A11-F537A6821656}">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Ojo si se incrementa el % de la meta se requieren mas recursos. Por medio de los programas especiales </t>
      </text>
    </comment>
    <comment ref="X94" authorId="1" shapeId="0" xr:uid="{B60534F6-CC55-44E3-BD9C-A9E56F72A481}">
      <text>
        <t>[Comentario encadenado]
Su versión de Excel le permite leer este comentario encadenado; sin embargo, las ediciones que se apliquen se quitarán si el archivo se abre en una versión más reciente de Excel. Más información: https://go.microsoft.com/fwlink/?linkid=870924
Comentario:
    Implementación de los documentos de la metodología.</t>
      </text>
    </comment>
    <comment ref="AC94" authorId="2" shapeId="0" xr:uid="{6A288695-A6C5-4368-AEE7-E26F1DBB0C03}">
      <text>
        <t>[Comentario encadenado]
Su versión de Excel le permite leer este comentario encadenado; sin embargo, las ediciones que se apliquen se quitarán si el archivo se abre en una versión más reciente de Excel. Más información: https://go.microsoft.com/fwlink/?linkid=870924
Comentario:
    Documentos implementados / documentos formulados</t>
      </text>
    </comment>
    <comment ref="N97" authorId="3" shapeId="0" xr:uid="{23144F23-0867-4F84-AA1B-2AD512C106DB}">
      <text>
        <t>[Comentario encadenado]
Su versión de Excel le permite leer este comentario encadenado; sin embargo, las ediciones que se apliquen se quitarán si el archivo se abre en una versión más reciente de Excel. Más información: https://go.microsoft.com/fwlink/?linkid=870924
Comentario:
    La evaluación de la metodología e instrumentos debe ser interna sobre el trabajo ejecutado.
Respuesta:
    4. Evaluar la implementación y el grado de conformidad de las visitas de inspección con la metodología y sus instrumentos.</t>
      </text>
    </comment>
    <comment ref="O97" authorId="4" shapeId="0" xr:uid="{BCCE8DFA-429A-4D67-8E8D-6C72E0091012}">
      <text>
        <t>[Comentario encadenado]
Su versión de Excel le permite leer este comentario encadenado; sin embargo, las ediciones que se apliquen se quitarán si el archivo se abre en una versión más reciente de Excel. Más información: https://go.microsoft.com/fwlink/?linkid=870924
Comentario:
    Porcentaje de grado de conformidad y cumplimiento en la implementación de la metodología.</t>
      </text>
    </comment>
    <comment ref="N98" authorId="5" shapeId="0" xr:uid="{E78C8C90-58A9-4F16-AA95-E670BA16E2B0}">
      <text>
        <t>[Comentario encadenado]
Su versión de Excel le permite leer este comentario encadenado; sin embargo, las ediciones que se apliquen se quitarán si el archivo se abre en una versión más reciente de Excel. Más información: https://go.microsoft.com/fwlink/?linkid=870924
Comentario:
    No acoger la sugerencia de la OAP, por cuanto la línea de acción refiere a la metodología e instrumentos para las visitas de inspección; y no a su práctica, ni al análisis de la información que se recauda.</t>
      </text>
    </comment>
    <comment ref="X99" authorId="6" shapeId="0" xr:uid="{B6215991-5B7A-4DB7-91D5-017A516BEA3F}">
      <text>
        <t>[Comentario encadenado]
Su versión de Excel le permite leer este comentario encadenado; sin embargo, las ediciones que se apliquen se quitarán si el archivo se abre en una versión más reciente de Excel. Más información: https://go.microsoft.com/fwlink/?linkid=870924
Comentario:
    Índice de acciones implementadas para el análisis y seguimiento de las causas de denuncias y peticiones.</t>
      </text>
    </comment>
    <comment ref="AC99" authorId="7" shapeId="0" xr:uid="{F6177DA7-5F10-43AE-BA2C-402FF06F826E}">
      <text>
        <t>[Comentario encadenado]
Su versión de Excel le permite leer este comentario encadenado; sin embargo, las ediciones que se apliquen se quitarán si el archivo se abre en una versión más reciente de Excel. Más información: https://go.microsoft.com/fwlink/?linkid=870924
Comentario:
    Acciones implementadas / No. De empresas parte del programa</t>
      </text>
    </comment>
    <comment ref="O102" authorId="8" shapeId="0" xr:uid="{E39990CB-08C0-464F-B925-00B9F9EFC313}">
      <text>
        <t>[Comentario encadenado]
Su versión de Excel le permite leer este comentario encadenado; sin embargo, las ediciones que se apliquen se quitarán si el archivo se abre en una versión más reciente de Excel. Más información: https://go.microsoft.com/fwlink/?linkid=870924
Comentario:
    No se acoge la sugerencia de la OAP, por cuando el índice de reclamación o denuncia está en la DIPU, y estos son traslados de los programas o actividades de PyP.</t>
      </text>
    </comment>
    <comment ref="N103" authorId="9" shapeId="0" xr:uid="{838EEDEE-B1B4-4632-A571-5A9298836DC2}">
      <text>
        <t>[Comentario encadenado]
Su versión de Excel le permite leer este comentario encadenado; sin embargo, las ediciones que se apliquen se quitarán si el archivo se abre en una versión más reciente de Excel. Más información: https://go.microsoft.com/fwlink/?linkid=870924
Comentario:
    Propuesta interna de eliminar.</t>
      </text>
    </comment>
    <comment ref="Y104" authorId="10" shapeId="0" xr:uid="{2F215510-45A0-49CB-9502-60644A46B58B}">
      <text>
        <t>[Comentario encadenado]
Su versión de Excel le permite leer este comentario encadenado; sin embargo, las ediciones que se apliquen se quitarán si el archivo se abre en una versión más reciente de Excel. Más información: https://go.microsoft.com/fwlink/?linkid=870924
Comentario:
    Gestionar como mínimo el 70% de las denuncias y peticiones en materia de protección a usuarios recibidas durante el periodo de evaluación.</t>
      </text>
    </comment>
    <comment ref="AA104" authorId="11" shapeId="0" xr:uid="{EF3EEB93-B8DA-4028-9244-C87637A0A67B}">
      <text>
        <t>[Comentario encadenado]
Su versión de Excel le permite leer este comentario encadenado; sin embargo, las ediciones que se apliquen se quitarán si el archivo se abre en una versión más reciente de Excel. Más información: https://go.microsoft.com/fwlink/?linkid=870924
Comentario:
    Cuatrimestral.</t>
      </text>
    </comment>
    <comment ref="AC104" authorId="12" shapeId="0" xr:uid="{749E10E6-F465-4DA8-9F49-A42C5A81D476}">
      <text>
        <t>[Comentario encadenado]
Su versión de Excel le permite leer este comentario encadenado; sin embargo, las ediciones que se apliquen se quitarán si el archivo se abre en una versión más reciente de Excel. Más información: https://go.microsoft.com/fwlink/?linkid=870924
Comentario:
    Denuncias y peticiones gestionadas bajo la priorización de criterios / Denuncias y peticiones recibidas en el periodo de evaluación.</t>
      </text>
    </comment>
    <comment ref="N108" authorId="13" shapeId="0" xr:uid="{DBE6B941-B80E-4EA6-AF33-34E4307EBCB5}">
      <text>
        <t>[Comentario encadenado]
Su versión de Excel le permite leer este comentario encadenado; sin embargo, las ediciones que se apliquen se quitarán si el archivo se abre en una versión más reciente de Excel. Más información: https://go.microsoft.com/fwlink/?linkid=870924
Comentario:
    No se acoge la sugerencia de la OAP, dado que la medición del tiempo no corresponde con los recursos financieros y de personal, ni con la capacidad operativa de la DPU, con posterioridad al envío de Gestión Documental.</t>
      </text>
    </comment>
    <comment ref="AB113" authorId="14" shapeId="0" xr:uid="{E0A6EE60-476B-4640-B632-9800D81AEA47}">
      <text>
        <t>[Comentario encadenado]
Su versión de Excel le permite leer este comentario encadenado; sin embargo, las ediciones que se apliquen se quitarán si el archivo se abre en una versión más reciente de Excel. Más información: https://go.microsoft.com/fwlink/?linkid=870924
Comentario:
    Porcentual</t>
      </text>
    </comment>
    <comment ref="X118" authorId="15" shapeId="0" xr:uid="{B79F5E79-A1A7-4582-863C-754BD89C07D9}">
      <text>
        <t>[Comentario encadenado]
Su versión de Excel le permite leer este comentario encadenado; sin embargo, las ediciones que se apliquen se quitarán si el archivo se abre en una versión más reciente de Excel. Más información: https://go.microsoft.com/fwlink/?linkid=870924
Comentario:
    De la Superintendencia.</t>
      </text>
    </comment>
    <comment ref="Y118" authorId="16" shapeId="0" xr:uid="{27D19A7D-CBDE-47D2-99DB-ED5ED0E6AD7B}">
      <text>
        <t>[Comentario encadenado]
Su versión de Excel le permite leer este comentario encadenado; sin embargo, las ediciones que se apliquen se quitarán si el archivo se abre en una versión más reciente de Excel. Más información: https://go.microsoft.com/fwlink/?linkid=870924
Comentario:
    Medir el desarrollo del 100% de las acciones...</t>
      </text>
    </comment>
    <comment ref="AA118" authorId="17" shapeId="0" xr:uid="{56C04D84-904B-498D-89E6-48356A594ADB}">
      <text>
        <t>[Comentario encadenado]
Su versión de Excel le permite leer este comentario encadenado; sin embargo, las ediciones que se apliquen se quitarán si el archivo se abre en una versión más reciente de Excel. Más información: https://go.microsoft.com/fwlink/?linkid=870924
Comentario:
    Semestral</t>
      </text>
    </comment>
    <comment ref="M123" authorId="18" shapeId="0" xr:uid="{7916A35A-AA60-4A54-B74D-B2B8364CCE83}">
      <text>
        <t>[Comentario encadenado]
Su versión de Excel le permite leer este comentario encadenado; sin embargo, las ediciones que se apliquen se quitarán si el archivo se abre en una versión más reciente de Excel. Más información: https://go.microsoft.com/fwlink/?linkid=870924
Comentario:
    No se acoge la sugerencia de la OAP, dado que el tiempo propuesto no corresponde con los recursos financieros y de personal, ni con la capacidad operativa de la DPU.</t>
      </text>
    </comment>
    <comment ref="AC123" authorId="19" shapeId="0" xr:uid="{150BC8D3-09C3-46BD-AB32-3445100714C0}">
      <text>
        <t>[Comentario encadenado]
Su versión de Excel le permite leer este comentario encadenado; sin embargo, las ediciones que se apliquen se quitarán si el archivo se abre en una versión más reciente de Excel. Más información: https://go.microsoft.com/fwlink/?linkid=870924
Comentario:
    Actuaciones emitidas / actuaciones necesarias.</t>
      </text>
    </comment>
    <comment ref="K166" authorId="20" shapeId="0" xr:uid="{B8DF93D9-680E-47FE-BD20-E113F65CB722}">
      <text>
        <t>[Comentario encadenado]
Su versión de Excel le permite leer este comentario encadenado; sin embargo, las ediciones que se apliquen se quitarán si el archivo se abre en una versión más reciente de Excel. Más información: https://go.microsoft.com/fwlink/?linkid=870924
Comentario:
    Funcionamiento e inversión?</t>
      </text>
    </comment>
    <comment ref="X208" authorId="21" shapeId="0" xr:uid="{4BF380F9-B1F8-4C91-84FC-1350C4F66475}">
      <text>
        <t>[Comentario encadenado]
Su versión de Excel le permite leer este comentario encadenado; sin embargo, las ediciones que se apliquen se quitarán si el archivo se abre en una versión más reciente de Excel. Más información: https://go.microsoft.com/fwlink/?linkid=870924
Comentario:
    Punto esencial en el furag</t>
      </text>
    </comment>
    <comment ref="AK213" authorId="22" shapeId="0" xr:uid="{29A6F00F-A6EE-43AE-A12B-AF4C8D16FD34}">
      <text>
        <t>[Comentario encadenado]
Su versión de Excel le permite leer este comentario encadenado; sin embargo, las ediciones que se apliquen se quitarán si el archivo se abre en una versión más reciente de Excel. Más información: https://go.microsoft.com/fwlink/?linkid=870924
Comentario:
    Se entregara en el primer trimestre</t>
      </text>
    </comment>
    <comment ref="L296" authorId="23" shapeId="0" xr:uid="{53033FF9-50B3-42FA-ADF1-68719286EEF9}">
      <text>
        <t>[Comentario encadenado]
Su versión de Excel le permite leer este comentario encadenado; sin embargo, las ediciones que se apliquen se quitarán si el archivo se abre en una versión más reciente de Excel. Más información: https://go.microsoft.com/fwlink/?linkid=870924
Comentario:
    PETI</t>
      </text>
    </comment>
    <comment ref="AC322" authorId="24" shapeId="0" xr:uid="{642BFAD6-0613-48A0-BE9E-6286691CEAD7}">
      <text>
        <r>
          <rPr>
            <b/>
            <sz val="9"/>
            <color indexed="81"/>
            <rFont val="Tahoma"/>
            <family val="2"/>
          </rPr>
          <t>Andrea Pedraza:</t>
        </r>
        <r>
          <rPr>
            <sz val="9"/>
            <color indexed="81"/>
            <rFont val="Tahoma"/>
            <family val="2"/>
          </rPr>
          <t xml:space="preserve">
Revisar los tiempos
</t>
        </r>
      </text>
    </comment>
  </commentList>
</comments>
</file>

<file path=xl/sharedStrings.xml><?xml version="1.0" encoding="utf-8"?>
<sst xmlns="http://schemas.openxmlformats.org/spreadsheetml/2006/main" count="2843" uniqueCount="1227">
  <si>
    <t>ARTICULACIÓN ESTRATÉGICA</t>
  </si>
  <si>
    <t xml:space="preserve">FORMULACIÓN PLAN ACCIÓN INSTITUCIONAL 2025 </t>
  </si>
  <si>
    <t>DEPENDENCIAS RESPONSABLES</t>
  </si>
  <si>
    <t>CADENA DE VALOR DEL PROYECTO</t>
  </si>
  <si>
    <t>Sección indicador</t>
  </si>
  <si>
    <t>Cronograma de seguimiento</t>
  </si>
  <si>
    <t>Análisis del proceso</t>
  </si>
  <si>
    <t>TRANSFORMACIÓN DEL PLAN NACIONAL DE DESARROLLO</t>
  </si>
  <si>
    <t xml:space="preserve">LÍNEAS ESTRATEGICAS PLAN ESTRATÉGICO SECTORIAL </t>
  </si>
  <si>
    <t>OBJETIVO PLAN ESTRATÉGICO INSTITUCIONAL  (PEI)</t>
  </si>
  <si>
    <t xml:space="preserve">META ACTUAL DEL  PLAN ESTRATÉGICO INSTITUCIONAL </t>
  </si>
  <si>
    <t>PROCESO RESPONSABLE</t>
  </si>
  <si>
    <t>CLASIFICACION ESTRATEGICA DE LA LINEA</t>
  </si>
  <si>
    <t xml:space="preserve">PROCESO </t>
  </si>
  <si>
    <t>OBJETIVO DEL PROCESO</t>
  </si>
  <si>
    <t>Dimensión MIPG Relacionada</t>
  </si>
  <si>
    <t>LINEA DE ACCION QUE SE PROPONE  PARA EL 2025</t>
  </si>
  <si>
    <t>PLAN DE ACCIÓN</t>
  </si>
  <si>
    <t>OBJETIVO DE LA LINEA DE ACCIÓN</t>
  </si>
  <si>
    <t>ACTIVIDADES PARA CUMPLIR LA LÍNEA DE ACCIÓN</t>
  </si>
  <si>
    <t>PRODUCTO (S) O SERVICIO</t>
  </si>
  <si>
    <t>DEPENDENCIA LÍDER Responsable de ejecutar la línea de acción</t>
  </si>
  <si>
    <t>ES PRODUCTO COMPARTIDO CON OTRAS ÁREAS?</t>
  </si>
  <si>
    <t>Fecha Inicial</t>
  </si>
  <si>
    <t>Fecha Final</t>
  </si>
  <si>
    <t>RUBRO PRESUPUESTAL POR LINEA</t>
  </si>
  <si>
    <t>PROYECTO</t>
  </si>
  <si>
    <t>CÓDIGO PROYECTO</t>
  </si>
  <si>
    <t>PRODUCTO</t>
  </si>
  <si>
    <t>Nombre Indicador</t>
  </si>
  <si>
    <t>Objetivo indicador</t>
  </si>
  <si>
    <t xml:space="preserve">Tipo de Indicador </t>
  </si>
  <si>
    <t>Periodicidad de medición</t>
  </si>
  <si>
    <t>Unidad Medida</t>
  </si>
  <si>
    <t>Fórmula Linea de accion</t>
  </si>
  <si>
    <t>Fuente de información</t>
  </si>
  <si>
    <t>Meta total</t>
  </si>
  <si>
    <t>Periodo</t>
  </si>
  <si>
    <t>Numerador</t>
  </si>
  <si>
    <t xml:space="preserve">Denominador </t>
  </si>
  <si>
    <t xml:space="preserve">Resultado </t>
  </si>
  <si>
    <t>Meta por periodo</t>
  </si>
  <si>
    <t>Línea base</t>
  </si>
  <si>
    <t>Periodo comité GYD</t>
  </si>
  <si>
    <t>% Cumplimiento con respecto a la meta</t>
  </si>
  <si>
    <t>Fecha de reporte</t>
  </si>
  <si>
    <t xml:space="preserve">Análisis </t>
  </si>
  <si>
    <t>Elaboró y aprobó</t>
  </si>
  <si>
    <t>1. Infraestructura resiliente con vocación social</t>
  </si>
  <si>
    <t>OE-02. Fortalecer la promoción y prevención para contribuir al fomento de la legalidad, la seguridad y la inclusión social, orientadas a la protección de los usuarios y la vida</t>
  </si>
  <si>
    <t xml:space="preserve">OE-02-M01 Diseñar metodologías, instrumentos y estudios para Implementar  las políticas del  sector transporte, bajo la estratégica  denominada "Cambio y Justicia Social en el sector transporte." </t>
  </si>
  <si>
    <t>VI
Vigilancia</t>
  </si>
  <si>
    <t>Estratégico</t>
  </si>
  <si>
    <t>Advertir, prevenir, orientar, asistir, promover y propender mediante, entre otras, la solicitud de información, la práctica de visitas, las mesas de trabajo, la realización de actuaciones de acompañamiento preventivo, la emisión de pronunciamientos, y el desarrollo de acciones con carácter general en función de la debida prestación del servicio público de transporte, infraestructura, servicios conexos y complementarios, así como las de protección de los intereses, derechos de los usuarios del transporte y el permanente cumplimiento de las finalidades constitucionales y legales, para generar confianza entre los sujetos pasivos del régimen de transporte.</t>
  </si>
  <si>
    <t>Dimensión 3ra: Gestión con valores para resultados
Política de Servicio al Ciudadano; Política de Racionalización de trámites y Política de Participación Ciudadana en la Gestión Pública
Dimensión 4ta –Evaluación de Resultados}
Dimensión 5ta: Información y Comunicación: Política de Gestión de la Información Estadística</t>
  </si>
  <si>
    <t xml:space="preserve">
Fortalecer la promoción y prevención en materia de legalidad, seguridad e inclusión social  a través de actividades subjetivas</t>
  </si>
  <si>
    <t xml:space="preserve">Plan de Acción Institucional
</t>
  </si>
  <si>
    <t>1. Verificar el cargue de la información financiera, administrativa, societaria y jurídica de los vigilados de la Delegatura de Concesiones e Infraestructura DCI en el medio dispuesto por la entidad. (25%)</t>
  </si>
  <si>
    <t>Comunicación interna donde se informa a la Dirección de Investigaciones de Concesiones e Infraestructura el cumplimiento de la obligación a cargo de los vigilados</t>
  </si>
  <si>
    <t>Delegatura de Concesiones e Infraestructura - Dirección de Promoción y Prevención</t>
  </si>
  <si>
    <t>N/A</t>
  </si>
  <si>
    <t>Funcionamiento</t>
  </si>
  <si>
    <t>NA</t>
  </si>
  <si>
    <t>Porcentaje de vigilados a los que se les verificó la información subjetiva por reportes extemporáneos o inexistencia y que se realizó monitoreo y como resultado presentaron observaciones a la situación financiera, así como  evaluaciones de carácter subjetivo realizadas a los vigilados de la Delegatura de Concesiones e Infraestructura</t>
  </si>
  <si>
    <t>Medir los vigilados que se les verificó la información subjetiva por reportes extemporáneos o inexistencia y se remitieron a la Dirección de Investigaciones para estudio de mérito y a los que se realizó monitoreo y como resultado presentaron observaciones a la situación financiera, así como porcentaje de evaluaciones de carácter subjetivo realizadas a los vigilados de la Delegatura de Concesiones e Infraestructura.</t>
  </si>
  <si>
    <t>Resultados</t>
  </si>
  <si>
    <t>Semestral</t>
  </si>
  <si>
    <t>Porcentual</t>
  </si>
  <si>
    <t xml:space="preserve">Información Subjetiva = IS 
 Evaluaciones subjetivas= ES
 Requerimientos inf. Subjetiva = RIS 
(IS *25%) + (ES*50) +(RIS * 25%)
</t>
  </si>
  <si>
    <t xml:space="preserve">Aplicativo Vigía
Plan de Acción de Promoción y Prevención - PAAP
Informes de actas de inspección e informes de evaluación de carácter subjetivo
</t>
  </si>
  <si>
    <t>Demanda</t>
  </si>
  <si>
    <t xml:space="preserve">Semestre 1
</t>
  </si>
  <si>
    <t>2. Realizar evaluaciones en aspectos subjetivos a los sujetos vigilados de la Delegatura de Concesiones e Infraestructura DCI, priorizados en el instrumento Plan de Acción de Promoción y Prevención - PAPP 2025.  (50%)</t>
  </si>
  <si>
    <t>Informe de evaluación subjetiva realizado a los sujetos vigilados de la Delegatura de Concesiones e Infraestructura DCI</t>
  </si>
  <si>
    <t xml:space="preserve">Delegatura de Concesiones e Infraestructura - Dirección de Promoción y Prevención </t>
  </si>
  <si>
    <t xml:space="preserve">Semestre 2
</t>
  </si>
  <si>
    <t>3. Realizar requerimientos derivados del monitoreo de la información subjetiva entregada a la entidad por parte de los sujetos vigilados de la Delegatura de Concesiones e Infraestructura.  (25%)</t>
  </si>
  <si>
    <t>Oficio de requerimiento a los sujetos vigilados de la Delegatura de Concesiones e Infraestructura DCI a quienes se le realizaron observaciones</t>
  </si>
  <si>
    <t xml:space="preserve">Construir  sistema de monitoreo para actividades de vigilancia objetiva y subjetiva, así como el índice de servicios de los sujetos vigilados de la Delegatura de Concesiones e Infraestructura DCI.
</t>
  </si>
  <si>
    <t xml:space="preserve">SETA, PECSO, PESCRI, PEACCI, PAFYCI, CONECTAR-TE - SUPERVISIÓN OBJETIVA Y  SUPERVISIÓN SUBJETIVA) </t>
  </si>
  <si>
    <t>1. Diseñar, desarrollar los tableros de control para la vigilancia e inspección a los sujetos vigilados de la Delegatura de Concesiones e Infraestructura DCI. (40%)</t>
  </si>
  <si>
    <t>Plantilla de diseño tablero estadístico y de gestión</t>
  </si>
  <si>
    <t xml:space="preserve">Delegatura de Concesiones e Infraestructura -Dirección de Promoción y Prevención </t>
  </si>
  <si>
    <t>OTIC</t>
  </si>
  <si>
    <t>Inversión</t>
  </si>
  <si>
    <t xml:space="preserve"> (Fortalecimiento a la supervisión integral a los vigilados a nivel nacional)</t>
  </si>
  <si>
    <t>Servicio de supervisión en el cumplimiento de los requisitos en el sector transporte</t>
  </si>
  <si>
    <t xml:space="preserve">
Porcentaje de avance del diseño y desarrollo de tableros de control del modo carretero  </t>
  </si>
  <si>
    <t>Medir como mínimo el 60% de avance del diseño y desarrollo de tableros del modo carretero  con datos provenientes del ejercicio de las funciones de vigilancia e inspección a los sujetos vigilados de la Delegatura de Concesiones e Infraestructura DCI, que permitan fortalecer la promoción y prevención en materia de legalidad, seguridad, calidad y libre acceso</t>
  </si>
  <si>
    <t>Producto</t>
  </si>
  <si>
    <t>PORCENTUAL</t>
  </si>
  <si>
    <t>Número de tableros desarrollados / Número de módulos a implementar )* 100</t>
  </si>
  <si>
    <t>Informe de avance de los tableros de control del modo carretero.</t>
  </si>
  <si>
    <t xml:space="preserve">Semestre 1 </t>
  </si>
  <si>
    <t>2. Monitorear  el cargue de información registrada en los tableros de control para la vigilancia e inspección a los sujetos vigilados de la Delegatura de Concesiones e Infraestructura DCI. (40%)</t>
  </si>
  <si>
    <t xml:space="preserve">Tablero de gestión </t>
  </si>
  <si>
    <t>Semestre 2</t>
  </si>
  <si>
    <t>3. Analizar y cuantificar el índice de servicio para los sujetos vigilados de la Delegatura de Concesiones e Infraestructura DCI con base en la información monitorea en los tableros de control. (20%)</t>
  </si>
  <si>
    <t>Informe de avance y resultados obtenidos de la metodología implementada</t>
  </si>
  <si>
    <t xml:space="preserve">Inversión </t>
  </si>
  <si>
    <t>Convergencia Regional</t>
  </si>
  <si>
    <t>3. Movilidad segura, sostenible e inteligente</t>
  </si>
  <si>
    <t>OE-02-M03  Implementar la estrategia de seguimiento al cumplimiento de los componentes de accesibilidad e inclusión</t>
  </si>
  <si>
    <t>Estratégicos</t>
  </si>
  <si>
    <t>Fortalecer programas especiales de vigilancia</t>
  </si>
  <si>
    <t>PECSO, PESCRI, PAFYCI, CONECTAR-TE, CONECTAR-TTE, IP/REV y PESV</t>
  </si>
  <si>
    <t xml:space="preserve">Realizar actividades de autogestión de los programas especiales PECSO, PESCRI, PAFYCI, CONECTAR-TE, CONECTAR-TTE, IP/REV y PESV </t>
  </si>
  <si>
    <t>1. Realizar actividades de autogestión de los programas especiales PESCRI, PECSO, PAFYCI, IP/REV y PESV  (50%)</t>
  </si>
  <si>
    <t>Comunicación interna donde se reporta al Director de Promoción y Prevención de Concesiones e Infraestructura el cumplimiento de las actividades de autogestión a cargo de los vigilados</t>
  </si>
  <si>
    <t>Porcentaje de actividades de autogestión que se les realiza a los vigilados dentro de los programas especiales (PESCRI, PECSO, PAFYCI, IP/REV, PESV), (CONECTAR-TTE y CONECTAR-TE) a los que se les realiza actividades de autogestión, así como para promover las salas de lactancia en las áreas de servicio de la infraestructura de transporte</t>
  </si>
  <si>
    <t>Evaluar y medir de actividades de autogestión que se les realiza a los vigilados que les aplica los programas especiales (PESCRI, PECSO, PAFYCI, IP/REV y PESV), (CONECTAR-TTE y CONECTAR-TE) a los que se les realizó actividades de autogestión, así como para promover las salas de lactancia en las áreas de servicio de la infraestructura de transporte</t>
  </si>
  <si>
    <t xml:space="preserve">(PESCRI, PECSO, PAFYCI, IP/REV y PESV*50%) + (CONECTAR-TTE /CONECTAR-TE*30%) + (Salas de lactancia-Infraestructura*20%) </t>
  </si>
  <si>
    <t xml:space="preserve">Tableros Aplicativos
Bases de datos
Informes de inspección y vigilancia
</t>
  </si>
  <si>
    <t>Semestre 1</t>
  </si>
  <si>
    <t>2. Realizar actividades de autogestión de los programas especiales CONECTAR-TTE  terminales de transporte y CONECTAR-TE (30%)</t>
  </si>
  <si>
    <t xml:space="preserve">Semestre 2 </t>
  </si>
  <si>
    <t>3.Realizar actividades de autogestión para promover las salas de lactancia en las áreas de servicio de las infraestructuras de transporte 20%</t>
  </si>
  <si>
    <t>Informes de cumplimiento de actividades de promoción</t>
  </si>
  <si>
    <t>Dirección de Promoción y Prevención de Concesiones e Infraestructura</t>
  </si>
  <si>
    <t>Planeación</t>
  </si>
  <si>
    <t xml:space="preserve">IN
Inspección </t>
  </si>
  <si>
    <t>Monitorear y realizar seguimiento de situaciones de carácter particular relacionadas con la normatividad del sector transporte, mediante, entre otras, el recaudo, la solicitud, el análisis, el examen y la evaluación de la información asociada a los sujetos pasivos del régimen de transporte, evidenciada en sitio o remotamente en función de la debida prestación del servicio público de transporte, infraestructura, servicios conexos y complementarios, así como las de protección de los intereses, derechos de los usuarios del transporte y el permanente cumplimiento de las finalidades constitucionales y legales.</t>
  </si>
  <si>
    <t>Dimensión 3ra: Gestión con valores para resultados
Política de Servicio al Ciudadano; Política de Racionalización de trámites y Política de Participación Ciudadana en la Gestión Pública
Dimensión 4ta –Evaluación de Resultados
Dimensión 5ta: Información y Comunicación: Política de Gestión de la Información Estadística</t>
  </si>
  <si>
    <t>Fortalecer la promoción y prevención en materia de legalidad, seguridad e inclusión social</t>
  </si>
  <si>
    <t>Plan de acción institucional</t>
  </si>
  <si>
    <t xml:space="preserve">
Realizar actividades de inspección a los sujetos vigilados de la Delegatura de Concesiones e Infraestructura DCI para fortalecer la promoción y prevención en materia de legalidad, seguridad e inclusión social</t>
  </si>
  <si>
    <t>1. Realizar inspecciones de carácter objetivo (Condiciones técnicas y operativas de la prestación de servicio) a los vigilados de la Delegatura de Concesiones e Infraestructura 45%</t>
  </si>
  <si>
    <t>Informe de inspección objetiva realizado a los sujetos vigilados de la Delegatura de Concesiones e Infraestructura DCI</t>
  </si>
  <si>
    <t>Porcentaje de inspecciones de carácter objetivo (Condiciones técnicas y operativas de la prestación de servicio) y carácter subjetivo que se realiza a los vigilados de la Delegatura de Concesiones e Infraestructura</t>
  </si>
  <si>
    <t>Medir el número de inspecciones de carácter objetivo (Condiciones técnicas y operativas de la prestación de servicio) y carácter subjetivo realizadas a los vigilados de la Delegatura de Concesiones e Infraestructura</t>
  </si>
  <si>
    <t>Trimestral</t>
  </si>
  <si>
    <t>porcentaje</t>
  </si>
  <si>
    <t>(INSP CAR. OBJETIVO*45%) + (INSP CAR. SUBJETIVO*45%) + (MESAS TRABAJO *10%)</t>
  </si>
  <si>
    <t xml:space="preserve">Plan de Acción de Promoción y Prevención - PAPP
Base de datos de seguimiento a las mesas de trabajo 2025
</t>
  </si>
  <si>
    <t>Trimestre 1</t>
  </si>
  <si>
    <t>Trimestre 2</t>
  </si>
  <si>
    <t xml:space="preserve">2. Realizar inspecciones de carácter subjetivo a los Vigilados de la Delegatura de Concesiones e Infraestructura45% </t>
  </si>
  <si>
    <t>Informe de inspección subjetiva realizado a los sujetos vigilados de la Delegatura de Concesiones e Infraestructura DCI</t>
  </si>
  <si>
    <t>Trimestre 3</t>
  </si>
  <si>
    <t>3. Desarrollar mesas de trabajo con los vigilados de la Delegatura de Concesiones e Infraestructura 10%</t>
  </si>
  <si>
    <t xml:space="preserve">Acta de cada mesa de trabajo desarrollada </t>
  </si>
  <si>
    <t xml:space="preserve">Delegatura de Concesiones e Infraestructura  -Dirección de Promoción y Prevención </t>
  </si>
  <si>
    <t>Trimestre 4</t>
  </si>
  <si>
    <t>Convergencia regional</t>
  </si>
  <si>
    <t>OE-02-M01 Diseñar metodologías, instrumentos y estudios para Implementar  las políticas del  sector transporte, bajo la estratégica  denominada "Cambio y Justicia Social en el sector transporte." 
OE-02-M03  Implementar la estrategia de seguimiento al cumplimiento de los componentes de accesibilidad e inclusión</t>
  </si>
  <si>
    <t>Fortalecer programas especiales de inspección</t>
  </si>
  <si>
    <t>Realizar actividades de inspección de los programas especiales PEACCI y SETA</t>
  </si>
  <si>
    <t>1.Realizar inspecciones específicas de carácter objetivo para el programa PEACCI a los vigilados de la Delegatura de Concesiones e Infraestructura, priorizados en el instrumento Plan de Acción de Promoción y Prevención - PAPP 2025 45%</t>
  </si>
  <si>
    <t>Informe de inspección especifica del programa PEACCI realizado a los sujetos vigilados de la Delegatura de Concesiones e Infraestructura DCI</t>
  </si>
  <si>
    <t>Fortalecimiento a la supervisión integral a los vigilados a nivel nacional</t>
  </si>
  <si>
    <t>Porcentaje de inspecciones específicas de carácter objetivo para el programa PEACCI, SETA a los vigilados de la Delegatura de Concesiones e Infraestructura, priorizados en el instrumento Plan de Acción de Promoción y Prevención - PAPP 2025. Así como de capacitaciones para Promulgar las normas a través de la regionalización</t>
  </si>
  <si>
    <t>Medir el número de inspecciones específicas de carácter objetivo para el programa PEACCI, SETA a los vigilados de la Delegatura de Concesiones e Infraestructura, priorizados en el instrumento Plan de Acción de Promoción y Prevención - PAPP 2025. Así como de capacitaciones para Promulgar las normas a través de la regionalización</t>
  </si>
  <si>
    <t>(PAPP INSPECC OBJETIVAS PEACCI*45%) + (PAPP INSPECC OBJETIVAS SETA*45%)+ (CAPACITACIONES REGIONALES *10%) *100%</t>
  </si>
  <si>
    <t>Plan de Acción de Promoción y Prevención - PAAP
Base de datos regionales</t>
  </si>
  <si>
    <t>2. Realizar inspecciones específicas de carácter objetivo para el programa SETA a los vigilados 45% de la Delegatura de Concesiones e Infraestructura, priorizados en el instrumento Plan de Acción de Promoción y Prevención - PAPP 2025</t>
  </si>
  <si>
    <t>Informe de inspección especifica del programa SETA realizado a los sujetos vigilados de la Delegatura de Concesiones e Infraestructura DCI</t>
  </si>
  <si>
    <t xml:space="preserve">Delegatura de Concesiones e Infraestructura Dirección de Promoción y Prevención </t>
  </si>
  <si>
    <t>3. Promulgar las normas a través de la regionalización 10%</t>
  </si>
  <si>
    <t>Actas de reunión</t>
  </si>
  <si>
    <t>Equipo de regionales</t>
  </si>
  <si>
    <t>1512-2025</t>
  </si>
  <si>
    <t xml:space="preserve">CO
Control </t>
  </si>
  <si>
    <t>Imponer sanciones, expedir órdenes preventivas y correctivas, por medio de los procedimientos establecidos en la ley, en función de la debida prestación del servicio público de transporte, infraestructura, servicios conexos y complementarios, así como las de protección de los intereses, derechos de los usuarios del transporte y el permanente cumplimiento de las finalidades constitucionales y legales.</t>
  </si>
  <si>
    <t xml:space="preserve">Gestionar los insumos allegados para estudios de merito </t>
  </si>
  <si>
    <t xml:space="preserve">Adelantar el análisis de la totalidad de los insumos (PQRD, medios abiertos, informes o memorandos de PyP, requerimientos de otras autoridades, etc.) que ingresen a la DI con el fin de estudiar si existe merito para abrir o no una investigación administrativa </t>
  </si>
  <si>
    <t>1. Proyectar los informes que justifican la no apertura de investigación 40%</t>
  </si>
  <si>
    <t>Comunicación interna donde se reporta a la Directora de Investigaciones de Concesiones e Infraestructura el motivo por el cual no se abre investigación administrativa</t>
  </si>
  <si>
    <t xml:space="preserve">Delegatura de Concesiones e Infraestructura Dirección de Investigaciones </t>
  </si>
  <si>
    <t>(Fortalecimiento a la supervisión integral a los vigilados a nivel nacional)</t>
  </si>
  <si>
    <t>Insumos que ingresaron a la Dirección de investigaciones donde se determinó que no existe merito para iniciar una investigación administrativa y/o que dieron lugar a proferir un acto administrativo de apertura de investigación administrativa</t>
  </si>
  <si>
    <t>Medir el número de insumos que ingresaron a la Dirección de investigaciones donde se determinó que no existe merito para iniciar una investigación administrativa y/o que dieron lugar a proferir un acto administrativo de apertura de investigación administrativa</t>
  </si>
  <si>
    <t>producto</t>
  </si>
  <si>
    <t>semestral</t>
  </si>
  <si>
    <t>Númerica</t>
  </si>
  <si>
    <t xml:space="preserve">(Informes gestionados * 40%) + (Resoluciones de apertura proyectadas * 40%) + (Resoluciones de apertura proyectados*20%) </t>
  </si>
  <si>
    <t>Base de datos</t>
  </si>
  <si>
    <t xml:space="preserve">Semestre - 1 
</t>
  </si>
  <si>
    <t>2. Proyectar los actos administrativos de apertura dentro de la etapa procesal correspondiente40%</t>
  </si>
  <si>
    <t>Acto administrativo de apertura notificado</t>
  </si>
  <si>
    <t>Delegatura de Concesiones e Infraestructura Dirección de Investigaciones  - Dirección de Concesiones e Infraestructura</t>
  </si>
  <si>
    <t xml:space="preserve">3. Requerir la ampliación de información del insumo allegado 20% </t>
  </si>
  <si>
    <t>Requerimiento evaluado</t>
  </si>
  <si>
    <t>Impulsar los procesos administrativos</t>
  </si>
  <si>
    <t>Tramitar y decidir las investigaciones administrativas dentro del termino establecido por ley</t>
  </si>
  <si>
    <t>1. Proyectar los actos administrativos del periodo probatorio dentro de la etapa procesal correspondiente.</t>
  </si>
  <si>
    <t>Acto administrativo de pruebas notificado</t>
  </si>
  <si>
    <t>Delegatura de Concesiones e Infraestructura  Dirección de Investigaciones</t>
  </si>
  <si>
    <t>Actos administrativos del periodo probatorio dentro de la etapa procesal correspondiente, (i) que incorpora la prueba dentro del proceso, (ii) de fallo y recursos dentro de la etapa procesal correspondiente y (iii) requerimientos "solicitud de explicaciones" en cumplimiento de las órdenes y medidas administrativas impartidas a los vigilados</t>
  </si>
  <si>
    <t>Medir el número de Actos administrativos del periodo probatorio dentro de la etapa procesal correspondiente que incorpora la prueba dentro del proceso, (ii) de fallo y recursos dentro de la etapa procesal correspondiente y (iii)  requerimientos "solicitud de explicaciones" cumplimiento de las órdenes y medidas administrativas impartidas a los vigilados</t>
  </si>
  <si>
    <t xml:space="preserve"># RES PERIODO PROBATORIO  + # RES INCORPORA PRUEBA + # RES ACT ADM + # REQUERIMIENTOS SOLICITUD EXPLICACIONES </t>
  </si>
  <si>
    <t>demanda</t>
  </si>
  <si>
    <t>2.Practicar las pruebas decretadas dentro de cada proceso administrativo</t>
  </si>
  <si>
    <t>Acto administrativo que incorpora la prueba dentro del proceso</t>
  </si>
  <si>
    <t xml:space="preserve">Delegatura de Concesiones e Infraestructura  Dirección de Investigaciones </t>
  </si>
  <si>
    <t>3.Proyectar los actos administrativos de fallo y recursos dentro de la etapa procesal correspondiente.</t>
  </si>
  <si>
    <t>Acto administrativo de fallo notificado</t>
  </si>
  <si>
    <t xml:space="preserve">Semestre - 2 
</t>
  </si>
  <si>
    <t>4. Gestionar el cumplimiento de las órdenes y medidas administrativas impartidas a los vigilados</t>
  </si>
  <si>
    <t>Requerimientos "solicitud de explicaciones"</t>
  </si>
  <si>
    <t xml:space="preserve">Delegatura de Concesiones e Infraestructura Dirección de Investigaciones  </t>
  </si>
  <si>
    <t xml:space="preserve">OE-02-M02 Verificar la implementación del  Plan Estratégico de Seguridad Vial de los sujetos obligados a su cumplimiento 
</t>
  </si>
  <si>
    <t>Estrategicos</t>
  </si>
  <si>
    <t>Mantener la gobernanza a través de la estrategia Indice de Formalización Fluvial</t>
  </si>
  <si>
    <t xml:space="preserve">Implementar y  hacer seguimiento a la estrategia Indice de Formalización Fluvial </t>
  </si>
  <si>
    <t>Mantener la presencia institucional en las zonas de operación priorizadas para la ejecuciónn de la estrategia</t>
  </si>
  <si>
    <t>1. Realizar el análisis y comparativo de los resutados obtenidos en la estrategia en las vigencias 2023 y 2024.</t>
  </si>
  <si>
    <t>Informe del análisis de resultados.</t>
  </si>
  <si>
    <t>Dirección de Promoción y Prevención de Puertos</t>
  </si>
  <si>
    <t>Presencia instittucional</t>
  </si>
  <si>
    <t>Garantizar la cobertura institucional en las zonas de operación fluvial</t>
  </si>
  <si>
    <t>resultado</t>
  </si>
  <si>
    <t>cuatrimestral</t>
  </si>
  <si>
    <t>pocentaje</t>
  </si>
  <si>
    <t>Número de municipios alcanzados / Número de municipios de la estrategia</t>
  </si>
  <si>
    <t>Cuatrimestre 1</t>
  </si>
  <si>
    <t>2. Enviar comunicaciones para el seguimiento de los hallazgos evidenciados en la estrategia.</t>
  </si>
  <si>
    <t>Comunicaciones enviadas</t>
  </si>
  <si>
    <t>Cuatrimestre 2</t>
  </si>
  <si>
    <t>3. Realizar visitas de seguimiento a las empresas priorizadas.</t>
  </si>
  <si>
    <t>Diligenciamiento de formulario y/o acta de visita</t>
  </si>
  <si>
    <t>Cuatrimestre 3</t>
  </si>
  <si>
    <t>4. Brindar capacitaciones y talleres en los temas relacionados con la estrategia.</t>
  </si>
  <si>
    <t>Acta de la capacitación y cuestionario de conocimientos adquiridos.</t>
  </si>
  <si>
    <t>Total año</t>
  </si>
  <si>
    <t>Contribuir a la seguridad como principio fundamental del servicio público de transporte</t>
  </si>
  <si>
    <t>Plan Estratégico de Seguridad Vial.</t>
  </si>
  <si>
    <t>Verificar la implementación del plan estratégico de seguridad vial por parte de los sujetos obligados.</t>
  </si>
  <si>
    <t>1. Recolección de información</t>
  </si>
  <si>
    <t>informe de recoleccion</t>
  </si>
  <si>
    <t>Avance en la implementacion del PESV</t>
  </si>
  <si>
    <t xml:space="preserve">Medir el avance por medio del seguimiento del programa </t>
  </si>
  <si>
    <t>Gestión</t>
  </si>
  <si>
    <t>Seguimiento de planes de acciones de mejora/Planes de acciones de mejora solicitados</t>
  </si>
  <si>
    <t>Base de seguimiento plan de acciones de mejora PESV (link de comunicaciones)</t>
  </si>
  <si>
    <t>2. Solicitud de Plan de acciones de mejora</t>
  </si>
  <si>
    <t>matriz de requerimientos</t>
  </si>
  <si>
    <t>Semestre2</t>
  </si>
  <si>
    <t>3. Medicion del cumplimiento del PESV</t>
  </si>
  <si>
    <t>informe de medicion</t>
  </si>
  <si>
    <t>formalizacion de transporte fluvial</t>
  </si>
  <si>
    <t>Promover que la oferta de la prestación del servicio de transporte fluvial se realice de manera formal.</t>
  </si>
  <si>
    <t>1. Realizar plan de operativos rutinarios de temporada alta.</t>
  </si>
  <si>
    <t>Plan de operativos rutinarios.</t>
  </si>
  <si>
    <t>Seguimiento a los porcentajes de informalidad de las zonas de operación priorizadas en la estrategia.</t>
  </si>
  <si>
    <t>Realizar el seguimiento a los porcentajes de informalidad del  transporte fluvial en las zonas priorizadas</t>
  </si>
  <si>
    <t>trimestral</t>
  </si>
  <si>
    <t>Porcentaje</t>
  </si>
  <si>
    <t># operadores revisados / # de operadores</t>
  </si>
  <si>
    <t>Informes de operativos rutinarios</t>
  </si>
  <si>
    <t>2. Realizar operativos de inspección de acuerdo con el plan de acción propuesto.</t>
  </si>
  <si>
    <t>Formularios diligenciados</t>
  </si>
  <si>
    <t>3. Realizar el seguimiento de los hallazgos identificados en los operativos de inspección.</t>
  </si>
  <si>
    <t>Comunicaciones enviadas.</t>
  </si>
  <si>
    <t>4. Remitir información de informalidad identificada en los operativos rutinarios.</t>
  </si>
  <si>
    <t>Comunicación enviada</t>
  </si>
  <si>
    <t>fortalecimiento de gestion de visitas</t>
  </si>
  <si>
    <t>Implementar un plan de visitas integral priorizado de acuerdo a las necesidades que se deriven del análisis situacional de cada una de las tematicas (estadístico, operadores portuarios, RCTO)</t>
  </si>
  <si>
    <t>Fortalecer la supervisión integral en las visitas realizadas a sociedades portuarias de servicio público y privado y operadores portuarios</t>
  </si>
  <si>
    <t>1. Realizar el plan de acción de promoción y prevención.</t>
  </si>
  <si>
    <t>Plan de acción de promoción y prevención PAPP.</t>
  </si>
  <si>
    <t>Gestion de hallazgos en supervision</t>
  </si>
  <si>
    <t>Medir el impacto de la gestion de supervision</t>
  </si>
  <si>
    <t>Número de compromisos cumplidos por los vigilados /numero de compromisos adquiridos por los vigilados</t>
  </si>
  <si>
    <t>Actas de visita</t>
  </si>
  <si>
    <t>2. Realizar las visitas de acuerdo con el plan de acción propuesto.</t>
  </si>
  <si>
    <t>Actas de visitas de inspección.</t>
  </si>
  <si>
    <t>3. Realizar el seguimiento de los hallazgos identificados en las visitas de inspección.</t>
  </si>
  <si>
    <t>4. Enviar comunicaciones para incentivar la particpación de la mujer en el sector portuario.</t>
  </si>
  <si>
    <t>Fortalecer la inspección subjetiva con enfoque basado en riesgos</t>
  </si>
  <si>
    <t>Priorizar a los vigilados que se encuentran en riesgo financiero alto de la vigencia 2023, para el seguimiento correspondiente.</t>
  </si>
  <si>
    <t>1. Elaborar plan de trabajo de inspección subjetiva a vigilado en riesgo alto.</t>
  </si>
  <si>
    <t>Plan de trabajo</t>
  </si>
  <si>
    <t>seguimiento a vigilados en riesgo financiero</t>
  </si>
  <si>
    <t>medir el resultado de la priorizacion de vigilados en riesgo financiero de la vigencia 2023</t>
  </si>
  <si>
    <t>Seguimiento a los vigilados que ejecutaron acciones para mitigar riesgo financiero alto/total de vigilados identificados con riesgo financiero alto</t>
  </si>
  <si>
    <t>Informes subjetivos</t>
  </si>
  <si>
    <t>2. Analizar la información recolectada</t>
  </si>
  <si>
    <t>Informe</t>
  </si>
  <si>
    <t>3. Realizar seguimiento a las medidas adopatdas por el vigilado que reincida en riesgo alto.</t>
  </si>
  <si>
    <t>Acta de reunión o visita</t>
  </si>
  <si>
    <t>5. Instituciones fortalecidas, confiables e incluyentes</t>
  </si>
  <si>
    <t xml:space="preserve">OE-01 . Implementar nuevas tecnologías con el fin de fortalecer los procesos de vigilancia, Inspección y Control – VIC como motor de cambio, para promover la confianza y el vínculo Estado-Ciudadanía.   </t>
  </si>
  <si>
    <t>OE-01-M03 Estructurar, analizar, procesar, definir y divulgar información estratégica de la Superintendencia de Transporte.</t>
  </si>
  <si>
    <t>Adelantar durante el primer semestre 2025 el total de solicitudes de investigacion 2022, 2023 y 2024.</t>
  </si>
  <si>
    <t>Al 30 de junio, generar actuación administrativa que decida acción a seguir referente a las solicitudes investigación pendientes de tramite al 31 de diciembre de 2024, inlcuyendo su gestión documental.</t>
  </si>
  <si>
    <t>Analisis de las solicitudes recibidas</t>
  </si>
  <si>
    <t>Matriz Con resultado del analisis</t>
  </si>
  <si>
    <t>Dirección de Investigaciones de Puertos.</t>
  </si>
  <si>
    <t>gestion de vigencias anteriores</t>
  </si>
  <si>
    <t>Gestionar las solicitudes de investigación de las vigencias mencionadas en menos de un semestre.</t>
  </si>
  <si>
    <r>
      <t xml:space="preserve">Número de solicitudes de investigación resueltas </t>
    </r>
    <r>
      <rPr>
        <b/>
        <sz val="12"/>
        <rFont val="Arial Narrow"/>
        <family val="2"/>
      </rPr>
      <t>/</t>
    </r>
    <r>
      <rPr>
        <sz val="12"/>
        <rFont val="Arial Narrow"/>
        <family val="2"/>
      </rPr>
      <t>Total de solicitudes de investigación de las vigencias 2022, 2023 y 2024.</t>
    </r>
  </si>
  <si>
    <t>Expedicion de acto Administrativo</t>
  </si>
  <si>
    <t>Relacion de actos administrativos generados</t>
  </si>
  <si>
    <t>Notificacion y/o radicacion</t>
  </si>
  <si>
    <t>Relacion de fechas de notificaciones o radicación</t>
  </si>
  <si>
    <t>Asignar a las bandejas de Orfeo de los
miembros del equipo de la DIP las solicitudes a
resolver respecto de asuntos de competencia de
esta Dirección. Y, reiterar el deber que le asiste a
cada uno para el arhchivo y gestión de sus
radicados dentro del expediente correspondiente,
todo lo anterior através del correo electrónico
institucional.</t>
  </si>
  <si>
    <t>Acta de verificación</t>
  </si>
  <si>
    <t>Adelantar durante el 2025 el total de solicitudes de investigacion recibidas el 30 de noviembre del 2025.</t>
  </si>
  <si>
    <t>Al 31 de diciembre de 2025 generar actuación administrativa que decida acción a seguir referente a las solicitudes investigación recibidas del primero de enero del 2025 al 30 noviembre de 2025, inlcuyendo su gestión documental.</t>
  </si>
  <si>
    <t>gestion asertiva de actuaciones administrativas</t>
  </si>
  <si>
    <t>Gestionar las solicitudes de investigación de la vigencia 2025.</t>
  </si>
  <si>
    <r>
      <t xml:space="preserve">Número de solicitudes de investigación del 2025 resueltas </t>
    </r>
    <r>
      <rPr>
        <b/>
        <sz val="12"/>
        <rFont val="Arial Narrow"/>
        <family val="2"/>
      </rPr>
      <t>/</t>
    </r>
    <r>
      <rPr>
        <sz val="12"/>
        <rFont val="Arial Narrow"/>
        <family val="2"/>
      </rPr>
      <t>Total de solicitudes de investigación de la vigencias 2025.</t>
    </r>
  </si>
  <si>
    <t>Realizar acompañamiento respecto de la debida clasificación documental  (TRD) se aplique a cada una de las actuaciones.</t>
  </si>
  <si>
    <t>Adelantar actuacion en las investigaciones proximas a caducar en el 2026 y 2027</t>
  </si>
  <si>
    <t>Tramitar dentro de los dos años siguientes cada una de las investigaciones que se tenga como tramitar</t>
  </si>
  <si>
    <t>Analisis de descargos</t>
  </si>
  <si>
    <t>investigaciones 2026 y 2027</t>
  </si>
  <si>
    <t>medir la eficiencia de investigaciones proximas a vencer</t>
  </si>
  <si>
    <t>Total invstigaciones gestionadas con actuaciones/Total de investigaciones proximas a caducar en las vigencias 2026 y 2027.</t>
  </si>
  <si>
    <t>Analisis alegatos</t>
  </si>
  <si>
    <t>Relacion alegatos</t>
  </si>
  <si>
    <t>Generar Actuacion adelantada</t>
  </si>
  <si>
    <t>Relacion de actuaciones</t>
  </si>
  <si>
    <t>Seguimiento  para surtir el trámite de inclusión de sus radicados en el expediente que le corresponde..</t>
  </si>
  <si>
    <t>Fomentar la debida prestación del servicio público de transporte y sus servicios conexos a traves de diferentes actividades</t>
  </si>
  <si>
    <t>1. Realizar capacitaciones (género)</t>
  </si>
  <si>
    <t>Lista de asistencia</t>
  </si>
  <si>
    <t>Dirección de Promoción y Prevención de Tránsito y Transporte Terrestre</t>
  </si>
  <si>
    <t>No</t>
  </si>
  <si>
    <t>C-2410-0600-3-51102D-2410002-02</t>
  </si>
  <si>
    <t>FORTALECIMIENTO A LA SUPERVISIÓN INTEGRAL A LOS VIGILADOS A NIVEL  NACIONAL</t>
  </si>
  <si>
    <t>SERVICIO DE SUPERVISIÓN EN EL CUMPLIMIENTO DE LOS REQUISITOS EN EL SECTOR TRANSPORTE</t>
  </si>
  <si>
    <t>acciones de PYP de  DTTTA en la vigencia</t>
  </si>
  <si>
    <t>Medir el cumplimineto de XX acciones de promoción y prevención a los vigilados</t>
  </si>
  <si>
    <t>actividad</t>
  </si>
  <si>
    <t>porcentaej</t>
  </si>
  <si>
    <t>Número de actividades de Promoción y Prevención realizadas / Número de actividades de Promoción y Prevención programadas</t>
  </si>
  <si>
    <t>2. Desarrollar espacio de dialogo virtual teniendo un lenguaje incluyente</t>
  </si>
  <si>
    <t>Captura de pantalla o Grabación del espacio de dialogo</t>
  </si>
  <si>
    <t xml:space="preserve">Dirección de Promoción y Prevención  de Tránsito y Transporte Terrestre </t>
  </si>
  <si>
    <t>Comunicaciones</t>
  </si>
  <si>
    <t>Planta</t>
  </si>
  <si>
    <t>3. Desarrollar campañas (género)</t>
  </si>
  <si>
    <t>Lista de asistencia  o publicaciones en redes sociales</t>
  </si>
  <si>
    <t>Dirección de Promoción y Prevención  de Tránsito y Transporte Terrestre</t>
  </si>
  <si>
    <t>4. Realizar publicaciones (ABC o cartillas) teniendo un lenguaje incluyente</t>
  </si>
  <si>
    <t>Publicación o Cartilla</t>
  </si>
  <si>
    <t>Despacho Delegatura de Tránsito y Transporte Terrestre</t>
  </si>
  <si>
    <t>5.</t>
  </si>
  <si>
    <t>Verificar la implementación y cumplimineto del Plan Estratégico de Seguridad Vial de los sujetos obligados</t>
  </si>
  <si>
    <t>PESV</t>
  </si>
  <si>
    <t>Verificar el Plan Estratégico de Seguridad Vial a través de la herramienta tecnológica SISI-PESV</t>
  </si>
  <si>
    <t>1. Identificación de las empresas que reportaron la información requerida en la herramienta tecnológica en término</t>
  </si>
  <si>
    <t xml:space="preserve">Reporte de la herramienta </t>
  </si>
  <si>
    <t>TIC</t>
  </si>
  <si>
    <t>verificacion del PESV</t>
  </si>
  <si>
    <t>Número de PESV veridicados / Número de PESV a verificar</t>
  </si>
  <si>
    <t>2. Verificar cumplimiento de los PESV</t>
  </si>
  <si>
    <t>3. Realizar visitas de verificación de los PESV</t>
  </si>
  <si>
    <t>Base de datos de visitas</t>
  </si>
  <si>
    <t>Regionales</t>
  </si>
  <si>
    <t>4.</t>
  </si>
  <si>
    <t>Verificar la implementación y cumplimineto del Plan Estratégico de Control al Cumplimiento de las Normas de Transporte</t>
  </si>
  <si>
    <t xml:space="preserve">Fomentar el cumplimineto del Plan Estratégico de Control al Cumplimiento de las Normas de Transporte a través de la sensibilización </t>
  </si>
  <si>
    <t>1. Identificación de las autoridades de transporte (alcaldías y organismos de tránsito) que reportaron información requerida en la herramienta tecnológica en término</t>
  </si>
  <si>
    <t>Sencibilizaciones a los vigilados</t>
  </si>
  <si>
    <t>100% (xx se define en el primer trimestre)</t>
  </si>
  <si>
    <t>2. Sensibilización respecto del cumplimiento del PECCIT</t>
  </si>
  <si>
    <t>3. Análisis de los indicadores reportados por la herramienta tecnológica</t>
  </si>
  <si>
    <t>Realizar una estratégia para dar trámite a los IUIT de la vigiencia 2022 para cumplir con los términos de Ley</t>
  </si>
  <si>
    <t>Gestionar de manera oportuna y dentro de los términos de ley las actuaciones administrativas de la vigiencia 2022 con origen en un IUIT</t>
  </si>
  <si>
    <t>1. Determinar la competencia frente a los IUIT de la vigiencia 2022</t>
  </si>
  <si>
    <t>Listado de traslado de IUIT de la vigiencia 2022</t>
  </si>
  <si>
    <t>Dirección de Investigaciones de Tránsito y Transporte Terrestre</t>
  </si>
  <si>
    <t>Investigaciones IUIT</t>
  </si>
  <si>
    <t>Adelantar todas las investigaciones con base en IUIT de la vigiencia 2022</t>
  </si>
  <si>
    <t>prodcuto</t>
  </si>
  <si>
    <t>Número de investigaciones adelantadas con base en IUIT de la vigiencia 2022 / Número de investigaciones que se deben adelantar con base en IUIT de la vigiencia 2022</t>
  </si>
  <si>
    <t>2. Análisis de los requisitos legales para iniciar la actuación administrativa de la vigiencia 2022</t>
  </si>
  <si>
    <t>Listado de investigaciones  administrativas aperturadas con base en IUIT de la vigiencia 2022</t>
  </si>
  <si>
    <t>3. Proferir las decisiones de fondo dentro de los términos de ley de la vigiencia 2022</t>
  </si>
  <si>
    <t>Listado de investigaciones administrativas falladas  con base en IUIT de la vigiencia 2022</t>
  </si>
  <si>
    <t>Lograr la documentación de las visitas de inspección, y el diseño de su metodología e instrumentos, para el ejercicio de la función de inspección al cumplimiento normativo en materia de protección a usuarios.</t>
  </si>
  <si>
    <t>N.A.</t>
  </si>
  <si>
    <t>Implementar metodologías e instrumentos para fortalecer las actividades de visitas de inspección.</t>
  </si>
  <si>
    <t>1. Desarrollar mesas de trabajo para el diseño de la metodología de visitas de inspección.</t>
  </si>
  <si>
    <t>Actas de reunión para el diseño de metodología de visitas de inspección.</t>
  </si>
  <si>
    <t>Despacho de la Superintendente Delegada para la Protección de Usuarios.</t>
  </si>
  <si>
    <t>Sí. Dirección de Investigaciones y Dirección PPAU.</t>
  </si>
  <si>
    <t>Implementación de los documentos de la metodología.</t>
  </si>
  <si>
    <t>Realizar la medicion de la implementacion correcta de la metodologia en visitas de inspeccion, medicante el instrumento diseñado</t>
  </si>
  <si>
    <t>Instrumentos implementados / Total de instrumentos formulados en la metodología</t>
  </si>
  <si>
    <t>Base de datos de la metodología</t>
  </si>
  <si>
    <t>(revisar linea base 2024)</t>
  </si>
  <si>
    <t>2. Formular la metodología y su instrumento de medicion para el desarrollo de visitas de inspección.</t>
  </si>
  <si>
    <t>Proyecto de metodología formulado y el instrumento de medicion</t>
  </si>
  <si>
    <t>3. Formalizar los formatos de visita de inspección.</t>
  </si>
  <si>
    <t>Formatos de visita de inspección cargados para aprobación en el sistema de gestión.</t>
  </si>
  <si>
    <t>4. Evaluar la implementación y el grado de conformidad de las visitas de inspección con la metodología y sus instrumentos.</t>
  </si>
  <si>
    <t>Base de datos de evaluación del grado de conformidad y cumplimiento en la implementación de la metodología.</t>
  </si>
  <si>
    <t>5. Análizar información obtenida o recaudada en función de inspección, por visitas y requerimientos.</t>
  </si>
  <si>
    <t>Informes de inspección y base de datos.</t>
  </si>
  <si>
    <t>Mantener el análisis y seguimiento a las causas de petición y denuncia en materia de protección de usuarios del sector.</t>
  </si>
  <si>
    <t>PETP, EPC</t>
  </si>
  <si>
    <t>Fortalecer la vigilancia preventiva con base en el análisis de la reclamación con el fin de seguir y acompañar a las empresas de transporte para superar las causas en materia de protección de usuarios del sector.</t>
  </si>
  <si>
    <t>1. Análisis de los informes de peticiones y denuncias.</t>
  </si>
  <si>
    <t>Informe por empresa de causas de peticiones y denuncias.</t>
  </si>
  <si>
    <t>Dirección PPAU.</t>
  </si>
  <si>
    <t>Índice de acciones implementadas para el análisis y seguimiento de las causas de denuncias y peticiones.</t>
  </si>
  <si>
    <t>medir la reduccion del indice de reclamacion en un periodo determinado</t>
  </si>
  <si>
    <t>Actividad</t>
  </si>
  <si>
    <t>Acciones implementadas / No. traslados de la Dirección de Investigaciones a la Dirección de PPAU</t>
  </si>
  <si>
    <t>80% por capacidad instalada</t>
  </si>
  <si>
    <t>2. Solicitud de implementación de mejoras y/o mesas de trabajo.</t>
  </si>
  <si>
    <t>Requerimiento de plan de acción por empresa.</t>
  </si>
  <si>
    <t>3. Capacitaciones.</t>
  </si>
  <si>
    <t>Plan de capacitación implementado.</t>
  </si>
  <si>
    <t>4. Traslados a la Dirección de Investigaciones de casos con posible mérito.</t>
  </si>
  <si>
    <t>Memorando con casos trasladados con posible mérito.</t>
  </si>
  <si>
    <t>5. Formular propuestas para análisis de datos prospectivo respecto de la gestión de peticiones y denuncias.</t>
  </si>
  <si>
    <t>Actas de reunión para la formulación.</t>
  </si>
  <si>
    <t>Sí. Dirección de Investigaciones PU. Dirección PPAU.</t>
  </si>
  <si>
    <t>Mantener el trámite de las denuncias administrativas y peticiones en materia de protección de usuarios.</t>
  </si>
  <si>
    <t>Fortalecer la gestión de las denuncias y peticiones en materia de protección de usuarios dentro de las facultades de IVC, compensando la capacidad instalada por fluctuaciones administrativas institucionales.</t>
  </si>
  <si>
    <t>1. Gestionar el trámite de las denuncias en protección de usuarios, compensando la capacidad instalada por fluctuaciones administrativas institucionales.</t>
  </si>
  <si>
    <t>Denuncias resueltas, con bases de datos y registro en Orfeo.</t>
  </si>
  <si>
    <t>Dirección de Investigaciones PU.</t>
  </si>
  <si>
    <t>Sí. Dirección PPAU. GIT de Gestión Documental y GIT de Relacionamiento con el Ciudadano.</t>
  </si>
  <si>
    <t>Denuncias y peticiones gestionadas</t>
  </si>
  <si>
    <t>Gestionar como mínimo el 70% de las denuncias y peticiones en materia de protección a usuarios recibidas durante el periodo de evaluación.</t>
  </si>
  <si>
    <t>insumo</t>
  </si>
  <si>
    <t>Denuncias y peticiones gestionadas bajo la priorización de criterios / Denuncias y peticiones recibidas en el periodo de evaluación.</t>
  </si>
  <si>
    <t>70% por capacidad instalada</t>
  </si>
  <si>
    <t>2. Caracterizar la tipología de las denuncias administrativas, compensando la capacidad instalada por fluctuaciones administrativas institucionales.</t>
  </si>
  <si>
    <t>Bases de datos e informes de tipología.</t>
  </si>
  <si>
    <t>3. Depuración de denuncias y peticiones por la naturaleza del asunto, compensando la capacidad instalada por fluctuaciones administrativas institucionales.</t>
  </si>
  <si>
    <t>Bases de datos de depuración y remisión para traslado por competencia, con registro documental en Orfeo.</t>
  </si>
  <si>
    <t>Sí. GIT de Gestión Documental y GIT de Relacionamiento con el Ciudadano.</t>
  </si>
  <si>
    <t>4. Tramitar de manera preferente las peticiones y denuncias relacionadas con sujetos de especial protección constitucional, compensando la capacidad instalada por fluctuaciones administrativas institucionales.</t>
  </si>
  <si>
    <t>Bases de datos.</t>
  </si>
  <si>
    <t>Sí. Dirección de Investigaciones y Dirección PPAU. GIT de Gestión Documental y GIT de Relacionamiento con el Ciudadano.</t>
  </si>
  <si>
    <t>5. Gestion de denuncias priorizadas en menor tiempo</t>
  </si>
  <si>
    <t>informe de tiempos</t>
  </si>
  <si>
    <t>Lograr mesas de trabajo con empresas del sector transporte</t>
  </si>
  <si>
    <t xml:space="preserve">Involucrar al empresario en formulación de acciones autónomas para la mejora de la prestación de servicios en materia de Protección a Usuarios del Sector Transporte </t>
  </si>
  <si>
    <t>1. Desarrollar mesas de trabajo para la formulación de acciones autónomas de las empresas.</t>
  </si>
  <si>
    <t>Actas de reunión para la formulación de acciones autónomas.</t>
  </si>
  <si>
    <t>Empresas involucradas en los espacios de formulación de acciones autónomas</t>
  </si>
  <si>
    <t>Medir el porcentaje de empresas involucradas en los espacios</t>
  </si>
  <si>
    <t xml:space="preserve">Empresas que se involucran en los espacios de formulación de acciones autónomas / Total de empresas seleccionadas con criterios diferenciales </t>
  </si>
  <si>
    <t>2. Evaluar los resultados y propuestas de autogestión de las empresas de transporte.</t>
  </si>
  <si>
    <t>Actas de reunión para la evaluación de resultados.</t>
  </si>
  <si>
    <t>3. Generar espacios de autogestión de acciones autónomas de las empresas para la protección de usuarios.</t>
  </si>
  <si>
    <t>Requerimientos de información sobre los espacios de autogestión.</t>
  </si>
  <si>
    <t>Lograr la implementación de la política de protección de niños, niñas y adolescentes del sector transporte</t>
  </si>
  <si>
    <t xml:space="preserve">Acompañar a las empresas de transporte en la implementación de la política de protección de niños, niñas y adolescentes del sector transporte. </t>
  </si>
  <si>
    <t xml:space="preserve">1. Realizar mesas de trabajo con las autoridades con funciones de protección de los niños, niñas y adolescentes. </t>
  </si>
  <si>
    <t>Actas de reunión de mesas de trabajo con autoridades.</t>
  </si>
  <si>
    <t>Sí. Dirección PPAU.</t>
  </si>
  <si>
    <t>Acciones de prevención y acompañamiento implementadas para prevenir las situaciones de riesgo y explotación de los niños, niñas y adolescesntes en el sector transporte</t>
  </si>
  <si>
    <t>Acompañar a las empresas de transporte terrestre de pasajeros por carretera, las empresas de transporte especial y las terminales de transporte en la implementación de la política de protección de niños, niñas y adolescentes.</t>
  </si>
  <si>
    <t>(Número de acciones de prevención y acompañamiento realizadas durante el periodo / Total de acciones de prevención programadas para la implementación de la reglamentación en el periodo a evaluar)*100</t>
  </si>
  <si>
    <t>Acciones descritas en el cronograma interno del PAI 2025</t>
  </si>
  <si>
    <t>Ejecutar el programa en un 100%</t>
  </si>
  <si>
    <t>2. Diseñar campaña de sensibilización para la política.</t>
  </si>
  <si>
    <t>Campaña informativa por redes sociales. Informe con las piezas.</t>
  </si>
  <si>
    <t>3.Capacitar y sensibilizar a las empresas de transporte.</t>
  </si>
  <si>
    <t>4.Verificar la implementación de las instrucciones impartidas por el Ministerio de Transporte.</t>
  </si>
  <si>
    <t>Informe de las visitas de verificación por empresa.</t>
  </si>
  <si>
    <t xml:space="preserve">5. Trasladar a la Dirección de Investigaciones los casos con posible mérito. </t>
  </si>
  <si>
    <t>Memorando de traslado con los casos con posible mérito.</t>
  </si>
  <si>
    <t xml:space="preserve">Lograr la implementación de la política de género del sector transporte </t>
  </si>
  <si>
    <t>Plan de Acción Equidad de Género</t>
  </si>
  <si>
    <t>Sensibilizar y capacitar a los actores del sector transporte sobre la política de género sectorial.</t>
  </si>
  <si>
    <t>1. Realizar un inventario sobre el nivel de implementación de la política de género en el sector transporte.</t>
  </si>
  <si>
    <t>Informe general.</t>
  </si>
  <si>
    <t>Acciones de promoción implementadas a los grupos de interés y de valor de la Superintendencia</t>
  </si>
  <si>
    <t xml:space="preserve">Medir el desarrollo del 100% de las acciones en las empresas de transporte en las campañas de sensibilización y formación sobre la pólitica de género </t>
  </si>
  <si>
    <t>Calificación de las sensibilizaciones / Total de sensibilizaciones</t>
  </si>
  <si>
    <t>Ejecutar el programa en un 100%, a partir del segundo trimestre</t>
  </si>
  <si>
    <t>2. Crear el contenido de un taller en materia de género y estereotipos.</t>
  </si>
  <si>
    <t>Plan de formación.</t>
  </si>
  <si>
    <t>3. Diseñar una herramienta de apoyo y consulta sobre temas de género y estereotipos.</t>
  </si>
  <si>
    <t>Guía o cartilla sobre las políticas de género</t>
  </si>
  <si>
    <t>4. Diseñar campaña de sensibilización en asuntos de género y estereotipos.</t>
  </si>
  <si>
    <t>Campaña informativa por redes sociales</t>
  </si>
  <si>
    <t>5. Formar a empresas de todos los modos de transporte en materia de género y estereotipos.</t>
  </si>
  <si>
    <t xml:space="preserve">Plan de formación implementado. </t>
  </si>
  <si>
    <t>Lograr el desarrollo de actuaciones administrativas para la protección general de los usuarios del sector transporte</t>
  </si>
  <si>
    <t>1. Formulación de pliegos de cargos por posible infracción al cumplimiento normativo, compensando la capacidad instalada por fluctuaciones administrativas institucionales.</t>
  </si>
  <si>
    <t>Pliegos formulados.</t>
  </si>
  <si>
    <t>Actuaciones administrativas emitidas en la protección general de los usuarios</t>
  </si>
  <si>
    <t>Medir el número de las actuaciones administrativas</t>
  </si>
  <si>
    <t>Actuaciones emitidas / actuaciones necesarias por supervisión y por normas de procedimiento</t>
  </si>
  <si>
    <t>Bases de datos</t>
  </si>
  <si>
    <t>2. Expedición de actos administrativos de pruebas y trámite dentro de los procedimientos, compensando la capacidad instalada por fluctuaciones administrativas institucionales.</t>
  </si>
  <si>
    <t>Actos administrativos de pruebas y trámites expedidos.</t>
  </si>
  <si>
    <t>Sí. Despacho Superintendente Delegada PU.</t>
  </si>
  <si>
    <t>3. Emisión de actos administrativos de decisión de fondo y de recursos administrativos, compensando la capacidad instalada por fluctuaciones administrativas institucionales.</t>
  </si>
  <si>
    <t>Actos administrativos de decisiones de fondo y de resolución de recursos.</t>
  </si>
  <si>
    <t>4. Emisión de medidas administrativas con órdenes preventivas y correctivas, compensando la capacidad instalada por fluctuaciones administrativas institucionales.</t>
  </si>
  <si>
    <t>Actos administrativos de medidas como órdenes.</t>
  </si>
  <si>
    <t>5. Formular el procedimiento estandarizado para emitir medidas administrativas.</t>
  </si>
  <si>
    <t>Formato de procedimiento cargado para aprobación en el sistema de gestión.</t>
  </si>
  <si>
    <t>CID
Control Interno Disciplinario</t>
  </si>
  <si>
    <t>gesion</t>
  </si>
  <si>
    <t xml:space="preserve">Ejercer la función disciplinaria en la etapa de instrucción en la Superintendencia de Transporte a través de acciones preventivas y correctivas para contribuir al cumplimiento de deberes de los servidores públicos </t>
  </si>
  <si>
    <t>Dimensión 3ra: Gestión con valores para resultados
Dimensión 4ta –Evaluación de Resultados
Dimensión 5ta: Información y Comunicación: Política de Gestión de la Información Estadística</t>
  </si>
  <si>
    <t>Fortalecer la etapa de instrucción del proceso de Control Interno Disciplinario para reducir los tiempos en la etapa de investigacion</t>
  </si>
  <si>
    <t>reducir los tiempos en la etapa de investigacion disciplinaria</t>
  </si>
  <si>
    <t>Capacitacion a los funcionarios del grupo de CID con el objetivo de mejorar el ejercicio probatorio de para realizarlo de manera oportuna en cada uno de lso expedientes</t>
  </si>
  <si>
    <t>Capacitaciones</t>
  </si>
  <si>
    <t>Grupo de Control Interno Disciplinario</t>
  </si>
  <si>
    <t>Tiempo de la etapa de investigación del proceso de Control Interno Disciplinario</t>
  </si>
  <si>
    <t>Medir la tasa de reduccion del tiempo de la etapa de investigacion disciplinaria</t>
  </si>
  <si>
    <t>sumatoria del avance de los procesos/numero de procesos vigentes</t>
  </si>
  <si>
    <t>Expedientes</t>
  </si>
  <si>
    <t>Realizar mesas de trabajo quincenales para la revisión de los procesos disciplinarios con los abogados sustanciadores con el fin de evaluar el ejercicio probatorio</t>
  </si>
  <si>
    <t>autos y acta de reunión  sujetos a reserva legal</t>
  </si>
  <si>
    <t>Revisar y actualizar base de datos de los procesos de control interno disciplinario en etapa de instrucción</t>
  </si>
  <si>
    <t>Acta de revision</t>
  </si>
  <si>
    <t>construir y realizar seguimiento a la matriz de medicion de los procesos disciplinarios</t>
  </si>
  <si>
    <t>Matriz de seguimiento</t>
  </si>
  <si>
    <t>gestion</t>
  </si>
  <si>
    <t>Fortalecer las medidas preventivas en el proceso de Control Interno Disciplinario, con el fin de sensibilizar a los servidores públicos sobre la faltas disciplinarias y su sanción</t>
  </si>
  <si>
    <t>Plan Institucional de Capacitación</t>
  </si>
  <si>
    <t>Sensibilizar a los servidores públicos de la entidad sobre el conocimiento de las faltas disciplinarias, su sanción y el procedimiento disciplinario</t>
  </si>
  <si>
    <t>Planerar el cronograma de trabajo de medidas preventivas a ejecutarse en la vigencia 2025</t>
  </si>
  <si>
    <t>Cronograma de trabajo de medidas preventivas</t>
  </si>
  <si>
    <t>Impacto del conocimiento del proceso de Control Interno Disciplinario,</t>
  </si>
  <si>
    <t>Medir el conocimiento de los servidores publicos sobre el proceso disciplinario</t>
  </si>
  <si>
    <t>resulado</t>
  </si>
  <si>
    <t>porcentual</t>
  </si>
  <si>
    <t>Calificacion total de apropiacion de los temas /total de funcionarios encuestados</t>
  </si>
  <si>
    <t>Matriz de resultado de encuestas</t>
  </si>
  <si>
    <t>Desarrollar el plan de trabajo de medidas preventivas a ejecutarse en la vigencia 2025</t>
  </si>
  <si>
    <t>Videos, lista de asistenvcias, publicaciones, etc</t>
  </si>
  <si>
    <t>Grupo de Comunicaciones, Grupo de Talento Humano</t>
  </si>
  <si>
    <t>Evaluar semestralmente el impacto de las medidas preventivas realizadas.</t>
  </si>
  <si>
    <t>Encuestas</t>
  </si>
  <si>
    <t>Grupo de Comunicaciones</t>
  </si>
  <si>
    <t>GC
Gestión de Comunicaciones</t>
  </si>
  <si>
    <t>GESTIÓN</t>
  </si>
  <si>
    <t>Divulgar a través de comunicados, campañas, eventos, en vivos, revistas, boletines, videos, entre otros, para dar a conocer la gestión  y lograr un posicionamiento en los medios de comunicación de la Entidad.</t>
  </si>
  <si>
    <t>Dimensión 4ta –Evaluación de Resultados
Dimension 7: Control Interno</t>
  </si>
  <si>
    <t xml:space="preserve">Divulgar información </t>
  </si>
  <si>
    <t>Plan de Comunicaciones</t>
  </si>
  <si>
    <t>Fortalecer la elaboración y divulgación de comunicaciones internas,  para la generación de canales de comunicación efectivos  dirigido hacia los grupos de valor de la ST.</t>
  </si>
  <si>
    <t xml:space="preserve">1.Elaborar, socializar y publicar el plan de comunicaciones </t>
  </si>
  <si>
    <t>Plan de trabajo de comunicaciones socializado y publicado</t>
  </si>
  <si>
    <t xml:space="preserve">Grupo de Comunicaciones </t>
  </si>
  <si>
    <t>Todas las dependencias de la Superintendencia de Transporte</t>
  </si>
  <si>
    <t xml:space="preserve">Funcionamiento </t>
  </si>
  <si>
    <t>% cumplimiento de Plan Institucional de Comunicaciones</t>
  </si>
  <si>
    <t>Optimizar la gestión comunicacional de la entidad mediante la ejecución y evaluación trimestral del cumplimiento del Plan Institucional de Comunicaciones, garantizando su alineación con los objetivos estratégicos para el 2025 y contribuyendo al fortalecimiento regional, la transformación digital y el posicionamiento institucional.</t>
  </si>
  <si>
    <t>Resultado</t>
  </si>
  <si>
    <t>(Número de actividades ejecutadas del Plan Institucional de Comunicaciones en el periodo/Número total de actividades programadas en el Plan Institucional de Comunicaciones para el periodo)*101</t>
  </si>
  <si>
    <t xml:space="preserve">Enlaces de publicación y pantallazos </t>
  </si>
  <si>
    <t>Cumplir en un 100% las actividades del Plan Institucional de Comunicaciones 2025</t>
  </si>
  <si>
    <t xml:space="preserve">2. Desarrollar las actividades del plan de comunicaciones </t>
  </si>
  <si>
    <t>Seguimiento al Plan de trabajo de comunicaciones con evidencias</t>
  </si>
  <si>
    <t>Total</t>
  </si>
  <si>
    <t>Crecimiento en redes sociales</t>
  </si>
  <si>
    <t>Incrementar la visibilidad y el posicionamiento de la Superintendencia de Transporte en el ámbito digital mediante el crecimiento sostenido de su comunidad en redes sociales, fomentando una conexión más amplia y efectiva con su audiencia.</t>
  </si>
  <si>
    <t>1. Diseñar estrategias con terminales, aeropuertos, puertos, gremios y entidades del estado.</t>
  </si>
  <si>
    <t xml:space="preserve">  Estudio divulgado o estrategia de divulgación</t>
  </si>
  <si>
    <t>Seguidores en redes sociales</t>
  </si>
  <si>
    <t>Implementar estrategias de crecimiento en redes sociales y medir trimestralmente el número de nuevos seguidores para fortalecer el alcance y el posicionamiento digital de la entidad.</t>
  </si>
  <si>
    <t>Número</t>
  </si>
  <si>
    <t>(Número de seguidores en el trimestre a reportar (Instagram, X, Facebook y TikTok) - (Número de seguidores en el trimestre anterior (Instagram, X, Facebook y TikTok)/1.250 seguidores nuevos</t>
  </si>
  <si>
    <t xml:space="preserve">Pantallazos de numero de seguidores </t>
  </si>
  <si>
    <t>Aumentar como mínimo a 5.000 nuevos seguidores de las redes sociales verificadas de la Superintendencia de Transporte.</t>
  </si>
  <si>
    <t>2.  Implementar estrategía (campañas conjuntas con terminales, aeropuertos, puertos, gremios y entidades del estado)</t>
  </si>
  <si>
    <t>Plan de Estrategía desarrollada</t>
  </si>
  <si>
    <t>3.Realizar en vivo en la redes sociales de la Superintendencia de Transporte</t>
  </si>
  <si>
    <t>En vivo redes sociales</t>
  </si>
  <si>
    <t>Posicionamiento ST en medios de comunicación</t>
  </si>
  <si>
    <t>Fortalecer el posicionamiento institucional y la percepción positiva de la Superintendencia de Transporte mediante el monitoreo y análisis del número y alcance de las menciones en medios de comunicación</t>
  </si>
  <si>
    <t>1. Desarollar  comunicados de prensa</t>
  </si>
  <si>
    <t>Comunicados de prensa</t>
  </si>
  <si>
    <t>Número de menciones en medios de comunicación</t>
  </si>
  <si>
    <t>Realizar un seguimiento periódico del número de menciones en medios de comunicación, evaluando su alcance y tono, para fortalecer la estrategia de posicionamiento de la entidad y su presencia en la opinión pública.</t>
  </si>
  <si>
    <t>Alcanzar como mínimo 125 menciones trimestrales sobre aspectos relacionados con noticias de la Entidad</t>
  </si>
  <si>
    <t xml:space="preserve">Cuadro en excel con el monitoreo diario de las menciones en medios </t>
  </si>
  <si>
    <t>Aumentar como mínimo en 500 menciones en medios de comunicación.</t>
  </si>
  <si>
    <t xml:space="preserve">2. Desarrollar ruedas de Prensa </t>
  </si>
  <si>
    <t>Ruedas de prensa</t>
  </si>
  <si>
    <t xml:space="preserve">3.Realizar columnas de opinón </t>
  </si>
  <si>
    <t>Columnas de opinión</t>
  </si>
  <si>
    <t>4. Gestionar con los medios Free Press</t>
  </si>
  <si>
    <t>Interacción boletines informativos internos.</t>
  </si>
  <si>
    <t>Mejorar la comunicación interna de la Superintendencia de Transporte mediante la evaluación de las interacciones de los boletines informativos semanales, asegurando que la información sea relevante, comprensible y contribuya al cumplimiento de los objetivos organizacionales.</t>
  </si>
  <si>
    <t xml:space="preserve">1. Desarrollar encuesta para evaluar la efectividad de la información en los boletines </t>
  </si>
  <si>
    <t>Estudio resultados encuesta</t>
  </si>
  <si>
    <t>Número de interacciones de funcionarios y contratistas en los boletines informativos.</t>
  </si>
  <si>
    <t>Evaluar periódicamente el nivel de interacciones y efectividad de los boletines informativos semanales en funcionarios y contratistas, fomentando una comunicación interna más efectiva y alineada con los objetivos de la entidad.</t>
  </si>
  <si>
    <t>(Número de interacciones en los boletines informativos de la Entidad por parte de funcionarios y contratistas/Número total de funcionarios y contratistas de la Entidad)*100</t>
  </si>
  <si>
    <t>Boletines informativos enviados al correo electrónico</t>
  </si>
  <si>
    <t>Impactar al menos al 15% de funcionarios y contratistas de la Entidad a través de los boletines informativos</t>
  </si>
  <si>
    <t>2. Desarrollo de  campañas invitando a funcionarios y contratistas a reaccionar a los boletínes semanales.</t>
  </si>
  <si>
    <t xml:space="preserve">Campañas realizadas </t>
  </si>
  <si>
    <t>3. Continuar con el programa radial los 5 de la super para impulsar los boletines semanales</t>
  </si>
  <si>
    <t>Programa radial</t>
  </si>
  <si>
    <t>GF
Gestión Financiera</t>
  </si>
  <si>
    <t>Recaudo contribución Especial de Vigilancia</t>
  </si>
  <si>
    <t>Garantizar el financiamiento de la Superintendencia de Transporte, a través del recaudo la Contribución Especial de Vigilancia</t>
  </si>
  <si>
    <t>1. Revisar los ingresos brutos que perciban y reporten los vigilados  por concepto de ingresos por actividades de transporte - 30%</t>
  </si>
  <si>
    <t>Base en archivo excel con la relación de los ingresos revisados</t>
  </si>
  <si>
    <t>Dirección Financiera</t>
  </si>
  <si>
    <t>NO</t>
  </si>
  <si>
    <t>Porcentaje de recaudo por concepto de contribución especial de vigilancia</t>
  </si>
  <si>
    <t>Medir el avance de la gestión para garantizar el recaudo por concepto de contribución especial de vigilancia</t>
  </si>
  <si>
    <t>(RI*15%)+(RT*10%)+(EC*10%)+(RC*65%)
RI=Revisión de Ingresos
RT=Resolución Tarifa
EC=Expedir Cupones 
RC=Recaudo Contribución</t>
  </si>
  <si>
    <t>Ejecución presupuestal de ingresos</t>
  </si>
  <si>
    <t xml:space="preserve">El 100% de la gestión de recaudo, iniciando a partir del segundo trimestre </t>
  </si>
  <si>
    <t>2. Realizar el proyecto de acto administrativo por el cual se establece la tarifa para la liquidación del tributo - 10%</t>
  </si>
  <si>
    <t>Resolución de carácter general por la cual se establece la tarifa del tributo; publicada en la pagina web de la Entidad.</t>
  </si>
  <si>
    <t>3.Expedir los cupones de pago para el cobro del tributo - 40%</t>
  </si>
  <si>
    <t>Cupones de pago</t>
  </si>
  <si>
    <t>4.Realizar gestiones de cobro persuasivo - 20%</t>
  </si>
  <si>
    <t>Fichas de cobro persuasivo con la indicación de las llamadas realizadas y los correos enviados.</t>
  </si>
  <si>
    <t>TOTAL</t>
  </si>
  <si>
    <t>Incrementar el recaudo de la cartera clasificada como corriente de la Superintendencia de Transporte</t>
  </si>
  <si>
    <t>Fichas de cobro persuasivo con la indicación de las llamadas realizadas</t>
  </si>
  <si>
    <t>Incrementar el recaudo de la cartera clasificada como corriente de la Superintendencia de Transporte
Porcentaje de recaudo de la cartera corriente</t>
  </si>
  <si>
    <t>Medir el porcentaje de recaudo de la cartera corriente</t>
  </si>
  <si>
    <t>(Valor de capital recuperado en etapa persuasiva / total cartera corriente del cierre de la vigencia anterior *30%)*100</t>
  </si>
  <si>
    <t>Informe de recaudo de cartera corriente</t>
  </si>
  <si>
    <t>Recaudar como mínimo el 30% de la cartera clasificada como corriente</t>
  </si>
  <si>
    <t>2. Realizar cobro persuasivo a través de masivos a los vigilados - 40%</t>
  </si>
  <si>
    <t>Fichas de cobro persuasivo con la indicación de los correos masivos</t>
  </si>
  <si>
    <t>3. Hacer seguimiento a los acuerdos de pago suscritos - 20%</t>
  </si>
  <si>
    <t>Acuerdos suscritos</t>
  </si>
  <si>
    <t>DE Direccionamiento Estratégico</t>
  </si>
  <si>
    <t>GF Gestión Financiera</t>
  </si>
  <si>
    <t xml:space="preserve">Seguimiento a la ejecución del presupuesto </t>
  </si>
  <si>
    <t xml:space="preserve"> N/A</t>
  </si>
  <si>
    <t>Realizar un seguimiento mensual detallado a la ejecución presupuestal de gastos para identificar y corregir desviaciones en tiempo real.</t>
  </si>
  <si>
    <t>1. Realizar informes mensuales de seguimiento a la ejecución del gasto y su respectiva socialización - 60%</t>
  </si>
  <si>
    <t>Informes ejecutivos socializados</t>
  </si>
  <si>
    <t>OAP y Dirección Administrativa</t>
  </si>
  <si>
    <t>Realizar un seguimiento mensual detallado a la ejecución presupuestal de gastos para identificar y corregir desviaciones en tiempo real.
Porcentaje de ejecución del presupuesto de la Entidad en la vigencia</t>
  </si>
  <si>
    <t>Medir el porcentaje de ejecución del presupuesto de la Entidad en la vigencia</t>
  </si>
  <si>
    <t>Mensual</t>
  </si>
  <si>
    <t>Informes de seguimiento socializados</t>
  </si>
  <si>
    <t>Informe de ejecución presupuestal de gasto</t>
  </si>
  <si>
    <t>12 informes de ejecución presupuestal socializados</t>
  </si>
  <si>
    <t>Enero</t>
  </si>
  <si>
    <t>2. Adelantar mesas de seguimiento con la Oficina Asesora de Planeación para validar el porcentaje de ejecución - 30%</t>
  </si>
  <si>
    <t>Informes de ejecución presupuestal</t>
  </si>
  <si>
    <t>OAP y Dirección Financiera</t>
  </si>
  <si>
    <t>Febrero</t>
  </si>
  <si>
    <t>3. Impartir directrices a las depedencias de la Entidad para el cierre e inicio presupuestal de la vigencia - 10%</t>
  </si>
  <si>
    <t>Memorando interno con directrices para las dependencias.</t>
  </si>
  <si>
    <t>Marzo</t>
  </si>
  <si>
    <t>Abril</t>
  </si>
  <si>
    <t>Mayo</t>
  </si>
  <si>
    <t>Junio</t>
  </si>
  <si>
    <t>Julio</t>
  </si>
  <si>
    <t>Agosto</t>
  </si>
  <si>
    <t>Septiembre</t>
  </si>
  <si>
    <t>Octubre</t>
  </si>
  <si>
    <t>Noviembre</t>
  </si>
  <si>
    <t>Diciembre</t>
  </si>
  <si>
    <t>Gestión de pago de obligaciones</t>
  </si>
  <si>
    <t>Optimizar el tiempo de gestión de las cuentas por pagar contraidas por la Entidad.</t>
  </si>
  <si>
    <t>1. Realizar las gestiones administrativas correspondientes para efectuar la orden de pago de las obligaciones contraidas por la Entidad, dentro de los 6 dias habiles siguientes al recibido de la documentación.</t>
  </si>
  <si>
    <t xml:space="preserve">Ordenes de pago </t>
  </si>
  <si>
    <t>Optimizar el tiempo de gestión de las cuentas por pagar contraidas por la Entidad.
Rotación de días para el pago de las cuentas por pagar</t>
  </si>
  <si>
    <t>Medir la rotación de días para el pago de las cuentas por pagar</t>
  </si>
  <si>
    <t>Numerico</t>
  </si>
  <si>
    <t>Tiempo promedio de pago para el procesamiento de las cuentas por pagar</t>
  </si>
  <si>
    <t xml:space="preserve">6 días habiles </t>
  </si>
  <si>
    <t>2. Identificar las cuentas de cobro que se encuentren fuera del termino de los seis días</t>
  </si>
  <si>
    <t>3. Remitir correo al contratista y/o supervisor notificando la no aporobación de la cuenta en SECOP II</t>
  </si>
  <si>
    <t>Correos enviados a los contratistas y/o supervisores</t>
  </si>
  <si>
    <t>GTH
Gestión del Talento Humano</t>
  </si>
  <si>
    <t>Gestionar el ciclo de los servidores públicos por medio de la ejecución de planes, programas y procedimientos, con el fin de fortalecer su desarrollo integral encaminado al cumplimiento de la misión de la Entidad.</t>
  </si>
  <si>
    <t xml:space="preserve">Dimensión 1a  Talento Humano 
Dimensión 4ta –Evaluación de Resultados
Dimensión 6: Gestión del Conocimiento y la Innovación </t>
  </si>
  <si>
    <t>Fortalecer el bienestar físico, mental y emocional de las y los servidores públicos de la Entidad</t>
  </si>
  <si>
    <t>1. Plan Anual de Vacantes
2. Plan de Previsión de Recursos Humanos
3. Plan Estratégico de Talento Humano
4. Plan Institucional de Capacitación
5. Plan de Incentivos Institucionales
6. Plan de Trabajo Anual en Seguridad y Salud en el Trabajo</t>
  </si>
  <si>
    <t>Fortalecer la implementación del Plan Estratégico de Talento Humano, el cual está conformado por: Plan de Bienestar Social e Incentivos (PBSI), Plan Institucional de Capacitación (PIC), Plan de trabajo del Sistema de Gestión de Seguridad y Salud en el Trabajo (SGSST) y el Plan Anual de Vacantes y de Previsión de Recursos Humanos.</t>
  </si>
  <si>
    <t xml:space="preserve">Actos administrativos y actas de posesión. </t>
  </si>
  <si>
    <t>Grupo de Talento Humano</t>
  </si>
  <si>
    <t>Secretaría General</t>
  </si>
  <si>
    <t>% de cumplimiento del Plan Estrategico de Talento Humano</t>
  </si>
  <si>
    <t>Medir el % de cumplimiento de implementación del Plan Estrátegico de Talento Humano y sus planes anexos</t>
  </si>
  <si>
    <t xml:space="preserve">(Número de actividades realizadas) / (Número de actividades programadas)*100
(Número de vacantes provistas) / (Número total de vacantes)*100
</t>
  </si>
  <si>
    <t>Cuadro de control de vacantes- actividades ejecutadas del Sistema de seguridad y salud  en el trabajo, PIC, Plan de bienestar e inclusión laboral</t>
  </si>
  <si>
    <t>Ponderar meta 85%</t>
  </si>
  <si>
    <t>Condiciones de trabajo seguras y saludables en el desarrollo de las diferentes actividades realizadas en la Superintendencia de Transporte</t>
  </si>
  <si>
    <t>Mejorar las habilidades, destrezas y competencias del talento humano de la Superintendencia de Transporte</t>
  </si>
  <si>
    <t>Actividades que favorezcan la integración, el sentido de pertenencia, el bienestar y el mejoramiento de la calidad de vida de los servidores públicos en el ámbito laboral y extralaboral</t>
  </si>
  <si>
    <t>EI
Evaluación Independiente</t>
  </si>
  <si>
    <t>Verificar el estado del Sistema de Control Interno  por medio de la realización de auditorías, evaluaciones o seguimientos con enfoque en riesgos, para aportar al cumplimiento de la misión, los objetivos estratégicos,  el desempeño de los procesos, la mejora continua y la toma de decisiones.</t>
  </si>
  <si>
    <t>Dimensión 4ta –Evaluación de Resultados
Dimensión 7a - Control Interno</t>
  </si>
  <si>
    <t xml:space="preserve">Involurar la auditoria a los sistemas de informacion </t>
  </si>
  <si>
    <t>Fortalecer la estrategica de transformacion digital incorporando componentes de auditoria y seguimiento de forma independiente</t>
  </si>
  <si>
    <t>1.Establecer sistemas de informacion de los procesos</t>
  </si>
  <si>
    <t>Informe de insumo</t>
  </si>
  <si>
    <t>Oficina de Control Interno</t>
  </si>
  <si>
    <t>sistemas de informacion auditados</t>
  </si>
  <si>
    <t>Proesos auditados</t>
  </si>
  <si>
    <t>Numero de procesos evaluados /Numero de procesos identificados</t>
  </si>
  <si>
    <t>2.Realizar auditoria a los procesos identificados basada en riesgos, bajo la metodologia de funcion publica.</t>
  </si>
  <si>
    <t>Informe de auditoria</t>
  </si>
  <si>
    <t>3. Informe definitivo con reultados</t>
  </si>
  <si>
    <t>Informe definitivo</t>
  </si>
  <si>
    <t>Fortalecer el proceso de inspeccion</t>
  </si>
  <si>
    <t>Identificar las debilidades y mejoras del proceso a traves de procedimientos de auditoria independiente, bajo los parameros de la ley 87 del 93</t>
  </si>
  <si>
    <t>1.Identificar dentro del plan de inspeccion o visitas de las areas misionales, los vigilados a lso cuales se les aplicara procesos de auditoria independiente</t>
  </si>
  <si>
    <t>Informe de identificacion de vigilados</t>
  </si>
  <si>
    <t>planes de mejoramiento auditorias especiales</t>
  </si>
  <si>
    <t>Planes de mejoramiento recibidos/numero de auditorias especiales</t>
  </si>
  <si>
    <t>2.auditar especial a la inspeccion</t>
  </si>
  <si>
    <t>Informe consolidado de resultados</t>
  </si>
  <si>
    <t>Acta del comité</t>
  </si>
  <si>
    <t>Fortalecer el componente de monitoreo del MECI</t>
  </si>
  <si>
    <t>Realizar seguimiento a las lineas de accion relacionadas con los terriotios a traves del mapa de aseguramiento</t>
  </si>
  <si>
    <t>1. Identicar las lineas de accion relacionadas con el territorio</t>
  </si>
  <si>
    <t>Diagnostico</t>
  </si>
  <si>
    <t>Priorizacion de lineas de accion</t>
  </si>
  <si>
    <t>Relizar una priorizacion de procesos para la siguienet vigencia</t>
  </si>
  <si>
    <t>lineas de accion analizadas en su totalidad /lineas de acción seleccionadas enfocadas en el territorio</t>
  </si>
  <si>
    <t>2. Realizar seguimiento en un determinado periodo de acuerdo al PAA</t>
  </si>
  <si>
    <t>el PAA</t>
  </si>
  <si>
    <t>3. Realizar informe de seguimiento</t>
  </si>
  <si>
    <t>Informe de seguimiento</t>
  </si>
  <si>
    <t>GA
Gestión Administrativa</t>
  </si>
  <si>
    <t>Administrar los bienes y servicios necesarios para el funcionamiento de la entidad mediante la implementación de estrategias y procedimientos, con el fin de satisfacer las necesidades y el efectivo funcionamiento de la Entidad, promoviendo buenas prácticas ambientales que conlleven al mejoramiento continuo del desempeño ambiental institucional.</t>
  </si>
  <si>
    <t>Dimensión 2: Direccionamiento Estratégico y Planeación.
Dimensión 3ra: Gestión con valores para resultados
Política de Servicio al Ciudadano; Política de Racionalización de trámites y Política de Participación Ciudadana en la Gestión Pública
Dimensión 4ta –Evaluación de Resultados
Dimensión 5ta: Información y Comunicación</t>
  </si>
  <si>
    <t>tiempos de respuesta de las solicitudes administrativas</t>
  </si>
  <si>
    <t xml:space="preserve">Establecer los tiempos de respuesta de las solicitudes administrativas recibidas en la Dirección Administrativa
</t>
  </si>
  <si>
    <t>1. Establecer linea base de tiempos de respuesta</t>
  </si>
  <si>
    <t>tiempos de respuesta</t>
  </si>
  <si>
    <t>Dirección Administrativa</t>
  </si>
  <si>
    <t>medicion de eficiencia del tiempo de gestion</t>
  </si>
  <si>
    <t>Medir la eficiencia en la gestion de tramites</t>
  </si>
  <si>
    <t>número</t>
  </si>
  <si>
    <t>Promedio de tiempo tramite/linea base calculada</t>
  </si>
  <si>
    <t xml:space="preserve">2. Parametrizar a traves de formato la solicitud de tramites </t>
  </si>
  <si>
    <t>formato</t>
  </si>
  <si>
    <t>3. Consolidación y revisión de las solicitudes allegadas a la Dirección Administrativa</t>
  </si>
  <si>
    <t>base de datos</t>
  </si>
  <si>
    <t xml:space="preserve">desempeño ambiental institucional </t>
  </si>
  <si>
    <t>Alcanzar un desempeño ambiental institucional superior al 82%, mediante la implementación de prácticas sostenibles, el cumplimiento de normativas ambientales y la promoción de una cultura ecológica dentro de la organización.</t>
  </si>
  <si>
    <t>1.Elaboración de informes trimestrales</t>
  </si>
  <si>
    <t>Informe trimestral</t>
  </si>
  <si>
    <t>medicion de desempeño ambiental</t>
  </si>
  <si>
    <t xml:space="preserve">medir el cumplimiento de la politica ambiental </t>
  </si>
  <si>
    <t>porcenatje</t>
  </si>
  <si>
    <t>(Promedio de calificación de indicadores/82%)*100</t>
  </si>
  <si>
    <t>cuatrimestre 1</t>
  </si>
  <si>
    <t>2. Medición del desempeño ambiental</t>
  </si>
  <si>
    <t>Tablero de control de indicadores de sistema de gestión ambiental semestral</t>
  </si>
  <si>
    <t>cuatrimestre 2</t>
  </si>
  <si>
    <t>3. Actualización y seguimiento de la matriz de aspectos e impactos ambientales</t>
  </si>
  <si>
    <t>matriz de aspectos e impactos ambientales semestral</t>
  </si>
  <si>
    <t>cuatrimestre 3</t>
  </si>
  <si>
    <t>4. Actualización y seguimiento de la matriz de requisitos legales</t>
  </si>
  <si>
    <t>Matriz actualizada de requisitos legales semestral</t>
  </si>
  <si>
    <t>5. Desarrollo de estrategias de promoción de cultura ambiental</t>
  </si>
  <si>
    <t xml:space="preserve">Estrategias de promoción de cultura ambiental trimestral </t>
  </si>
  <si>
    <t xml:space="preserve">Implementar un sistema automatizado para la recepción y validación de solicitudes de tiquetes, </t>
  </si>
  <si>
    <t>Implementar un sistema automatizado para la recepción y validación de solicitudes de tiquetes, con monitoreo y revisión periódica de resultados para identificar y corregir errores, optimizar el proceso y garantizar la atención del 100% de las solicitudes.</t>
  </si>
  <si>
    <t xml:space="preserve">1.Elaborar un formulario que permita realizar la recepción de solicitudes </t>
  </si>
  <si>
    <t xml:space="preserve">Formulario </t>
  </si>
  <si>
    <t>gestion de actividades</t>
  </si>
  <si>
    <t>medir el numero de actividades realizadas correctamente</t>
  </si>
  <si>
    <t>mensual</t>
  </si>
  <si>
    <t>(Número de solicitudes atendidas correctamente / Número de solicitudes recibidas)*100</t>
  </si>
  <si>
    <t xml:space="preserve">2. Realizar mensualmente informe con relación a la cantidad de tiquetes expedidos </t>
  </si>
  <si>
    <t xml:space="preserve">Informe </t>
  </si>
  <si>
    <t>3. Realizar analisis consolidado para informes de gestion</t>
  </si>
  <si>
    <t>Informe consolidado</t>
  </si>
  <si>
    <t>INDICE DE SATISFACCION DE GESTION</t>
  </si>
  <si>
    <t>Asegurar satisfacción del 85% en los servicios brindados a los colaboradores de la entidad, por parte de la Dirección Administrativa, mediante la mejora continua de la calidad y atención en los servicios internos.</t>
  </si>
  <si>
    <t xml:space="preserve">1. Implementar una encuesta de medición de satisfacción cuatrimestral </t>
  </si>
  <si>
    <t>Encuesta</t>
  </si>
  <si>
    <t>satisfaccion gestion administrativa</t>
  </si>
  <si>
    <t>medir la satisfaccion del cliente interno</t>
  </si>
  <si>
    <t>Promedio de satisfacción de usuarios/100</t>
  </si>
  <si>
    <t>Cuatrimestral</t>
  </si>
  <si>
    <t>2. Elaborar informe cuatrimestral con relación a los resultados obtenidos en la encuesta</t>
  </si>
  <si>
    <t>Informe cuatrimestral</t>
  </si>
  <si>
    <t>3. Identificar y aplicar acciones de mejora teniendo en cuenta los resultados obtenidos</t>
  </si>
  <si>
    <t>Informe cuartrimestral</t>
  </si>
  <si>
    <t>GCI 
Gestión del Conocimiento y la Innovación</t>
  </si>
  <si>
    <t xml:space="preserve">Identificar, generar, distribuir y retener el conocimiento organizacional, a través del uso y apropiación de acciones, mecanismos o instrumentos, 	para difundir y preservar el conocimiento, fortalecer los procesos de innovación y contribuir en la construcción de la cultura organizacional. </t>
  </si>
  <si>
    <t>Dimensión 2da -Direccionamiento Estratégico 
Dimensión 3ra –Gestión con Valores para Resultados
Dimensión 4ta –Evaluación de Resultados
Dimensión 5ta –Información y Comunicación
Dimensión 6ta- Gestión del Conocimiento
Dimension 7: Control Interno</t>
  </si>
  <si>
    <t>realizacion de Convenios</t>
  </si>
  <si>
    <t xml:space="preserve">Establecer al menos un (3) convenio para promover actividades de generación de conocimiento, ya sea con entidades, instituciones académicas, centros de pensamiento, entre otros.
</t>
  </si>
  <si>
    <t>1.Diagnostic de convenios posibles</t>
  </si>
  <si>
    <t>lista de convenios</t>
  </si>
  <si>
    <t>Jose y Armando</t>
  </si>
  <si>
    <t xml:space="preserve">Convenios </t>
  </si>
  <si>
    <t>Realizar convenios en cualquiera de sus modalidades para fortalecer las lineas de accion de la entidad</t>
  </si>
  <si>
    <t>Numero de convenios realizados/numero de convenios proyectados</t>
  </si>
  <si>
    <t>2. gestion con lo enlaces de las entidades</t>
  </si>
  <si>
    <t>lista de enlaces</t>
  </si>
  <si>
    <t>OAP- grupo GCI</t>
  </si>
  <si>
    <t>Gestion contractual</t>
  </si>
  <si>
    <t>estudios previos</t>
  </si>
  <si>
    <t>4.Firma de convenios</t>
  </si>
  <si>
    <t>convenios</t>
  </si>
  <si>
    <t>PRAD</t>
  </si>
  <si>
    <t>Lograr al actualizacion y o documentacion de los procesos y procedimientos, enfocando la gestion en el conocimiento tacito no documentado</t>
  </si>
  <si>
    <t>1. Actualizar la caracterizacion del proceso, con todas sus componentes</t>
  </si>
  <si>
    <t>caracterizacion</t>
  </si>
  <si>
    <t>Valor agregado PRAD</t>
  </si>
  <si>
    <t>medir el porcentaje de documentos del PRAD que se actualizan con un valor agregado</t>
  </si>
  <si>
    <t>documentos gestionados con mejoras cualitativas/total de documentos</t>
  </si>
  <si>
    <t>2. Diagnosticar documentos y actividades con aspectos a mejorar o a documentar</t>
  </si>
  <si>
    <t>formato de actividades por documentar</t>
  </si>
  <si>
    <t>maestro documentos</t>
  </si>
  <si>
    <t>4. Realizar la revision sin cambios masiva de los documentos sobrantes</t>
  </si>
  <si>
    <t>Innovacion publica</t>
  </si>
  <si>
    <t>Implementar metodologias de innovacion en mejores practicas y lecciones aprendidas de otras entidades</t>
  </si>
  <si>
    <t>1. diagnostico de herramientas, mejores practicas y lecciones prendidas</t>
  </si>
  <si>
    <t>informe</t>
  </si>
  <si>
    <t>Innovacion en mejores practicas y lecciones aprendidas</t>
  </si>
  <si>
    <t>Implementar al menos 4 mejores practicas o lecciones aprendidas en los diferentes procesos</t>
  </si>
  <si>
    <t>lecciones aprendidas + mejores practicas /4</t>
  </si>
  <si>
    <t>2.propuesta de alternativas</t>
  </si>
  <si>
    <t>Alternativas documentadas</t>
  </si>
  <si>
    <t>3, proponer herramientas de innovacion</t>
  </si>
  <si>
    <t>Herramientas de innovacion</t>
  </si>
  <si>
    <t>Compromiso con el ministerio</t>
  </si>
  <si>
    <t>Fortalecer el plan de Accion del autodiagnostico con los Compromisos con el ministerio de transporte</t>
  </si>
  <si>
    <t>1. revisar los compromisos que se tengan a nivel sector</t>
  </si>
  <si>
    <t>lista de compromisos</t>
  </si>
  <si>
    <t>Plan de trabajo sectorial</t>
  </si>
  <si>
    <t>Medir el avance del plan de trabajo sectorial de GCI</t>
  </si>
  <si>
    <t>Porcentaje de avance plan de trabajo</t>
  </si>
  <si>
    <t>2. desarrollar un plan de trabajo de impelmentacion</t>
  </si>
  <si>
    <t>plan d etrabajo</t>
  </si>
  <si>
    <t>Realizar la evaluacion por items de la implemntacion del plan</t>
  </si>
  <si>
    <t>Evaluacion</t>
  </si>
  <si>
    <t>Invetigaciones Y banco de iniciativas</t>
  </si>
  <si>
    <t>Realizar y apoyar invetigaciones de forma tal que sean evaluadas por la metodologia de proyectos de inversion a traves del banco de inciativas</t>
  </si>
  <si>
    <t>1. tomar trabajos de mejor equipo y proyectos de la entidad</t>
  </si>
  <si>
    <t>Banco de iniciativas de proyectos funcionarios</t>
  </si>
  <si>
    <t>medir la implmentacion metodologica del banco de iniciativas</t>
  </si>
  <si>
    <t>numero</t>
  </si>
  <si>
    <t>Proyectos evaluados/proyectos postulados</t>
  </si>
  <si>
    <t>2. realizar la revision metodologica del banco de iniciativas</t>
  </si>
  <si>
    <t>3. etsablecer un informe de la rpobacion o negacion de la inclusion de estos proyectos como iniciativa de inversion</t>
  </si>
  <si>
    <t>Establecer los lineamientos estratégicos y de operación de la Entidad, mediante la identificación y definición concertada de metodologías y procedimientos, con el fin de cumplir los objetivos estratégicos institucionales y del Gobierno Nacional.</t>
  </si>
  <si>
    <t>Dimensión 2da -Direccionamiento Estratégico:
 Dimensión 3ra –Gestión con Valores para Resultados
Dimensión 4ta –Evaluación de Resultados
Dimensión 5ta –Información y Comunicación
Dimensión 6ta- Gestión del Conocimiento</t>
  </si>
  <si>
    <t xml:space="preserve">Formular  la planeación estadística </t>
  </si>
  <si>
    <t>Implementar sistema Integral de Gestión Institucional en la Superintendencia de Transporte</t>
  </si>
  <si>
    <t>1. Realizar un diagnóstico sobre la articulación de los sistemas que compondrían el sistema de planeación y gestión institucional  30%</t>
  </si>
  <si>
    <t xml:space="preserve">Diagnostico - único entregable  </t>
  </si>
  <si>
    <t>Oficina Asesora de Planeación</t>
  </si>
  <si>
    <t>Dependencias de la SuperTransporte</t>
  </si>
  <si>
    <t>Proyecto de mejoramiento</t>
  </si>
  <si>
    <t>Porcentaje de avance  implementación del sistema integral de gestión institucional
(Fase I)</t>
  </si>
  <si>
    <t>Medir el porcentaje de avance de implementación del sistema integral de gestión institucional (fase I)</t>
  </si>
  <si>
    <t>RESULTADO</t>
  </si>
  <si>
    <t xml:space="preserve">CUATRIMESTRAL </t>
  </si>
  <si>
    <t>% de avance de implementación del Sistema de Gestión / (Línea Base  + 20%)</t>
  </si>
  <si>
    <t>Repositorio de evidencias- Plan de trabajo. Seguimiento al Plan.</t>
  </si>
  <si>
    <t>2. Elaborar plan de trabajo para la articulación del sistema de planeación y Gestión Institucional 10%</t>
  </si>
  <si>
    <t xml:space="preserve">Plan de trabajo - Único entregable </t>
  </si>
  <si>
    <t>3. Elaborar y socializar con los líderes de los sistemas, el plan de trabajo para la implementación del SPGI 10%</t>
  </si>
  <si>
    <t xml:space="preserve">Plan de trabajo elaborado y socializado - único entregable </t>
  </si>
  <si>
    <t>4. Desarrollar actividades del Plan de Trabajo construido 50%</t>
  </si>
  <si>
    <t xml:space="preserve">%  avance de actividades formuladas </t>
  </si>
  <si>
    <t>Establecer las herramientas 
de implementación de Planeación  estadística y fortalecimiento de registros administrativos de  la política de gestión de la información estadística en la Superintendencia de Transporte</t>
  </si>
  <si>
    <t>1. Análisis del contexto y  elaboración del diagnóstico estadístico 20%</t>
  </si>
  <si>
    <t>Documento diagnostico del contexto estadístico</t>
  </si>
  <si>
    <t xml:space="preserve">Porcentaje de implementación del mecanismo de planeación estadística 
</t>
  </si>
  <si>
    <t>Implementar el plan de trabajo estadístico en  un 25% que corresponde a la Fase I</t>
  </si>
  <si>
    <t>TRIMESTRAL</t>
  </si>
  <si>
    <t xml:space="preserve">% de avance de implementación de la fase I / 100% </t>
  </si>
  <si>
    <t xml:space="preserve">Repositorio de evidencias. </t>
  </si>
  <si>
    <t>e identificara en el primer trimestre del añ</t>
  </si>
  <si>
    <t>2. Diseñar  documento " política estadística institucional de la ST" . 30%</t>
  </si>
  <si>
    <t>Política estadística - único entregable</t>
  </si>
  <si>
    <t>Oficina Asesora de planeación -</t>
  </si>
  <si>
    <t>3. Elaborar el plan de trabajo para la implementación de la planeación estadística  de la Superintendencia de Transporte  15%</t>
  </si>
  <si>
    <t>Plan de trabajo para la implementación de la planeación estadística - Único entregable</t>
  </si>
  <si>
    <t xml:space="preserve">4. Ejecutar el Plan de trabajo Estadístico Institucional de la Superintendencia de Transporte - Fase  1 35% </t>
  </si>
  <si>
    <t>Plan Estadístico ejecutado - Fase I</t>
  </si>
  <si>
    <t xml:space="preserve">5. Convergencia Regional </t>
  </si>
  <si>
    <t>OE-03. Mejorar la capacidad institucional aumentado la cobertura territorial para contribuir a la consolidación de la paz y la protección de los usuarios.</t>
  </si>
  <si>
    <t>OE-03-M01  Fortalecer el Modelo Integrado de Planeación y Gestión MIPG - Implementar, operar, asegurar procesos . Procedimientos</t>
  </si>
  <si>
    <t>estrategico</t>
  </si>
  <si>
    <t xml:space="preserve">Programa de  Transparencia y, Acceso a la Información Pública y lucha contra la corrupción </t>
  </si>
  <si>
    <t>Programa de Transparencia y Ética Publica- PTEP</t>
  </si>
  <si>
    <t xml:space="preserve">Cumplir el programa de Transparencia y Acceso a la Información en todos sus componenetes en  la   Superintendencia de Transporte </t>
  </si>
  <si>
    <t xml:space="preserve">1. Construir y publicar el programa de Transparencia y Ética Pública (10%)
</t>
  </si>
  <si>
    <t xml:space="preserve">Documento Política de Transparencia y Ética Pública construido, publicado </t>
  </si>
  <si>
    <t xml:space="preserve">Porcentaje de cumplimiento del programa de Transparencia en la Superintendencia de Transporte
</t>
  </si>
  <si>
    <t>Medir el cumplimiento ponderado del programa de Transparencia en la Superintendencia de Transporte</t>
  </si>
  <si>
    <t>cumplimiento ponderado de  los parámetros /100</t>
  </si>
  <si>
    <t>Política de Transparencia y actividades a desarrollar - Repositorio de evidencias</t>
  </si>
  <si>
    <t>Cuatrimestre1</t>
  </si>
  <si>
    <t>2. Efectuar el monitoreo y seguimiento al cumplimento de las actividades proyectas en el programa de Transparencia y Ética Pública (20%)</t>
  </si>
  <si>
    <t>Seguimiento al Programa de Transprencia y Ética Pública</t>
  </si>
  <si>
    <t>30/2/2025</t>
  </si>
  <si>
    <t>Cuatrimestre2</t>
  </si>
  <si>
    <t>3. Implementar herramienta de monitoreo al programa  de Transparencia (15%)</t>
  </si>
  <si>
    <t>Herramientas implementadas</t>
  </si>
  <si>
    <t>Cuatrimestre3</t>
  </si>
  <si>
    <t>4. Medir el cumplimiento de las actividades programadas en el "programa de Transparencia y Ética Pública(55%)</t>
  </si>
  <si>
    <t>Informe de seguimiento con parámetros de oportunidad, calidad y pertinencia.</t>
  </si>
  <si>
    <t>Cuatrimestre4</t>
  </si>
  <si>
    <t xml:space="preserve">Implementación del SARLAFT  Sistema de Administración del Riesgo de Lavado de Activos y Financiación del Terrorismo (SARLAFT)  </t>
  </si>
  <si>
    <t>MIPG
PTEP</t>
  </si>
  <si>
    <t xml:space="preserve">Aplicar las mejores prácticas  para implementar el sistema de riesgos de lavado de activos y financiación de terrorismo (SARLAFT) en la Superintendencia de Transporte </t>
  </si>
  <si>
    <t>1. Diagnosticar el lineamiento SARLAFT  20%</t>
  </si>
  <si>
    <t>Documento diagnóstico</t>
  </si>
  <si>
    <t>Oficina Asesora de Planeación -José Medina- Pablo Molano y José Nicolas</t>
  </si>
  <si>
    <t xml:space="preserve">Porcentaje de implementación del Sistema de Administración del
Riesgo de Lavado de Activos y Financiación del Terrorismo (SARLAFT) </t>
  </si>
  <si>
    <t>Medir el cumplimiento o de las disposiciones, elementos y etapas
establecidas por la ST para la implementación y ejecución del Sistema de Administración del
Riesgo de Lavado de Activos y Financiación del Terrorismo (SARLAFT), verificando los procedimientos,
actividades y recursos dispuestos para su adecuado desarrollo.</t>
  </si>
  <si>
    <t xml:space="preserve"># de evaluaciones aprobadas / Total de evaluaciones efectuadas </t>
  </si>
  <si>
    <t>Repositorio de evidencias : Plan de trabajo formulado, pantallazos, procedimientos</t>
  </si>
  <si>
    <t>2. Actualizar la política de Administración de Riesgos de la Superintendencia de Transporte en su capítulo SARLAFT 15%</t>
  </si>
  <si>
    <t xml:space="preserve">Política actualizada </t>
  </si>
  <si>
    <t>3. Actualizar y ejecutar el  plan de trabajo de SARLAFT  50%</t>
  </si>
  <si>
    <t>Plan de trabajo actualizado y ejecutado</t>
  </si>
  <si>
    <t>4. Realizar sensibilizaciones sobre la gestión de los riesgos institucionales  y a su vez medir la apropiación del conocimiento sobre SARLAFT (15%)</t>
  </si>
  <si>
    <t xml:space="preserve">Sensibilizaciones realizadas </t>
  </si>
  <si>
    <t>gestiob</t>
  </si>
  <si>
    <t xml:space="preserve"> Fortalecer la gestión de la Superintendencia de Transporte </t>
  </si>
  <si>
    <t xml:space="preserve">MIPG
</t>
  </si>
  <si>
    <t>Fortalecer la gestión de la Superintendencia de Transporte mediante la  organización  y simplificación de procesos, planeación institucional, seguimiento y evaluación del desempeño.l</t>
  </si>
  <si>
    <t>Formular y desarrollar el   plan de trabajo de cooperación (15%)</t>
  </si>
  <si>
    <t>Plan de trabajo de cooperación 
Plan de seguimiento y cumplimiento de las actividades formuladas en el plan de trabajo de cooperación</t>
  </si>
  <si>
    <t xml:space="preserve">Cumplimiento de las actividades del Plan de Acción 2025 asociados a Fortacer la Gestión Institucional para mejorar la prestación del servicio en la Superintendencia de Transporte .  
</t>
  </si>
  <si>
    <t xml:space="preserve">Calcular el porcentaje de actividades cumplidas en el Plan de Acción Institucional asociadas a fortalecer la Gestion, teniendo encuenta la ejecución de las actividades programadas en el periodo a reportar con el fin de identificar a lo largo del año posibles alertas o desviaciones que puedan llegar a afectar el cumplimiento de las metas y por tanto los objetivos definidos en la Superintendencia de Transporte </t>
  </si>
  <si>
    <t>(Número de actividades ejecutadas en los planes asociadas a fortalecer la gestión en el trimestre / Total de actividades de los Planes asociados a fortalecer la gestión a lo largo del año</t>
  </si>
  <si>
    <t xml:space="preserve">Repositorio de Evidencias  </t>
  </si>
  <si>
    <t>Formular  y desarrollar el plan de trabajo para actualizar los mapas de riesgos, con inclusión de riesgos fiscales, cuando aplique. (20%)</t>
  </si>
  <si>
    <t xml:space="preserve">Mapas de riesgos actualizados </t>
  </si>
  <si>
    <t>Realizar ejercicio de planeación institucional 2026 (30%)</t>
  </si>
  <si>
    <t>Planeación Institucional 2026 formulada</t>
  </si>
  <si>
    <t>Dependencias de la ST</t>
  </si>
  <si>
    <t>Hacer seguimiento y evaluación al PAI 2025 (20%)</t>
  </si>
  <si>
    <t>Informes de seguimiento PAI</t>
  </si>
  <si>
    <t>Hacer seguimiento al Modelo Integrado de Planeación y Gestión  MIPG  (15%)</t>
  </si>
  <si>
    <t xml:space="preserve">Seguimiento a los Planes de acción de los autodiagnósticos aplicados </t>
  </si>
  <si>
    <t>estategico</t>
  </si>
  <si>
    <t>GC
Gestión Contractual</t>
  </si>
  <si>
    <t>Gestionar   la   adquisición   de   Bienes,   Productos,   Recursos   y Servicios  en  estricta  observancia  de  la  normatividad  vigente  a través  de  la aplicación  de  las  herramientas  dispuestas  por  el Gobierno   Nacional   de   forma   eficiente   y   oportuna   para   el cumplimiento del Plan Anual de Adquisiciones y así satisfacer las necesidades institucionales.</t>
  </si>
  <si>
    <t>Dimensión 2da -Direccionamiento Estratégico 
Dimensión 3ra –Gestión con Valores para el Resultado
Dimensión 4ta –Evaluación de Resultados
Dimensión 5ta –Información y Comunicación</t>
  </si>
  <si>
    <t xml:space="preserve">Mantener la observancia de la normatividad dada por el Gobierno Nacional para el cumplimiento del Plan Anual de Adquisiciones para satisfacer las necesidades de la entidad </t>
  </si>
  <si>
    <t>Gestionar el 90% del  Plan Anual de Adquisiciones para satisfacer las necesidades de la entidad dentro de la vigencia</t>
  </si>
  <si>
    <t>1. Construcción del  Plan Anual de Adquisiciones</t>
  </si>
  <si>
    <t xml:space="preserve"> Proyecto del Plan Anual de Adquisiciones</t>
  </si>
  <si>
    <t xml:space="preserve">Secretaria General
Dirección Administrativa
Oficina Asesora de Planeación
Dirección Financiera
</t>
  </si>
  <si>
    <t>Demas áreas de la entidad</t>
  </si>
  <si>
    <t xml:space="preserve">Plan anual de adquisicion </t>
  </si>
  <si>
    <t>gestionar en el mayor pocentaje posible el PAA</t>
  </si>
  <si>
    <t xml:space="preserve">numero de lineas contratadas 
/ 
numero de lineas planeadas  </t>
  </si>
  <si>
    <t>Matriz plan anual de adquisiciones</t>
  </si>
  <si>
    <t>2. Aprobación del Plan Anual de Adquisiciones</t>
  </si>
  <si>
    <t xml:space="preserve"> Plan Anual de Adquisiciones</t>
  </si>
  <si>
    <t>Comité de Contratación
Dirección Administrativa
Oficina Asesora de Planeación
Dirección Financiera</t>
  </si>
  <si>
    <t>3.Seguimiento al cumplimiento de los términos dados en el  Plan Anual de Adquisiciones</t>
  </si>
  <si>
    <t>Git de Gestión Contractual</t>
  </si>
  <si>
    <t>Tiempo de gestión de contratos de modalidad directa</t>
  </si>
  <si>
    <t>Mantener el tiempo de gestión de los contratos de modalidad de Contratación Directa menores a 8 días hábiles desde la fecha de generacion en secop hasta la firma del ordenador del gasto</t>
  </si>
  <si>
    <t xml:space="preserve">1. Crear el proceso contractual con los requisitos exigidos por la entidad </t>
  </si>
  <si>
    <t xml:space="preserve">Matriz Excel verificada en plataforma SECOP II (fecha de generación del estado) </t>
  </si>
  <si>
    <t>suscripcion de contratos</t>
  </si>
  <si>
    <t>medir la eficiencia de la suscripcion de contratos</t>
  </si>
  <si>
    <t>MENSUAL</t>
  </si>
  <si>
    <t xml:space="preserve">((Contratos suscritos en el mes por modalidad directa menores a 8 días hábiles  / ((el  Numero de procesos  por modalidad directa  cargados al secop II ) - ( los rechazados por el contratista  o subsanados por el contratista)))*100 </t>
  </si>
  <si>
    <t>matriz contratos</t>
  </si>
  <si>
    <t xml:space="preserve">2. Publicar el proceso contractual con los requisitos exigidos por la entidad </t>
  </si>
  <si>
    <t xml:space="preserve">Matriz Excel verificada en plataforma SECOP II (enlace del proceso contractual plataforma SECOP II) </t>
  </si>
  <si>
    <t xml:space="preserve">3. Gestionar el flujo de aprobadores autorizados en plataforma SECCOP II, para su suscripción. </t>
  </si>
  <si>
    <t xml:space="preserve">Matriz Excel verificada en plataforma SECOP II (fecha de suscripción) </t>
  </si>
  <si>
    <t xml:space="preserve">Flujos aprobadores </t>
  </si>
  <si>
    <t>Git de Gestión Contractual 
Dirección Administrativa
Oficina Asesora de Planeación
Proveedor
Secretaria General</t>
  </si>
  <si>
    <t xml:space="preserve">
</t>
  </si>
  <si>
    <t>GD
Gestión Documental</t>
  </si>
  <si>
    <t>ESTRATÉGIA</t>
  </si>
  <si>
    <t>Proporcionar directrices y lineamientos generales que conlleven a la estandarización y normalización de cada uno de los procedimientos relacionados con la producción, recepción, trámite, organización, conservación y disposición final de los documentos de la Superintendencia, desde su origen hasta su destino final, así como realizar las notificaciones, comunicaciones y publicaciones de los actos administrativos expedidos por la Entidad, a través de la aplicación de la normatividad vigente, políticas, programas y planes documentales en los sistemas y aplicativos que disponga la entidad para facilitar su consulta, conservación y utilización en el tiempo, así como propender por el cumplimiento de los principios de publicidad, transparencia y celeridad.</t>
  </si>
  <si>
    <t xml:space="preserve">El Sistema de Gestión de Documentos Electrónicos de Archivos SGDEA en la Superintendencia de Transporte </t>
  </si>
  <si>
    <t>1. Plan Institucional de Archivos PINAR
2. Plan Estratégico de Tecnologías de la Información- PETI</t>
  </si>
  <si>
    <t>Estructurar el proceso de contratación e instalar el Sistema de Gestión de Documentos Electrónicos de Archivos SGDEA en la Superintendencia de Transporte</t>
  </si>
  <si>
    <t xml:space="preserve">1. Elaborar el anexo técnico para la adquisición  de un Sistema de Gestión Documental Electrónico de Archivos - SGDEA     15%.
</t>
  </si>
  <si>
    <t xml:space="preserve">Anexo técnico </t>
  </si>
  <si>
    <t>Dirección Administrativa - GIT Gestión Documental</t>
  </si>
  <si>
    <t>Oficina de Tecnologías de la Información y las Comunicaciones</t>
  </si>
  <si>
    <t>Mejoramiento</t>
  </si>
  <si>
    <t xml:space="preserve">Porcentaje de  estructuración del Sistema de Gestión de Documentos Electrónicos de Archivos SGDEA en la Superintendencia de Transporte </t>
  </si>
  <si>
    <t>Medir el porcentaje de estructuración  el proceso de contratación e instalación del Sistema de Gestión de Documentos Electrónicos de Archivos SGDEA en la Superintendencia de Transporte</t>
  </si>
  <si>
    <t xml:space="preserve">número de actividades ejecutadas en el plan de trabajo para la estructuración e instalación del SGDE / Total de actividades contempladas en el plan de trabajo para la  estructuración e instalación del SGDE </t>
  </si>
  <si>
    <t xml:space="preserve">1. Ficha técnica
2. Estudios previos 
3. Plan de trabajo ejecución del proceso del Sistema de Gestión Documental Electrónicos de Archivo - SGDEA </t>
  </si>
  <si>
    <t>Estructurar e instala el sistema de gestión documental electrónicos de archivos - SGDEA.</t>
  </si>
  <si>
    <t>2. Presentar las Tablas de Retención Documental - TRD actualizadas ante el Comité Institucional de Gestión y Desempeño para su aprobación.</t>
  </si>
  <si>
    <t>Tablas de Retención Documental - TRD aprobadas</t>
  </si>
  <si>
    <t>funcionamiento</t>
  </si>
  <si>
    <t>3. Proyectar los documentos de la etapa precontractual del proceso  15%</t>
  </si>
  <si>
    <t xml:space="preserve">Estudios previos </t>
  </si>
  <si>
    <t>"GD
Gestión Documental"</t>
  </si>
  <si>
    <t>Implementar las actividades a desarrollar en la vigencia 2025 del Plan Institucional de Archivos - PINAR</t>
  </si>
  <si>
    <t>1. Plan Institucional de Archivos - PINAR</t>
  </si>
  <si>
    <t>Ejecutar  las actividades a propuestas en el Plan Institucional de Archivos PINAR en la vigencia 2025</t>
  </si>
  <si>
    <t>3.Implementar el proceso de eliminación documental en cumplimiento de la disposición final de los documentos, conforme a las Tablas de Retención Documental (TRD) aprobadas, garantizando su cumplimiento en el marco del Plan Institucional de Archivos (PINAR).</t>
  </si>
  <si>
    <t>Informe de aplicación del procedimiento de eliminación documental.</t>
  </si>
  <si>
    <t>Porcentaje de implementación de las actividades planteadas en el Plan Institucional de Archivos - PINAR  para desarrollar en la vigencia 2025.</t>
  </si>
  <si>
    <t>Medir el porcentaje de implementación de las actividades planteadas en el Plan Institucional de Archivos - PINAR para desarrollar en la vigencia 2025.</t>
  </si>
  <si>
    <t>(Actividades desarrolladas / Actividades planteadas en el PINAR)*100</t>
  </si>
  <si>
    <t>Cuadro de seguimiento Plan Institucional de Archivos - PINAR</t>
  </si>
  <si>
    <t>Implementar  el 100% de las actividades planteadas para desarrollar en la vigencia 2025 del Plan Institucional de Archivos - PINAR</t>
  </si>
  <si>
    <t>Semestre</t>
  </si>
  <si>
    <t>Cumplir el Plan de Mejoramiento Archivístico suscrito con el Archivo General de la Nación.</t>
  </si>
  <si>
    <t>Ejecutar las actividades del Plan de Mejoramiento Archivístico suscrito con el Archivo General de la Nación, asegurando la organización, traslado y conservación de los archivos en cumplimiento de la normatividad archivística vigente.</t>
  </si>
  <si>
    <t>1. Realizar el acompañamiento técnico al proceso de Gestión Documental para cumplir las metas y actividades descritas en el Plan de Mejoramiento Archivístico (PMA) suscrito con el Archivo General de la Nación (AGN).</t>
  </si>
  <si>
    <t>Actas e informes</t>
  </si>
  <si>
    <t>Porcentaje de cumplimiento del Plan de Mejoramiento Archivístico suscrito con el Archivo General de la Nación - AGN</t>
  </si>
  <si>
    <t>Medir el porcentaje de avance del Plan de Mejoramiento Archivístico suscrito con el AGN.</t>
  </si>
  <si>
    <t>(Avance de la tarea 1 de la acción 2 del PMA &lt;comprende cantidad de contratos organizados y conformados/total contratos pendientes por organizar y conformar&gt; + Avance de la tarea 3 de la acción 2 del PMA &lt;comprende la cantidad  de  resoluciones organizadas y conformadas/total de resoluciones de 2009 a 2024&gt;+ Avance de la tarea 1 de la acción 3 del PMA &lt;comprende el avance del traslado de archivos&gt;)/3</t>
  </si>
  <si>
    <t>Actas e informes de seguimiento del PMA</t>
  </si>
  <si>
    <t>Cumplir con el 100% de las metas establecidas en el Plan de Mejoramiento Archivístico - PMA suscrito con el Archivo General de la Nación para la subsanación de los hallazgos correspondientes.</t>
  </si>
  <si>
    <t>2. Conformar y organizar los expedientes que integran el archivo de gestión del GIT de Notificaciones correspondientes a las vigencias 2009 a 2024.</t>
  </si>
  <si>
    <t>Formato Únicos de Inventario Documental, Hojas de Control y/o Índices Electrónicos</t>
  </si>
  <si>
    <t>Dirección Administrativa - GIT Notificaciones</t>
  </si>
  <si>
    <t xml:space="preserve">3. Realizar la conformación y organización de los expedientes que conforman el archivo de gestión del GIT de Gestión Contractual de las vigencias 2020 a 2024 </t>
  </si>
  <si>
    <t>Dirección Administrativa - GIT Gestión Contractual</t>
  </si>
  <si>
    <t>4. Trasladar los archivos que reposan en la sede Estación de la Sabana a una bodega que cumpla con la normatividad archivística</t>
  </si>
  <si>
    <t>Inventario general de la bodega de archivo</t>
  </si>
  <si>
    <t xml:space="preserve">Fortalecer los temas de Gestión Documental en la Superintendencia de Transporte.
</t>
  </si>
  <si>
    <t>Optimizar la administración y manejo de documentos dentro de la Superintendencia de Transporte a través de capacitaciones.</t>
  </si>
  <si>
    <t>1. Identificar los puntos a mejorar en temas de Gestión Documental a partir de los mecanismos de control en materia archivística.</t>
  </si>
  <si>
    <t>Plan de fortalecimiento de temas de Gestión Documental.</t>
  </si>
  <si>
    <t xml:space="preserve">Porcentaje de cumplimiento del Plan de Fortalecimiento en temas de gestión documental de la Superintendencia de Transporte
</t>
  </si>
  <si>
    <t>Medir el % de cumplimiento del Plan de fortalecimiento de temas de Gestión Documental.</t>
  </si>
  <si>
    <t>(Número de actividades realizadas dentro del plan de fortalecimiento en temas de gestión documental) / (Número de actividades programadas en el plan de fortalecimiento en temas de gestión documental) * 100</t>
  </si>
  <si>
    <t>Cronograma de actividades  Plan Institucional de Capacitación de los temas de gestión documental.</t>
  </si>
  <si>
    <t>Cumplir con el 100% de las actividades del Plan Institucional de Capacitación en los temas relacionados con el proceso de Gestión Documental de la Superintendencia de Transporte.</t>
  </si>
  <si>
    <t>2. Remitir los temas de Gestión Documental al GIT de Talento Humano, para la inclusión en el Plan Institucional de Capacitación - (PIC).</t>
  </si>
  <si>
    <t>Memorando</t>
  </si>
  <si>
    <t>Sí, Grupo Interno de Trabajo GIT Talento Humano</t>
  </si>
  <si>
    <t>3. Desarrollar sesiones de capacitación presenciales y/o virtuales de los funcionarios y contratistas enfocadas en las buenas prácticas de gestión documental y los procedimientos archivísticas.</t>
  </si>
  <si>
    <t>Listas de asistencia</t>
  </si>
  <si>
    <t>Sí, todas las dependencias</t>
  </si>
  <si>
    <t>5. Instituciones fortalecidas, confiables e incluyente</t>
  </si>
  <si>
    <t>GJ
Gestión Jurídica</t>
  </si>
  <si>
    <t>ESTRATÉGICA</t>
  </si>
  <si>
    <t xml:space="preserve"> Fortalecer la defensa judicial y extrajudicial de los intereses de la Superintendencia de Transporte</t>
  </si>
  <si>
    <t xml:space="preserve"> Garantizar la representación oportuna y eficiente de la entidad en procesos judiciales y extrajudiciales, minimizando los riesgos jurídicos.</t>
  </si>
  <si>
    <t>1. Revisar y actualizar el procedimiento de la representación judicial. (20%)</t>
  </si>
  <si>
    <t>Procedimiento de representación judicial</t>
  </si>
  <si>
    <t>Oficina Asesora Jurídica</t>
  </si>
  <si>
    <t>Porcentaje de acciones ejecutadas dentro del término para fortalecer la defensa judicial y extrajudicial de los intereses de la Superintendencia de Transporte</t>
  </si>
  <si>
    <t>Calcular  el porcentaje de actividades cumplidas según la línea de acción, teniendo en cuenta la ejecucion de las actividades programadas dentro del término para fortalecer la defensa judicial y extrajudicial de los intereses de la Superintendencia de Transporte</t>
  </si>
  <si>
    <t xml:space="preserve">Número de actividades ejecutadas en el trimestree asociadas a las actividades de defensa judicial y extrajudicial  / Total de actividades programadas en el trimestree asociadas a las actividades de defensa judicial y extrajudicial </t>
  </si>
  <si>
    <t xml:space="preserve"> Acciones registrados en la base de datos de procesos activos de la vigencia
 Base de datos de procesos activos de la vigencia y sistema de información EKOGUI"</t>
  </si>
  <si>
    <t xml:space="preserve">Gestionar dentro de los términos el 80% de las acciones de defensa judicial, extrajudicial y acciones de tutela
</t>
  </si>
  <si>
    <t>2. Revisar periódicamente el correo electrónico de notificación judicial, asignarlo y proyectar el poder al abogado externo. (25%)</t>
  </si>
  <si>
    <t>Asignación y poder</t>
  </si>
  <si>
    <t xml:space="preserve">3/01/2025
</t>
  </si>
  <si>
    <t>3. Otorgar poderes y suscribir contratos con abogados externos para asumir la representación prejudicial,  judicial y extrajudicial en las acciones en las que la entidad sea parte. (25%)</t>
  </si>
  <si>
    <t xml:space="preserve">Poderes y contratos - Base de datos </t>
  </si>
  <si>
    <t>Grupo Interno de Trabajo de Gestión Contractual</t>
  </si>
  <si>
    <t xml:space="preserve">07/01/2025
</t>
  </si>
  <si>
    <t>4. Diseñar una estrategia de defensa jurídica que permita verificar el estado de los procesos y cumplimiento de los términos. (15%)</t>
  </si>
  <si>
    <t>Documento estrategia</t>
  </si>
  <si>
    <t xml:space="preserve">Recuperar acreencias de difícil cobro coactivo
</t>
  </si>
  <si>
    <t>Plan de archivo</t>
  </si>
  <si>
    <t xml:space="preserve">Recuperar las acreencias de difícil cobro, notificadas al área a favor de Superintendencia de Transporte.  </t>
  </si>
  <si>
    <t>1. Elaborar y notificar los mandamientos de pago cumpliendo con los plazos, requisitos legales y normativos. (40%)</t>
  </si>
  <si>
    <t>Dar inicio al proceso de cobro de los  expedientes remitidos por la Dirección financiera dentro del término estipulado según manual de cartera.
Documentos legales elaborados y firmados.
Base de datos actualizada con los mandamientos emitidos.</t>
  </si>
  <si>
    <t xml:space="preserve">Oficina Asesora Jurídica/ Grupo de Cobro por Jurisdicción Coactiva </t>
  </si>
  <si>
    <t>Porcentaje de recuperación de acreencias gestionadas</t>
  </si>
  <si>
    <t>Medir el porcentaje de recuperación de acreencias gestionadas</t>
  </si>
  <si>
    <t xml:space="preserve"> Resultado</t>
  </si>
  <si>
    <t xml:space="preserve">(Procesos recibidos / Procesos iniciados)*100
</t>
  </si>
  <si>
    <t>Consola TAUX y base de datos Excel</t>
  </si>
  <si>
    <t>2. Decretar las medidas cautelares y librar los oficios a las entidades bancarias en los procesos a que haya lugar. (40%)</t>
  </si>
  <si>
    <t>Autos y oficios</t>
  </si>
  <si>
    <t xml:space="preserve">Oficina Asesora Jurídica/ Grupo de cobro por jurisdicción coactiva </t>
  </si>
  <si>
    <t>3.Gestionar la terminación de los procesos de cobro por jurisdicción coactiva correspondientes a aquellos procesos que hayan sido pagados o revocados. (20%)</t>
  </si>
  <si>
    <t>Autos de Terminación y Comunicación de los Procesos Finalizados</t>
  </si>
  <si>
    <t>Tramitar solicitudes de conciliación presentadas ante el Centro de Arbitraje, Conciliación y Amigable Composición</t>
  </si>
  <si>
    <t xml:space="preserve">Resolver las solicitudes de conciliación presentadas ante el Centro de Arbitraje, Conciliación y Amigable Composición
</t>
  </si>
  <si>
    <t>1. Recepcionar y analizar la procedencia de las solicitudes de conciliación con base en criterios normativos establecidos, garantizando el registro adecuado en el sistema. (25%)</t>
  </si>
  <si>
    <t xml:space="preserve">Admisiones, citaciones y requerimientos por falta de requisitos mínimos y rechazos </t>
  </si>
  <si>
    <t>Oficina Asesora Jurídica / Grupo Centro de Arbitraje, Conciliación y Amigable Composición</t>
  </si>
  <si>
    <t>Porcentaje de solicitudes de conciliación resueltas dentro del término.</t>
  </si>
  <si>
    <t xml:space="preserve">Medir el porcentaje de solicitudes de conciliación resueltas dentro del término 
</t>
  </si>
  <si>
    <t xml:space="preserve">Resultado
</t>
  </si>
  <si>
    <t>(Solicitudes de conciliación resueltas / Solicitudes de conciliación recibidas)*100</t>
  </si>
  <si>
    <t>Bases de datos y reportes SICCAC</t>
  </si>
  <si>
    <t>Atender el 100% de las solicitudes de conciliación</t>
  </si>
  <si>
    <t>2. Emitir respuestas formalmente  sobre la falta de competencia del centro, asegurando su notificación oportuna y registro en el sistema. (25%)</t>
  </si>
  <si>
    <t>Oficios de salida</t>
  </si>
  <si>
    <t>3. Proyectar actas y constancias sobre el resultado de la conciliación adelantada. (25%)</t>
  </si>
  <si>
    <t xml:space="preserve">Actas y constancias </t>
  </si>
  <si>
    <t>4. Reportar la información de los casos conciliatorios en el aplicativo SICAAC - Sistema de Información de la Conciliación, el Arbitraje y la Amigable Composición (Ministerio de Justicia). (25%)</t>
  </si>
  <si>
    <t>Reportes que arroja SICCAC</t>
  </si>
  <si>
    <t>Resolución de conceptos jurídicos y requerimientos de entes de control y otras entidades asignados</t>
  </si>
  <si>
    <t>Garantizar la resolución oportuna de las solicitudes de conceptos jurídicos y requerimiento de entes de control y otras entidades.</t>
  </si>
  <si>
    <t>1. Clasificación y reparto de requerimientos de entes de control y otras entidades. (30%)</t>
  </si>
  <si>
    <t>Requerimientos asignados registrados en la base de datos</t>
  </si>
  <si>
    <t xml:space="preserve">Porcentaje de solicitudes de conceptos jurídicos y/o requerimientos y requerimiento de entes de control y otras entidades.
</t>
  </si>
  <si>
    <t>Medir Porcentaje de solicitudes de conceptos jurídicos y/o requerimientos y requerimiento de entes de control y otras entidades.</t>
  </si>
  <si>
    <t>((Número de solicitudes resueltas dentro del término + Número total de solicitudes dentro de términos )/ Número total de solicitudes clasificadas ) * 100</t>
  </si>
  <si>
    <t xml:space="preserve"> Registro de solicitudes en el sistema de gestión documental.
Informes de cumplimiento generados por la Oficina Asesora Jurídica.</t>
  </si>
  <si>
    <t xml:space="preserve">Resolver oportunamente el 100% </t>
  </si>
  <si>
    <t>2.  Atender conceptos jurídicos, requerimientos de entes de control y otras entidades y posterior registro en el sistema de gestión documental.  (35%)</t>
  </si>
  <si>
    <t>3.  Gestionar la creación de un sistema de seguimiento y control.  (35%)</t>
  </si>
  <si>
    <t>Sistema de seguimiento y control</t>
  </si>
  <si>
    <t xml:space="preserve">Demanda </t>
  </si>
  <si>
    <t>Evaluar procesos de sometimiento a control.</t>
  </si>
  <si>
    <t>Apoyo al Despacho en procesos de sometimiento a control.</t>
  </si>
  <si>
    <t>1.Proyección de actos administrativos relativos a sometimiento a control. (50%)</t>
  </si>
  <si>
    <t>Proyectos de Resolución</t>
  </si>
  <si>
    <t xml:space="preserve">Delegaturas </t>
  </si>
  <si>
    <t xml:space="preserve">Evaluación de procesos de sometimiento a control </t>
  </si>
  <si>
    <t xml:space="preserve">Controlar el avance y cumplimiento del Plan de Mejoramiento para conjurar las  situaciones críticas. Medir el nivel de avance en la implementación de los planes de mejoramiento aprobados para las empresas sometidas a control, garantizando su alineación con las medidas administrativas </t>
  </si>
  <si>
    <t xml:space="preserve"> Resultado
</t>
  </si>
  <si>
    <t xml:space="preserve">Número de actividades ejecutadas en el trimestree asociadas a las actividades de de evaluación de procesos de sometiimiento a control   / Total de acitividades programadas en el trimestree asociadas a las actividades de sometimiento a control. </t>
  </si>
  <si>
    <t>seguimiento y evidencias de cada empresa sometida a control.
Informes de seguimiento a planes de mejoramiento.
Acta de los comités
Registro documental de actividades realizadas por las empresas sometidas a control.</t>
  </si>
  <si>
    <t>Generar el 100% de los informes</t>
  </si>
  <si>
    <t>2.Convocar a comités de dirección de sometimiento a control. (10%)</t>
  </si>
  <si>
    <t>Convocatorias instadas desde el Despacho</t>
  </si>
  <si>
    <t>Despacho</t>
  </si>
  <si>
    <t>3. Realizar el seguimiento a planes de mejoramiento  aprobados en el marco de sometimiento a control. (20%)</t>
  </si>
  <si>
    <t>Informes de seguimiento y matriz actualizada</t>
  </si>
  <si>
    <t>4. Realizar el seguimiento al cumplimiento de las medidas administrativas dispuestas en el marco de sometimiento a control.  (20%)</t>
  </si>
  <si>
    <t>OE-03. Mejorar la capacidad institucional aumentado la cobertura territorial para contribuir a la consolidación de la paz y la protección de los usuarios.</t>
  </si>
  <si>
    <t>GRC
Gestión del Relacionamiento con el Ciudadano</t>
  </si>
  <si>
    <t>Propender por la debida implementación de las políticas de relación Estado-Ciudadano y contribuir con el cumplimiento de la cultura del servicio en todos los canales dispuestos para los grupos de valor a través de la orientación y atención clara y oportuna de las solicitudes realizadas por los ciudadanos y grupos de interés, así como la adecuada aplicación y ejecución de actividades de participación ciudadana con el fin de lograr la satisfacción de los grupos de valor e interés y promover el acceso a los trámites y servicios de la Entidad.</t>
  </si>
  <si>
    <t>PQRSD resuelta fuera del término en la Superintendencia de Transporte</t>
  </si>
  <si>
    <t xml:space="preserve"> Reducir en un 30% el porcentaje de PQRSD que se encuentran por fuera de termino</t>
  </si>
  <si>
    <t>1. Realizar diagnóstico de las PQRSD por fuera de término al inicio del período - 20%</t>
  </si>
  <si>
    <t>Diagnóstico de PQRSD por fuera de términos.</t>
  </si>
  <si>
    <t>GIT Relacionamiento con el Ciudadano</t>
  </si>
  <si>
    <t>Porcentaje de PQRSD tramitadas que se encuentran por fuera de término</t>
  </si>
  <si>
    <t>Medir y evaluar el porcentaje de reducción de  PQRSD que se encuentran  fuera de término y fueron tramitadas por las diferente dependencias de la Supertransporte</t>
  </si>
  <si>
    <t>Bimestral</t>
  </si>
  <si>
    <t xml:space="preserve"> (∑  PQRSD por fuera de término en el periodo evaluado  -  Número de PQRSD por fuera de término tramitadas)  /  Total de  PQRSD por fuera de término en el periodo evaluado</t>
  </si>
  <si>
    <t xml:space="preserve">
Orfeo (vigencias 2024 hacia atrás) y Dynamic (vigencia 2025)</t>
  </si>
  <si>
    <t>Reducir en un 20% el número de PQRSD por fuera de termino</t>
  </si>
  <si>
    <t>Se identificara en el primer trimestre del año</t>
  </si>
  <si>
    <t>2. Desarrollar mesas de trabajo con las dependencias que tengan PQRSD fuera de términos teniendo en cuenta el diagnostico 30%</t>
  </si>
  <si>
    <t>Acta de la mesa de trabajo por área</t>
  </si>
  <si>
    <t>3. Remitir memorando a las dependencias que tengan PQRSD fuera de término - 30%</t>
  </si>
  <si>
    <t>Memorandos por dependencias</t>
  </si>
  <si>
    <t>4. Elaborar y publicar mensualmente  Informe de peticiones, quejas, reclamos y sugerencias - 20%</t>
  </si>
  <si>
    <t>Informes de peticiones, quejas, reclamos y sugerencias en página web</t>
  </si>
  <si>
    <t>Fortalecer la Política de Participación Ciudadana en la Superintendencia de Transporte</t>
  </si>
  <si>
    <t>Plan de Participación Ciudadana</t>
  </si>
  <si>
    <t>Consolidar a la Superintendencia Transporte como una entidad allegada a la ciudadanía</t>
  </si>
  <si>
    <t>1. Construir la Política de Participación Ciudadana (30%)</t>
  </si>
  <si>
    <t>Política de Participación Ciudadana</t>
  </si>
  <si>
    <t>OAP- Oficina Asesora de Planeación</t>
  </si>
  <si>
    <t>Porcentaje de implementación del plan de participación ciudadana.</t>
  </si>
  <si>
    <t>Medir el grado de satisfacción que tienen los ciudadanos frente a los servicios brindados por los canales de atención de la Superintendencia de Transporte.</t>
  </si>
  <si>
    <t>Número de actividades desarrolladas  del Plan de Participación Ciudadana / total de las actividades planteadas en el  Plan de Participación Ciudadano</t>
  </si>
  <si>
    <t>Seguimiento al Plan y Estrategia de Participación Ciudadana</t>
  </si>
  <si>
    <t>Lograr desarrollar  el 100% de las actividades del Plan de  Participación Ciudadana</t>
  </si>
  <si>
    <t>2. Publicar y socializar la política de Participación Ciudadanía 10%</t>
  </si>
  <si>
    <t>Política de Participación Ciudadana publicada y socializada</t>
  </si>
  <si>
    <t>3. Implementar las actividades del Plan de Participación 60%</t>
  </si>
  <si>
    <t>Plan de participación Ciudadana desarrollado</t>
  </si>
  <si>
    <t>El denominador se fijará una vez aprobado el Plan de participación Ciudadana con el número de actividades</t>
  </si>
  <si>
    <t>OE-01-M02 Transformar Digitalmente a la Supertransporte a través de la Política de Gobierno Digital</t>
  </si>
  <si>
    <t>TIC
Gestión de las TICs</t>
  </si>
  <si>
    <t>Liderar y fortalecer la estrategia y el gobierno de las tecnologías de la información por medio de la apropiación e implementación de la política de gobierno digital, y la gestión de  recursos tecnológicos que contribuya con la transformación digital, la toma de decisiones y el cumplimiento de los objetivos de la Entidad</t>
  </si>
  <si>
    <t>Dimensión 3ra –Gestión con Valores para el Resultado
Dimensión 4ta –Evaluación de Resultados
Dimensión 5ta –Información y Comunicación</t>
  </si>
  <si>
    <t>Usar y apropiar las herramientas tecnológicas de la Superintendencia de Transporte</t>
  </si>
  <si>
    <t xml:space="preserve">10. Plan Estratégico de Tecnologías de la Información y las Comunicaciones </t>
  </si>
  <si>
    <t>Promover el uso y apropiación de las herramientas tecnológicas de la Superintendencia de Transporte.</t>
  </si>
  <si>
    <t>1. Elaborar un plan de socialización hacia los usuarios alineado al Plan de Uso y Apropiación Entidad.</t>
  </si>
  <si>
    <t>Plan de Socialización</t>
  </si>
  <si>
    <t>Oficina de Tecnología de la Información y las Comunicaciones</t>
  </si>
  <si>
    <t>Proyecto de inversión mejoramiento de la gestión y capacidad institucional para la supervisión integral a los vigilados a nivel nacional</t>
  </si>
  <si>
    <t>Porcentaje de uso y apropiación del Observatorio</t>
  </si>
  <si>
    <t>Medir el porcentaje de uso y apropiación del Observatorio</t>
  </si>
  <si>
    <t>Calificacion de encuestas de uso y apropiación realizadas en el periodo / 100</t>
  </si>
  <si>
    <t>Encuestas y listados de asistencia</t>
  </si>
  <si>
    <t>2. Socializar en el uso de las herramientas y los datos tanto usuarios internos como externos.</t>
  </si>
  <si>
    <t>Listas de asistencia y actas de reunión</t>
  </si>
  <si>
    <t>Demás dependencias de la entidad</t>
  </si>
  <si>
    <t>3. Gestionar de manera segura y eficiente los datos que componen las herramientas tecnológicas.</t>
  </si>
  <si>
    <t>Matriz de actualización de tableros, módulos actualizados para PQRSD y SINST</t>
  </si>
  <si>
    <t>4. Realizar un análisis y seguimiento del uso y apropiación de los módulos que integran las herramientas.</t>
  </si>
  <si>
    <t xml:space="preserve">Informes de análisis y seguimiento.
</t>
  </si>
  <si>
    <t>Implementar la base de datos de carácter Multipropósito</t>
  </si>
  <si>
    <t>Implementar la base de datos y las herramientas de intercambio de carácter Multipropósito.</t>
  </si>
  <si>
    <t>1. Elaborar el plan de trabajo para implementar la base de datos.</t>
  </si>
  <si>
    <t>Delegatura de Tránsito y TTA, Delegatura de Concesiones y
Delegatura de Puertos</t>
  </si>
  <si>
    <t>Proyecto de inversión fortalecimiento a la supervisión integral a los vigilados a nivel nacional</t>
  </si>
  <si>
    <t>Porcentaje de API implementadas</t>
  </si>
  <si>
    <t>Medir en porcentaje de implementación de API</t>
  </si>
  <si>
    <t>(Número de API realizadas en el periodo / Número de API  planeadas en el periodo)*100</t>
  </si>
  <si>
    <t>API</t>
  </si>
  <si>
    <t>2. Gestionar los datos que tienen un carácter multipropósito para la vigilancia, inspección y control.</t>
  </si>
  <si>
    <t>Base de datos Multipropósito</t>
  </si>
  <si>
    <t>Otras entidades del sector</t>
  </si>
  <si>
    <t>3. Implementar API (conjunto de definiciones y protocolos que se utiliza para desarrollar e integrar el software de las aplicaciones) para el intercambio de datos.</t>
  </si>
  <si>
    <t>API de intercambio</t>
  </si>
  <si>
    <t>4. Capacitar a entidades del sector en el uso de las API.</t>
  </si>
  <si>
    <t>5. Realizar un análisis y seguimiento de la implementación de la base de datos y las herramientas de intercambio.</t>
  </si>
  <si>
    <t>OE-03-M02Implementar un rediseño institucional en la  Entidad</t>
  </si>
  <si>
    <t>ESTRATÉGICO</t>
  </si>
  <si>
    <t xml:space="preserve">Rediseño Institucional </t>
  </si>
  <si>
    <t xml:space="preserve">Presentación, socialización del rediseño institucional e implementación de las fases viabilizadas </t>
  </si>
  <si>
    <t>1. Presentacion y socializacion del rediseño institucional al DAFP, Min Hacienda, MinTransporte y Presidencia de la República</t>
  </si>
  <si>
    <t>Presentacion</t>
  </si>
  <si>
    <t>Juan David Benjumea</t>
  </si>
  <si>
    <t>OAP, Secretaría General, despacho ST</t>
  </si>
  <si>
    <t>A020202008002</t>
  </si>
  <si>
    <t>Porcentaje de avance en las fases rediseño institucional</t>
  </si>
  <si>
    <t>Medir el porcentaje de avance en las fases rediseño institucional</t>
  </si>
  <si>
    <t>Número etapas cursadas/número total de etapas programadas para la vigencia 2025</t>
  </si>
  <si>
    <t>One drive despacho</t>
  </si>
  <si>
    <t>100% apartir del según trimestre (presentacion a entidades y entes)</t>
  </si>
  <si>
    <t>2. Realizar ajustes propuestos por parte de las entidades aprobadoras</t>
  </si>
  <si>
    <t>Propuesta ajustada</t>
  </si>
  <si>
    <t>3. Implementación de las fases viabilizadas de acuerdo a la viabilidad presupuestal</t>
  </si>
  <si>
    <t>Decreto y manual aprobados</t>
  </si>
  <si>
    <t>PLAN ACCIÓN INSTITUCIONAL PAI 2025</t>
  </si>
  <si>
    <t>#</t>
  </si>
  <si>
    <t>Analizar y evaluar los resultados de la información financiera, administrativa, societaria y jurídica realizada a través de las actividades de vigilancia presentada por los vigilados de La Delegatura de Concesiones e Infraestructura DCI.</t>
  </si>
  <si>
    <t xml:space="preserve">Gestionar el diseño y desarrollo de tableros de control con datos provenientes del ejercicio de las funciones de vigilancia e inspección a los sujetos vigilados de la Delegatura de Concesiones e Infraestructura DCI, que permitan fortalecer la promoción y prevención en materia de legalidad, seguridad, calidad y libre acceso.
</t>
  </si>
  <si>
    <t xml:space="preserve">Gestionar la divulgación para incentivar el cumplimiento de las normas relacionadas con la debida prestación del servicio público de transporte y servicios conexos a través de 50 acciones de promoción y prevención </t>
  </si>
  <si>
    <t>Realizar la verificación del XX% de los PESV reportados por las empresas de transporte obligadas en término</t>
  </si>
  <si>
    <t>Realizar al menos XX sensibilizaciones a los vigilados obligados a implementar el PECCIT</t>
  </si>
  <si>
    <t>Número de sensibilizaciones realizadas / XX</t>
  </si>
  <si>
    <r>
      <t>Fortalecer y mantener la gestión de las actuaciones administrativas de procedimientos sancionatorios y expedición de medidas para la protección general de los usuarios del sector transporte, como herramienta de prevención general en el cumplimiento normativo, compensando la capacidad instalada por fluctuaciones administrativas institucionales.</t>
    </r>
    <r>
      <rPr>
        <strike/>
        <sz val="12"/>
        <rFont val="Arial Narrow"/>
        <family val="2"/>
      </rPr>
      <t>por debajo de dos meses</t>
    </r>
  </si>
  <si>
    <r>
      <rPr>
        <strike/>
        <sz val="12"/>
        <rFont val="Arial Narrow"/>
        <family val="2"/>
      </rPr>
      <t xml:space="preserve">
</t>
    </r>
    <r>
      <rPr>
        <sz val="12"/>
        <rFont val="Arial Narrow"/>
        <family val="2"/>
      </rPr>
      <t>Gestión persuasiva.</t>
    </r>
  </si>
  <si>
    <t>1. Estructurar y actualizar la información de los empleos vacantes de la Superintendencia de Transporte
2. Proveer las vacantes de la planta de personal  - 70%</t>
  </si>
  <si>
    <t>2. Ejecutar las actividades del plan de trabajo anual del Sistema de Gestión de Seguridad y Salud en el Trabajo, conforme el cronograma definido - 92%</t>
  </si>
  <si>
    <t>3. Llevar a cabo las capacitaciones y/o diplomados del Plan Institucional de Capacitación, de acuerdo con el cronograma definido entre las partes - 100%</t>
  </si>
  <si>
    <t>4. Ejecutar todas las actividades del Plan de Bienestar Social e Incentivos - 85%</t>
  </si>
  <si>
    <t>3. Realizar la gestion de actualizacion o construccion. Eliminación?</t>
  </si>
  <si>
    <t>1. Realizar cobro persuasivo a través de llamadas telefónicas a los vigilados - 40%</t>
  </si>
  <si>
    <t>3.comunicar al comité institucional de control interno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</si>
</sst>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 #,##0.00_-;\-&quot;$&quot;\ * #,##0.00_-;_-&quot;$&quot;\ * &quot;-&quot;??_-;_-@_-"/>
    <numFmt numFmtId="164" formatCode="0.0%"/>
    <numFmt numFmtId="165" formatCode="_-&quot;$&quot;\ * #,##0_-;\-&quot;$&quot;\ * #,##0_-;_-&quot;$&quot;\ * &quot;-&quot;??_-;_-@_-"/>
    <numFmt numFmtId="166" formatCode="dd\-mmm\-yyyy"/>
  </numFmts>
  <fonts count="27" x14ac:knownFonts="1">
    <font>
      <sz val="11"/>
      <color theme="1"/>
      <name val="Aptos Narrow"/>
      <family val="2"/>
      <scheme val="minor"/>
    </font>
    <font>
      <sz val="11"/>
      <color theme="1"/>
      <name val="Aptos Narrow"/>
      <family val="2"/>
      <scheme val="minor"/>
    </font>
    <font>
      <b/>
      <sz val="12"/>
      <color theme="1"/>
      <name val="Arial Narrow"/>
      <family val="2"/>
    </font>
    <font>
      <b/>
      <sz val="12"/>
      <name val="Arial Narrow"/>
      <family val="2"/>
    </font>
    <font>
      <b/>
      <sz val="10"/>
      <color theme="1"/>
      <name val="Arial Narrow"/>
      <family val="2"/>
    </font>
    <font>
      <b/>
      <sz val="8"/>
      <color theme="0"/>
      <name val="Arial Narrow"/>
      <family val="2"/>
    </font>
    <font>
      <b/>
      <sz val="8"/>
      <name val="Arial Narrow"/>
      <family val="2"/>
    </font>
    <font>
      <sz val="8"/>
      <color theme="1"/>
      <name val="Aptos Narrow"/>
      <family val="2"/>
      <scheme val="minor"/>
    </font>
    <font>
      <sz val="12"/>
      <color theme="1"/>
      <name val="Arial Narrow"/>
      <family val="2"/>
    </font>
    <font>
      <sz val="12"/>
      <name val="Arial Narrow"/>
      <family val="2"/>
    </font>
    <font>
      <sz val="12"/>
      <color rgb="FF000000"/>
      <name val="Arial Narrow"/>
      <family val="2"/>
    </font>
    <font>
      <sz val="11"/>
      <name val="Arial Narrow"/>
      <family val="2"/>
    </font>
    <font>
      <b/>
      <sz val="12"/>
      <color rgb="FF9C0006"/>
      <name val="Arial Narrow"/>
      <family val="2"/>
    </font>
    <font>
      <b/>
      <sz val="12"/>
      <color rgb="FF000000"/>
      <name val="Arial Narrow"/>
      <family val="2"/>
    </font>
    <font>
      <sz val="9"/>
      <color indexed="81"/>
      <name val="Tahoma"/>
      <family val="2"/>
    </font>
    <font>
      <sz val="11"/>
      <name val="Aptos Narrow"/>
      <family val="2"/>
    </font>
    <font>
      <b/>
      <sz val="9"/>
      <color indexed="81"/>
      <name val="Tahoma"/>
      <family val="2"/>
    </font>
    <font>
      <sz val="10"/>
      <color theme="1"/>
      <name val="Arial Narrow"/>
      <family val="2"/>
    </font>
    <font>
      <sz val="10"/>
      <name val="Arial Narrow"/>
      <family val="2"/>
    </font>
    <font>
      <sz val="10"/>
      <color rgb="FF000000"/>
      <name val="Arial Narrow"/>
      <family val="2"/>
    </font>
    <font>
      <sz val="8"/>
      <name val="Aptos Narrow"/>
      <family val="2"/>
      <scheme val="minor"/>
    </font>
    <font>
      <sz val="28"/>
      <color theme="1"/>
      <name val="Aptos Narrow"/>
      <family val="2"/>
      <scheme val="minor"/>
    </font>
    <font>
      <b/>
      <sz val="9"/>
      <name val="Arial Narrow"/>
      <family val="2"/>
    </font>
    <font>
      <sz val="11"/>
      <name val="Aptos Narrow"/>
      <family val="2"/>
      <scheme val="minor"/>
    </font>
    <font>
      <strike/>
      <sz val="12"/>
      <name val="Arial Narrow"/>
      <family val="2"/>
    </font>
    <font>
      <b/>
      <sz val="22"/>
      <color theme="0"/>
      <name val="Arial Narrow"/>
      <family val="2"/>
    </font>
    <font>
      <sz val="22"/>
      <color theme="0"/>
      <name val="Aptos Narrow"/>
      <family val="2"/>
      <scheme val="minor"/>
    </font>
  </fonts>
  <fills count="24">
    <fill>
      <patternFill patternType="none"/>
    </fill>
    <fill>
      <patternFill patternType="gray125"/>
    </fill>
    <fill>
      <patternFill patternType="solid">
        <fgColor theme="9" tint="-0.249977111117893"/>
        <bgColor indexed="64"/>
      </patternFill>
    </fill>
    <fill>
      <patternFill patternType="solid">
        <fgColor theme="6" tint="0.79998168889431442"/>
        <bgColor indexed="64"/>
      </patternFill>
    </fill>
    <fill>
      <patternFill patternType="solid">
        <fgColor theme="5" tint="0.39997558519241921"/>
        <bgColor indexed="64"/>
      </patternFill>
    </fill>
    <fill>
      <patternFill patternType="solid">
        <fgColor theme="6"/>
        <bgColor indexed="64"/>
      </patternFill>
    </fill>
    <fill>
      <patternFill patternType="solid">
        <fgColor theme="1"/>
        <bgColor indexed="64"/>
      </patternFill>
    </fill>
    <fill>
      <patternFill patternType="solid">
        <fgColor rgb="FFFFFF00"/>
        <bgColor indexed="64"/>
      </patternFill>
    </fill>
    <fill>
      <patternFill patternType="solid">
        <fgColor rgb="FFFF9900"/>
        <bgColor indexed="64"/>
      </patternFill>
    </fill>
    <fill>
      <patternFill patternType="solid">
        <fgColor theme="3" tint="0.499984740745262"/>
        <bgColor indexed="64"/>
      </patternFill>
    </fill>
    <fill>
      <patternFill patternType="solid">
        <fgColor theme="5" tint="-0.249977111117893"/>
        <bgColor indexed="64"/>
      </patternFill>
    </fill>
    <fill>
      <patternFill patternType="solid">
        <fgColor theme="4" tint="0.39997558519241921"/>
        <bgColor indexed="64"/>
      </patternFill>
    </fill>
    <fill>
      <patternFill patternType="solid">
        <fgColor theme="3" tint="-0.249977111117893"/>
        <bgColor indexed="64"/>
      </patternFill>
    </fill>
    <fill>
      <patternFill patternType="solid">
        <fgColor theme="0"/>
        <bgColor indexed="64"/>
      </patternFill>
    </fill>
    <fill>
      <patternFill patternType="solid">
        <fgColor rgb="FFFFFFFF"/>
        <bgColor rgb="FF000000"/>
      </patternFill>
    </fill>
    <fill>
      <patternFill patternType="solid">
        <fgColor theme="9" tint="0.79998168889431442"/>
        <bgColor indexed="64"/>
      </patternFill>
    </fill>
    <fill>
      <patternFill patternType="solid">
        <fgColor rgb="FFFFC7CE"/>
        <bgColor rgb="FF000000"/>
      </patternFill>
    </fill>
    <fill>
      <patternFill patternType="solid">
        <fgColor theme="6" tint="-0.249977111117893"/>
        <bgColor indexed="64"/>
      </patternFill>
    </fill>
    <fill>
      <patternFill patternType="solid">
        <fgColor rgb="FF00B050"/>
        <bgColor indexed="64"/>
      </patternFill>
    </fill>
    <fill>
      <patternFill patternType="solid">
        <fgColor theme="3"/>
        <bgColor indexed="64"/>
      </patternFill>
    </fill>
    <fill>
      <patternFill patternType="solid">
        <fgColor theme="0"/>
        <bgColor rgb="FF000000"/>
      </patternFill>
    </fill>
    <fill>
      <patternFill patternType="solid">
        <fgColor theme="5" tint="0.79998168889431442"/>
        <bgColor indexed="64"/>
      </patternFill>
    </fill>
    <fill>
      <patternFill patternType="solid">
        <fgColor rgb="FFFFFF00"/>
        <bgColor rgb="FF000000"/>
      </patternFill>
    </fill>
    <fill>
      <patternFill patternType="solid">
        <fgColor theme="5"/>
        <bgColor indexed="64"/>
      </patternFill>
    </fill>
  </fills>
  <borders count="46">
    <border>
      <left/>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diagonal/>
    </border>
    <border>
      <left/>
      <right style="thin">
        <color auto="1"/>
      </right>
      <top/>
      <bottom/>
      <diagonal/>
    </border>
    <border>
      <left style="thin">
        <color auto="1"/>
      </left>
      <right style="thin">
        <color auto="1"/>
      </right>
      <top/>
      <bottom/>
      <diagonal/>
    </border>
    <border>
      <left/>
      <right style="thin">
        <color auto="1"/>
      </right>
      <top/>
      <bottom style="medium">
        <color indexed="64"/>
      </bottom>
      <diagonal/>
    </border>
    <border>
      <left style="thin">
        <color auto="1"/>
      </left>
      <right style="thin">
        <color auto="1"/>
      </right>
      <top/>
      <bottom style="medium">
        <color indexed="64"/>
      </bottom>
      <diagonal/>
    </border>
    <border>
      <left style="thin">
        <color auto="1"/>
      </left>
      <right style="thin">
        <color auto="1"/>
      </right>
      <top style="thin">
        <color auto="1"/>
      </top>
      <bottom style="medium">
        <color indexed="64"/>
      </bottom>
      <diagonal/>
    </border>
    <border>
      <left style="thin">
        <color auto="1"/>
      </left>
      <right style="thin">
        <color auto="1"/>
      </right>
      <top/>
      <bottom style="thin">
        <color auto="1"/>
      </bottom>
      <diagonal/>
    </border>
    <border>
      <left style="thin">
        <color auto="1"/>
      </left>
      <right style="thin">
        <color auto="1"/>
      </right>
      <top style="medium">
        <color indexed="64"/>
      </top>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medium">
        <color indexed="64"/>
      </left>
      <right style="thin">
        <color auto="1"/>
      </right>
      <top style="thin">
        <color auto="1"/>
      </top>
      <bottom style="thin">
        <color auto="1"/>
      </bottom>
      <diagonal/>
    </border>
    <border>
      <left style="medium">
        <color indexed="64"/>
      </left>
      <right style="thin">
        <color auto="1"/>
      </right>
      <top style="thin">
        <color auto="1"/>
      </top>
      <bottom style="medium">
        <color indexed="64"/>
      </bottom>
      <diagonal/>
    </border>
    <border>
      <left style="medium">
        <color indexed="64"/>
      </left>
      <right style="thin">
        <color auto="1"/>
      </right>
      <top/>
      <bottom/>
      <diagonal/>
    </border>
    <border>
      <left style="medium">
        <color indexed="64"/>
      </left>
      <right style="thin">
        <color auto="1"/>
      </right>
      <top style="medium">
        <color indexed="64"/>
      </top>
      <bottom/>
      <diagonal/>
    </border>
    <border>
      <left style="thin">
        <color rgb="FF000000"/>
      </left>
      <right style="thin">
        <color rgb="FF000000"/>
      </right>
      <top style="thin">
        <color rgb="FF000000"/>
      </top>
      <bottom style="thin">
        <color rgb="FF000000"/>
      </bottom>
      <diagonal/>
    </border>
    <border>
      <left style="thin">
        <color indexed="64"/>
      </left>
      <right style="thin">
        <color auto="1"/>
      </right>
      <top style="thin">
        <color rgb="FF000000"/>
      </top>
      <bottom/>
      <diagonal/>
    </border>
    <border>
      <left style="thin">
        <color auto="1"/>
      </left>
      <right/>
      <top style="thin">
        <color auto="1"/>
      </top>
      <bottom/>
      <diagonal/>
    </border>
    <border>
      <left style="thin">
        <color rgb="FF000000"/>
      </left>
      <right style="thin">
        <color rgb="FF000000"/>
      </right>
      <top style="thin">
        <color rgb="FF000000"/>
      </top>
      <bottom/>
      <diagonal/>
    </border>
    <border>
      <left style="thin">
        <color auto="1"/>
      </left>
      <right/>
      <top/>
      <bottom/>
      <diagonal/>
    </border>
    <border>
      <left style="thin">
        <color rgb="FF000000"/>
      </left>
      <right style="thin">
        <color rgb="FF000000"/>
      </right>
      <top/>
      <bottom/>
      <diagonal/>
    </border>
    <border>
      <left/>
      <right/>
      <top style="thin">
        <color auto="1"/>
      </top>
      <bottom/>
      <diagonal/>
    </border>
    <border>
      <left style="thin">
        <color auto="1"/>
      </left>
      <right/>
      <top style="thin">
        <color auto="1"/>
      </top>
      <bottom style="medium">
        <color indexed="64"/>
      </bottom>
      <diagonal/>
    </border>
    <border>
      <left style="thin">
        <color auto="1"/>
      </left>
      <right/>
      <top style="medium">
        <color indexed="64"/>
      </top>
      <bottom style="thin">
        <color auto="1"/>
      </bottom>
      <diagonal/>
    </border>
    <border>
      <left style="thin">
        <color auto="1"/>
      </left>
      <right/>
      <top/>
      <bottom style="medium">
        <color indexed="64"/>
      </bottom>
      <diagonal/>
    </border>
    <border>
      <left style="thin">
        <color rgb="FF000000"/>
      </left>
      <right/>
      <top style="thin">
        <color rgb="FF000000"/>
      </top>
      <bottom style="thin">
        <color rgb="FF000000"/>
      </bottom>
      <diagonal/>
    </border>
    <border>
      <left style="thin">
        <color indexed="64"/>
      </left>
      <right style="thin">
        <color auto="1"/>
      </right>
      <top/>
      <bottom style="thin">
        <color rgb="FF000000"/>
      </bottom>
      <diagonal/>
    </border>
    <border>
      <left style="thin">
        <color rgb="FF000000"/>
      </left>
      <right style="thin">
        <color indexed="64"/>
      </right>
      <top style="thin">
        <color indexed="64"/>
      </top>
      <bottom/>
      <diagonal/>
    </border>
    <border>
      <left style="thin">
        <color rgb="FF000000"/>
      </left>
      <right style="thin">
        <color indexed="64"/>
      </right>
      <top/>
      <bottom/>
      <diagonal/>
    </border>
    <border>
      <left style="thin">
        <color rgb="FF000000"/>
      </left>
      <right style="thin">
        <color rgb="FF000000"/>
      </right>
      <top/>
      <bottom style="thin">
        <color rgb="FF000000"/>
      </bottom>
      <diagonal/>
    </border>
    <border>
      <left style="thin">
        <color rgb="FF000000"/>
      </left>
      <right style="thin">
        <color indexed="64"/>
      </right>
      <top/>
      <bottom style="thin">
        <color indexed="64"/>
      </bottom>
      <diagonal/>
    </border>
    <border>
      <left style="thin">
        <color rgb="FF000000"/>
      </left>
      <right style="thin">
        <color auto="1"/>
      </right>
      <top style="thin">
        <color rgb="FF000000"/>
      </top>
      <bottom/>
      <diagonal/>
    </border>
    <border>
      <left/>
      <right style="thin">
        <color auto="1"/>
      </right>
      <top style="medium">
        <color indexed="64"/>
      </top>
      <bottom/>
      <diagonal/>
    </border>
    <border>
      <left style="thin">
        <color theme="1" tint="4.9989318521683403E-2"/>
      </left>
      <right style="thin">
        <color theme="1" tint="4.9989318521683403E-2"/>
      </right>
      <top style="thin">
        <color theme="1" tint="4.9989318521683403E-2"/>
      </top>
      <bottom style="thin">
        <color theme="1" tint="4.9989318521683403E-2"/>
      </bottom>
      <diagonal/>
    </border>
    <border>
      <left style="thin">
        <color auto="1"/>
      </left>
      <right/>
      <top style="medium">
        <color indexed="64"/>
      </top>
      <bottom/>
      <diagonal/>
    </border>
    <border>
      <left style="thin">
        <color indexed="64"/>
      </left>
      <right style="thin">
        <color rgb="FF000000"/>
      </right>
      <top style="thin">
        <color indexed="64"/>
      </top>
      <bottom/>
      <diagonal/>
    </border>
    <border>
      <left style="thin">
        <color indexed="64"/>
      </left>
      <right style="thin">
        <color rgb="FF000000"/>
      </right>
      <top/>
      <bottom style="thin">
        <color indexed="64"/>
      </bottom>
      <diagonal/>
    </border>
    <border>
      <left/>
      <right/>
      <top/>
      <bottom style="medium">
        <color indexed="64"/>
      </bottom>
      <diagonal/>
    </border>
    <border>
      <left/>
      <right style="thin">
        <color rgb="FF000000"/>
      </right>
      <top style="thin">
        <color rgb="FF000000"/>
      </top>
      <bottom style="thin">
        <color rgb="FF000000"/>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444">
    <xf numFmtId="0" fontId="0" fillId="0" borderId="0" xfId="0"/>
    <xf numFmtId="0" fontId="5" fillId="2" borderId="3" xfId="0" applyFont="1" applyFill="1" applyBorder="1" applyAlignment="1" applyProtection="1">
      <alignment horizontal="center" vertical="center" wrapText="1"/>
      <protection locked="0"/>
    </xf>
    <xf numFmtId="0" fontId="5" fillId="2" borderId="3" xfId="0" applyFont="1" applyFill="1" applyBorder="1" applyAlignment="1">
      <alignment horizontal="center" vertical="center" wrapText="1"/>
    </xf>
    <xf numFmtId="0" fontId="5" fillId="2" borderId="3" xfId="0" applyFont="1" applyFill="1" applyBorder="1" applyAlignment="1" applyProtection="1">
      <alignment horizontal="center" vertical="center"/>
      <protection locked="0"/>
    </xf>
    <xf numFmtId="0" fontId="5" fillId="4" borderId="3"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17" fillId="13" borderId="3" xfId="0" applyFont="1" applyFill="1" applyBorder="1" applyAlignment="1">
      <alignment horizontal="justify" vertical="top" wrapText="1"/>
    </xf>
    <xf numFmtId="0" fontId="18" fillId="13" borderId="3" xfId="0" applyFont="1" applyFill="1" applyBorder="1" applyAlignment="1">
      <alignment horizontal="justify" vertical="top" wrapText="1"/>
    </xf>
    <xf numFmtId="0" fontId="9" fillId="13" borderId="7" xfId="0" applyFont="1" applyFill="1" applyBorder="1" applyAlignment="1">
      <alignment horizontal="center" vertical="center" wrapText="1"/>
    </xf>
    <xf numFmtId="0" fontId="9" fillId="13" borderId="10" xfId="0" applyFont="1" applyFill="1" applyBorder="1" applyAlignment="1">
      <alignment horizontal="center" vertical="center" wrapText="1"/>
    </xf>
    <xf numFmtId="0" fontId="9" fillId="13" borderId="17" xfId="0" applyFont="1" applyFill="1" applyBorder="1" applyAlignment="1">
      <alignment horizontal="justify" vertical="center" wrapText="1"/>
    </xf>
    <xf numFmtId="0" fontId="9" fillId="13" borderId="3" xfId="0" applyFont="1" applyFill="1" applyBorder="1" applyAlignment="1">
      <alignment horizontal="justify" vertical="center" wrapText="1"/>
    </xf>
    <xf numFmtId="0" fontId="9" fillId="13" borderId="13" xfId="0" applyFont="1" applyFill="1" applyBorder="1" applyAlignment="1">
      <alignment horizontal="justify" vertical="center" wrapText="1"/>
    </xf>
    <xf numFmtId="0" fontId="9" fillId="13" borderId="10" xfId="0" applyFont="1" applyFill="1" applyBorder="1" applyAlignment="1">
      <alignment horizontal="justify" vertical="center" wrapText="1"/>
    </xf>
    <xf numFmtId="0" fontId="18" fillId="13" borderId="3" xfId="0" applyFont="1" applyFill="1" applyBorder="1" applyAlignment="1">
      <alignment horizontal="justify" vertical="top" wrapText="1"/>
    </xf>
    <xf numFmtId="0" fontId="18" fillId="13" borderId="8" xfId="0" applyFont="1" applyFill="1" applyBorder="1" applyAlignment="1">
      <alignment horizontal="justify" vertical="top" wrapText="1"/>
    </xf>
    <xf numFmtId="0" fontId="18" fillId="13" borderId="2" xfId="0" applyFont="1" applyFill="1" applyBorder="1" applyAlignment="1">
      <alignment horizontal="justify" vertical="top" wrapText="1"/>
    </xf>
    <xf numFmtId="0" fontId="18" fillId="13" borderId="7" xfId="0" applyFont="1" applyFill="1" applyBorder="1" applyAlignment="1">
      <alignment horizontal="justify" vertical="top" wrapText="1"/>
    </xf>
    <xf numFmtId="0" fontId="18" fillId="13" borderId="14" xfId="0" applyFont="1" applyFill="1" applyBorder="1" applyAlignment="1">
      <alignment horizontal="justify" vertical="top" wrapText="1"/>
    </xf>
    <xf numFmtId="0" fontId="6" fillId="17" borderId="3" xfId="0" applyFont="1" applyFill="1" applyBorder="1" applyAlignment="1">
      <alignment horizontal="center" vertical="center" textRotation="1"/>
    </xf>
    <xf numFmtId="0" fontId="0" fillId="0" borderId="0" xfId="0" applyAlignment="1">
      <alignment horizontal="center" vertical="center"/>
    </xf>
    <xf numFmtId="0" fontId="3" fillId="4" borderId="5" xfId="0" applyFont="1" applyFill="1" applyBorder="1" applyAlignment="1">
      <alignment horizontal="center" vertical="center"/>
    </xf>
    <xf numFmtId="0" fontId="3" fillId="4" borderId="6" xfId="0" applyFont="1" applyFill="1" applyBorder="1" applyAlignment="1">
      <alignment horizontal="center" vertical="center"/>
    </xf>
    <xf numFmtId="0" fontId="3" fillId="2" borderId="3" xfId="0" applyFont="1" applyFill="1" applyBorder="1" applyAlignment="1">
      <alignment horizontal="center" vertical="center"/>
    </xf>
    <xf numFmtId="0" fontId="0" fillId="0" borderId="0" xfId="0" applyAlignment="1">
      <alignment horizontal="justify" vertical="top"/>
    </xf>
    <xf numFmtId="0" fontId="8" fillId="13" borderId="7" xfId="0" applyFont="1" applyFill="1" applyBorder="1" applyAlignment="1">
      <alignment horizontal="justify" vertical="top" wrapText="1"/>
    </xf>
    <xf numFmtId="0" fontId="9" fillId="13" borderId="7" xfId="0" applyFont="1" applyFill="1" applyBorder="1" applyAlignment="1">
      <alignment horizontal="justify" vertical="top" wrapText="1"/>
    </xf>
    <xf numFmtId="14" fontId="9" fillId="13" borderId="7" xfId="0" applyNumberFormat="1" applyFont="1" applyFill="1" applyBorder="1" applyAlignment="1">
      <alignment horizontal="justify" vertical="top" wrapText="1"/>
    </xf>
    <xf numFmtId="0" fontId="9" fillId="13" borderId="24" xfId="0" applyFont="1" applyFill="1" applyBorder="1" applyAlignment="1">
      <alignment horizontal="justify" vertical="top" wrapText="1"/>
    </xf>
    <xf numFmtId="0" fontId="8" fillId="13" borderId="22" xfId="0" applyFont="1" applyFill="1" applyBorder="1" applyAlignment="1">
      <alignment horizontal="justify" vertical="top" wrapText="1"/>
    </xf>
    <xf numFmtId="0" fontId="10" fillId="14" borderId="22" xfId="0" applyFont="1" applyFill="1" applyBorder="1" applyAlignment="1">
      <alignment horizontal="justify" vertical="top" wrapText="1"/>
    </xf>
    <xf numFmtId="9" fontId="8" fillId="13" borderId="22" xfId="0" applyNumberFormat="1" applyFont="1" applyFill="1" applyBorder="1" applyAlignment="1">
      <alignment horizontal="justify" vertical="top" wrapText="1"/>
    </xf>
    <xf numFmtId="9" fontId="8" fillId="13" borderId="32" xfId="0" applyNumberFormat="1" applyFont="1" applyFill="1" applyBorder="1" applyAlignment="1">
      <alignment horizontal="justify" vertical="top" wrapText="1"/>
    </xf>
    <xf numFmtId="9" fontId="2" fillId="13" borderId="22" xfId="2" applyFont="1" applyFill="1" applyBorder="1" applyAlignment="1" applyProtection="1">
      <alignment horizontal="justify" vertical="top" wrapText="1"/>
    </xf>
    <xf numFmtId="9" fontId="2" fillId="13" borderId="3" xfId="2" applyFont="1" applyFill="1" applyBorder="1" applyAlignment="1" applyProtection="1">
      <alignment horizontal="justify" vertical="top" wrapText="1"/>
    </xf>
    <xf numFmtId="0" fontId="10" fillId="14" borderId="3" xfId="0" applyFont="1" applyFill="1" applyBorder="1" applyAlignment="1" applyProtection="1">
      <alignment horizontal="justify" vertical="top" wrapText="1"/>
      <protection locked="0"/>
    </xf>
    <xf numFmtId="0" fontId="8" fillId="0" borderId="3" xfId="0" applyFont="1" applyBorder="1" applyAlignment="1" applyProtection="1">
      <alignment horizontal="justify" vertical="top" wrapText="1"/>
      <protection locked="0"/>
    </xf>
    <xf numFmtId="0" fontId="8" fillId="13" borderId="10" xfId="0" applyFont="1" applyFill="1" applyBorder="1" applyAlignment="1">
      <alignment horizontal="justify" vertical="top" wrapText="1"/>
    </xf>
    <xf numFmtId="0" fontId="9" fillId="13" borderId="10" xfId="0" applyFont="1" applyFill="1" applyBorder="1" applyAlignment="1">
      <alignment horizontal="justify" vertical="top" wrapText="1"/>
    </xf>
    <xf numFmtId="0" fontId="9" fillId="13" borderId="14" xfId="0" applyFont="1" applyFill="1" applyBorder="1" applyAlignment="1">
      <alignment horizontal="justify" vertical="top" wrapText="1"/>
    </xf>
    <xf numFmtId="0" fontId="8" fillId="13" borderId="14" xfId="0" applyFont="1" applyFill="1" applyBorder="1" applyAlignment="1">
      <alignment horizontal="justify" vertical="top" wrapText="1"/>
    </xf>
    <xf numFmtId="0" fontId="9" fillId="13" borderId="26" xfId="0" applyFont="1" applyFill="1" applyBorder="1" applyAlignment="1">
      <alignment horizontal="justify" vertical="top" wrapText="1"/>
    </xf>
    <xf numFmtId="0" fontId="8" fillId="13" borderId="32" xfId="0" applyFont="1" applyFill="1" applyBorder="1" applyAlignment="1">
      <alignment horizontal="justify" vertical="top" wrapText="1"/>
    </xf>
    <xf numFmtId="0" fontId="9" fillId="13" borderId="33" xfId="0" applyFont="1" applyFill="1" applyBorder="1" applyAlignment="1">
      <alignment horizontal="justify" vertical="top" wrapText="1"/>
    </xf>
    <xf numFmtId="0" fontId="9" fillId="13" borderId="1" xfId="0" applyFont="1" applyFill="1" applyBorder="1" applyAlignment="1">
      <alignment horizontal="justify" vertical="top" wrapText="1"/>
    </xf>
    <xf numFmtId="0" fontId="8" fillId="13" borderId="7" xfId="0" applyFont="1" applyFill="1" applyBorder="1" applyAlignment="1">
      <alignment horizontal="justify" vertical="top" wrapText="1"/>
    </xf>
    <xf numFmtId="0" fontId="9" fillId="13" borderId="22" xfId="0" applyFont="1" applyFill="1" applyBorder="1" applyAlignment="1">
      <alignment horizontal="justify" vertical="top" wrapText="1"/>
    </xf>
    <xf numFmtId="0" fontId="9" fillId="13" borderId="25" xfId="0" applyFont="1" applyFill="1" applyBorder="1" applyAlignment="1">
      <alignment horizontal="justify" vertical="top" wrapText="1"/>
    </xf>
    <xf numFmtId="0" fontId="9" fillId="13" borderId="34" xfId="0" applyFont="1" applyFill="1" applyBorder="1" applyAlignment="1">
      <alignment horizontal="justify" vertical="top" wrapText="1"/>
    </xf>
    <xf numFmtId="9" fontId="9" fillId="13" borderId="7" xfId="0" applyNumberFormat="1" applyFont="1" applyFill="1" applyBorder="1" applyAlignment="1">
      <alignment horizontal="justify" vertical="top" wrapText="1"/>
    </xf>
    <xf numFmtId="0" fontId="10" fillId="20" borderId="10" xfId="0" applyFont="1" applyFill="1" applyBorder="1" applyAlignment="1">
      <alignment horizontal="justify" vertical="top" wrapText="1"/>
    </xf>
    <xf numFmtId="0" fontId="10" fillId="20" borderId="7" xfId="0" applyFont="1" applyFill="1" applyBorder="1" applyAlignment="1">
      <alignment horizontal="justify" vertical="top" wrapText="1"/>
    </xf>
    <xf numFmtId="9" fontId="8" fillId="13" borderId="7" xfId="0" applyNumberFormat="1" applyFont="1" applyFill="1" applyBorder="1" applyAlignment="1">
      <alignment horizontal="justify" vertical="top" wrapText="1"/>
    </xf>
    <xf numFmtId="9" fontId="8" fillId="13" borderId="10" xfId="0" applyNumberFormat="1" applyFont="1" applyFill="1" applyBorder="1" applyAlignment="1">
      <alignment horizontal="justify" vertical="top" wrapText="1"/>
    </xf>
    <xf numFmtId="0" fontId="8" fillId="13" borderId="10" xfId="0" applyFont="1" applyFill="1" applyBorder="1" applyAlignment="1">
      <alignment horizontal="justify" vertical="top" wrapText="1"/>
    </xf>
    <xf numFmtId="0" fontId="9" fillId="13" borderId="27" xfId="0" applyFont="1" applyFill="1" applyBorder="1" applyAlignment="1">
      <alignment horizontal="justify" vertical="top" wrapText="1"/>
    </xf>
    <xf numFmtId="0" fontId="9" fillId="13" borderId="35" xfId="0" applyFont="1" applyFill="1" applyBorder="1" applyAlignment="1">
      <alignment horizontal="justify" vertical="top" wrapText="1"/>
    </xf>
    <xf numFmtId="9" fontId="9" fillId="13" borderId="10" xfId="0" applyNumberFormat="1" applyFont="1" applyFill="1" applyBorder="1" applyAlignment="1">
      <alignment horizontal="justify" vertical="top" wrapText="1"/>
    </xf>
    <xf numFmtId="0" fontId="10" fillId="20" borderId="14" xfId="0" applyFont="1" applyFill="1" applyBorder="1" applyAlignment="1">
      <alignment horizontal="justify" vertical="top" wrapText="1"/>
    </xf>
    <xf numFmtId="9" fontId="8" fillId="13" borderId="14" xfId="0" applyNumberFormat="1" applyFont="1" applyFill="1" applyBorder="1" applyAlignment="1">
      <alignment horizontal="justify" vertical="top" wrapText="1"/>
    </xf>
    <xf numFmtId="9" fontId="11" fillId="13" borderId="7" xfId="2" applyFont="1" applyFill="1" applyBorder="1" applyAlignment="1" applyProtection="1">
      <alignment horizontal="justify" vertical="top" wrapText="1"/>
    </xf>
    <xf numFmtId="9" fontId="11" fillId="13" borderId="10" xfId="2" applyFont="1" applyFill="1" applyBorder="1" applyAlignment="1" applyProtection="1">
      <alignment horizontal="justify" vertical="top" wrapText="1"/>
    </xf>
    <xf numFmtId="0" fontId="9" fillId="13" borderId="36" xfId="0" applyFont="1" applyFill="1" applyBorder="1" applyAlignment="1">
      <alignment horizontal="justify" vertical="top" wrapText="1"/>
    </xf>
    <xf numFmtId="0" fontId="9" fillId="13" borderId="37" xfId="0" applyFont="1" applyFill="1" applyBorder="1" applyAlignment="1">
      <alignment horizontal="justify" vertical="top" wrapText="1"/>
    </xf>
    <xf numFmtId="9" fontId="9" fillId="13" borderId="33" xfId="0" applyNumberFormat="1" applyFont="1" applyFill="1" applyBorder="1" applyAlignment="1">
      <alignment horizontal="justify" vertical="top" wrapText="1"/>
    </xf>
    <xf numFmtId="9" fontId="11" fillId="13" borderId="14" xfId="2" applyFont="1" applyFill="1" applyBorder="1" applyAlignment="1" applyProtection="1">
      <alignment horizontal="justify" vertical="top" wrapText="1"/>
    </xf>
    <xf numFmtId="9" fontId="2" fillId="13" borderId="13" xfId="2" applyFont="1" applyFill="1" applyBorder="1" applyAlignment="1" applyProtection="1">
      <alignment horizontal="justify" vertical="top" wrapText="1"/>
    </xf>
    <xf numFmtId="0" fontId="2" fillId="0" borderId="3" xfId="0" applyFont="1" applyBorder="1" applyAlignment="1" applyProtection="1">
      <alignment horizontal="justify" vertical="top"/>
      <protection locked="0"/>
    </xf>
    <xf numFmtId="14" fontId="9" fillId="13" borderId="3" xfId="0" applyNumberFormat="1" applyFont="1" applyFill="1" applyBorder="1" applyAlignment="1">
      <alignment horizontal="justify" vertical="top" wrapText="1"/>
    </xf>
    <xf numFmtId="0" fontId="9" fillId="13" borderId="23" xfId="0" applyFont="1" applyFill="1" applyBorder="1" applyAlignment="1">
      <alignment horizontal="justify" vertical="top" wrapText="1"/>
    </xf>
    <xf numFmtId="9" fontId="9" fillId="13" borderId="22" xfId="0" applyNumberFormat="1" applyFont="1" applyFill="1" applyBorder="1" applyAlignment="1">
      <alignment horizontal="justify" vertical="top" wrapText="1"/>
    </xf>
    <xf numFmtId="0" fontId="10" fillId="20" borderId="22" xfId="0" applyFont="1" applyFill="1" applyBorder="1" applyAlignment="1">
      <alignment horizontal="justify" vertical="top" wrapText="1"/>
    </xf>
    <xf numFmtId="9" fontId="10" fillId="20" borderId="22" xfId="0" applyNumberFormat="1" applyFont="1" applyFill="1" applyBorder="1" applyAlignment="1">
      <alignment horizontal="justify" vertical="top" wrapText="1"/>
    </xf>
    <xf numFmtId="14" fontId="9" fillId="13" borderId="7" xfId="0" applyNumberFormat="1" applyFont="1" applyFill="1" applyBorder="1" applyAlignment="1">
      <alignment horizontal="justify" vertical="top" wrapText="1"/>
    </xf>
    <xf numFmtId="14" fontId="9" fillId="13" borderId="14" xfId="0" applyNumberFormat="1" applyFont="1" applyFill="1" applyBorder="1" applyAlignment="1">
      <alignment horizontal="justify" vertical="top" wrapText="1"/>
    </xf>
    <xf numFmtId="14" fontId="9" fillId="13" borderId="14" xfId="0" applyNumberFormat="1" applyFont="1" applyFill="1" applyBorder="1" applyAlignment="1">
      <alignment horizontal="justify" vertical="top" wrapText="1"/>
    </xf>
    <xf numFmtId="9" fontId="11" fillId="13" borderId="38" xfId="2" applyFont="1" applyFill="1" applyBorder="1" applyAlignment="1" applyProtection="1">
      <alignment horizontal="justify" vertical="top" wrapText="1"/>
    </xf>
    <xf numFmtId="9" fontId="2" fillId="21" borderId="23" xfId="2" applyFont="1" applyFill="1" applyBorder="1" applyAlignment="1" applyProtection="1">
      <alignment horizontal="justify" vertical="top" wrapText="1"/>
    </xf>
    <xf numFmtId="9" fontId="11" fillId="13" borderId="35" xfId="2" applyFont="1" applyFill="1" applyBorder="1" applyAlignment="1" applyProtection="1">
      <alignment horizontal="justify" vertical="top" wrapText="1"/>
    </xf>
    <xf numFmtId="9" fontId="2" fillId="21" borderId="10" xfId="2" applyFont="1" applyFill="1" applyBorder="1" applyAlignment="1" applyProtection="1">
      <alignment horizontal="justify" vertical="top" wrapText="1"/>
    </xf>
    <xf numFmtId="0" fontId="8" fillId="13" borderId="12" xfId="0" applyFont="1" applyFill="1" applyBorder="1" applyAlignment="1">
      <alignment horizontal="justify" vertical="top" wrapText="1"/>
    </xf>
    <xf numFmtId="0" fontId="9" fillId="13" borderId="12" xfId="0" applyFont="1" applyFill="1" applyBorder="1" applyAlignment="1">
      <alignment horizontal="justify" vertical="top" wrapText="1"/>
    </xf>
    <xf numFmtId="0" fontId="9" fillId="13" borderId="31" xfId="0" applyFont="1" applyFill="1" applyBorder="1" applyAlignment="1">
      <alignment horizontal="justify" vertical="top" wrapText="1"/>
    </xf>
    <xf numFmtId="9" fontId="11" fillId="13" borderId="37" xfId="2" applyFont="1" applyFill="1" applyBorder="1" applyAlignment="1" applyProtection="1">
      <alignment horizontal="justify" vertical="top" wrapText="1"/>
    </xf>
    <xf numFmtId="9" fontId="2" fillId="21" borderId="14" xfId="2" applyFont="1" applyFill="1" applyBorder="1" applyAlignment="1" applyProtection="1">
      <alignment horizontal="justify" vertical="top" wrapText="1"/>
    </xf>
    <xf numFmtId="0" fontId="9" fillId="13" borderId="39" xfId="0" applyFont="1" applyFill="1" applyBorder="1" applyAlignment="1">
      <alignment horizontal="justify" vertical="top" wrapText="1"/>
    </xf>
    <xf numFmtId="0" fontId="9" fillId="13" borderId="15" xfId="0" applyFont="1" applyFill="1" applyBorder="1" applyAlignment="1">
      <alignment horizontal="justify" vertical="top" wrapText="1"/>
    </xf>
    <xf numFmtId="9" fontId="9" fillId="13" borderId="23" xfId="0" applyNumberFormat="1" applyFont="1" applyFill="1" applyBorder="1" applyAlignment="1">
      <alignment horizontal="justify" vertical="top" wrapText="1"/>
    </xf>
    <xf numFmtId="0" fontId="10" fillId="14" borderId="14" xfId="0" applyFont="1" applyFill="1" applyBorder="1" applyAlignment="1">
      <alignment horizontal="justify" vertical="top" wrapText="1"/>
    </xf>
    <xf numFmtId="0" fontId="8" fillId="13" borderId="3" xfId="0" applyFont="1" applyFill="1" applyBorder="1" applyAlignment="1">
      <alignment horizontal="justify" vertical="top" wrapText="1"/>
    </xf>
    <xf numFmtId="9" fontId="8" fillId="13" borderId="3" xfId="0" applyNumberFormat="1" applyFont="1" applyFill="1" applyBorder="1" applyAlignment="1">
      <alignment horizontal="justify" vertical="top" wrapText="1"/>
    </xf>
    <xf numFmtId="9" fontId="11" fillId="0" borderId="3" xfId="2" applyFont="1" applyFill="1" applyBorder="1" applyAlignment="1" applyProtection="1">
      <alignment horizontal="justify" vertical="top" wrapText="1"/>
    </xf>
    <xf numFmtId="0" fontId="9" fillId="13" borderId="9" xfId="0" applyFont="1" applyFill="1" applyBorder="1" applyAlignment="1">
      <alignment horizontal="justify" vertical="top" wrapText="1"/>
    </xf>
    <xf numFmtId="14" fontId="9" fillId="13" borderId="10" xfId="0" applyNumberFormat="1" applyFont="1" applyFill="1" applyBorder="1" applyAlignment="1">
      <alignment horizontal="justify" vertical="top" wrapText="1"/>
    </xf>
    <xf numFmtId="0" fontId="8" fillId="13" borderId="9" xfId="0" applyFont="1" applyFill="1" applyBorder="1" applyAlignment="1">
      <alignment horizontal="justify" vertical="top" wrapText="1"/>
    </xf>
    <xf numFmtId="0" fontId="10" fillId="14" borderId="3" xfId="0" applyFont="1" applyFill="1" applyBorder="1" applyAlignment="1">
      <alignment horizontal="justify" vertical="top" wrapText="1"/>
    </xf>
    <xf numFmtId="0" fontId="9" fillId="13" borderId="22" xfId="0" applyFont="1" applyFill="1" applyBorder="1" applyAlignment="1">
      <alignment horizontal="justify" vertical="top" wrapText="1"/>
    </xf>
    <xf numFmtId="0" fontId="9" fillId="13" borderId="28" xfId="0" applyFont="1" applyFill="1" applyBorder="1" applyAlignment="1">
      <alignment horizontal="justify" vertical="top" wrapText="1"/>
    </xf>
    <xf numFmtId="14" fontId="9" fillId="13" borderId="22" xfId="0" applyNumberFormat="1" applyFont="1" applyFill="1" applyBorder="1" applyAlignment="1">
      <alignment horizontal="justify" vertical="top" wrapText="1"/>
    </xf>
    <xf numFmtId="9" fontId="11" fillId="13" borderId="3" xfId="2" applyFont="1" applyFill="1" applyBorder="1" applyAlignment="1" applyProtection="1">
      <alignment horizontal="justify" vertical="top" wrapText="1"/>
    </xf>
    <xf numFmtId="0" fontId="8" fillId="0" borderId="5" xfId="0" applyFont="1" applyBorder="1" applyAlignment="1">
      <alignment horizontal="justify" vertical="top"/>
    </xf>
    <xf numFmtId="9" fontId="9" fillId="13" borderId="14" xfId="0" applyNumberFormat="1" applyFont="1" applyFill="1" applyBorder="1" applyAlignment="1">
      <alignment horizontal="justify" vertical="top" wrapText="1"/>
    </xf>
    <xf numFmtId="0" fontId="10" fillId="14" borderId="7" xfId="0" applyFont="1" applyFill="1" applyBorder="1" applyAlignment="1">
      <alignment horizontal="justify" vertical="top" wrapText="1"/>
    </xf>
    <xf numFmtId="0" fontId="8" fillId="0" borderId="3" xfId="0" applyFont="1" applyBorder="1" applyAlignment="1">
      <alignment horizontal="justify" vertical="top"/>
    </xf>
    <xf numFmtId="9" fontId="8" fillId="0" borderId="7" xfId="0" applyNumberFormat="1" applyFont="1" applyBorder="1" applyAlignment="1">
      <alignment horizontal="justify" vertical="top"/>
    </xf>
    <xf numFmtId="0" fontId="9" fillId="13" borderId="10" xfId="0" applyFont="1" applyFill="1" applyBorder="1" applyAlignment="1">
      <alignment horizontal="justify" vertical="top" wrapText="1"/>
    </xf>
    <xf numFmtId="14" fontId="9" fillId="13" borderId="23" xfId="0" applyNumberFormat="1" applyFont="1" applyFill="1" applyBorder="1" applyAlignment="1">
      <alignment horizontal="justify" vertical="top" wrapText="1"/>
    </xf>
    <xf numFmtId="0" fontId="10" fillId="14" borderId="22" xfId="0" applyFont="1" applyFill="1" applyBorder="1" applyAlignment="1">
      <alignment horizontal="justify" vertical="top" wrapText="1"/>
    </xf>
    <xf numFmtId="0" fontId="8" fillId="13" borderId="28" xfId="0" applyFont="1" applyFill="1" applyBorder="1" applyAlignment="1">
      <alignment horizontal="justify" vertical="top" wrapText="1"/>
    </xf>
    <xf numFmtId="9" fontId="8" fillId="13" borderId="22" xfId="0" applyNumberFormat="1" applyFont="1" applyFill="1" applyBorder="1" applyAlignment="1">
      <alignment horizontal="justify" vertical="top" wrapText="1"/>
    </xf>
    <xf numFmtId="9" fontId="11" fillId="0" borderId="8" xfId="2" applyFont="1" applyFill="1" applyBorder="1" applyAlignment="1" applyProtection="1">
      <alignment horizontal="justify" vertical="top" wrapText="1"/>
    </xf>
    <xf numFmtId="9" fontId="2" fillId="13" borderId="7" xfId="2" applyFont="1" applyFill="1" applyBorder="1" applyAlignment="1" applyProtection="1">
      <alignment horizontal="justify" vertical="top" wrapText="1"/>
    </xf>
    <xf numFmtId="0" fontId="9" fillId="13" borderId="7" xfId="0" applyFont="1" applyFill="1" applyBorder="1" applyAlignment="1">
      <alignment horizontal="justify" vertical="top" wrapText="1"/>
    </xf>
    <xf numFmtId="14" fontId="9" fillId="13" borderId="3" xfId="0" applyNumberFormat="1" applyFont="1" applyFill="1" applyBorder="1" applyAlignment="1">
      <alignment horizontal="justify" vertical="top" wrapText="1"/>
    </xf>
    <xf numFmtId="9" fontId="8" fillId="13" borderId="23" xfId="0" applyNumberFormat="1" applyFont="1" applyFill="1" applyBorder="1" applyAlignment="1">
      <alignment horizontal="justify" vertical="top" wrapText="1"/>
    </xf>
    <xf numFmtId="9" fontId="11" fillId="0" borderId="10" xfId="2" applyFont="1" applyFill="1" applyBorder="1" applyAlignment="1" applyProtection="1">
      <alignment horizontal="justify" vertical="top" wrapText="1"/>
    </xf>
    <xf numFmtId="9" fontId="2" fillId="13" borderId="10" xfId="2" applyFont="1" applyFill="1" applyBorder="1" applyAlignment="1" applyProtection="1">
      <alignment horizontal="justify" vertical="top" wrapText="1"/>
    </xf>
    <xf numFmtId="0" fontId="9" fillId="13" borderId="14" xfId="0" applyFont="1" applyFill="1" applyBorder="1" applyAlignment="1">
      <alignment horizontal="justify" vertical="top" wrapText="1"/>
    </xf>
    <xf numFmtId="0" fontId="10" fillId="14" borderId="25" xfId="0" applyFont="1" applyFill="1" applyBorder="1" applyAlignment="1">
      <alignment horizontal="justify" vertical="top" wrapText="1"/>
    </xf>
    <xf numFmtId="0" fontId="8" fillId="13" borderId="2" xfId="0" applyFont="1" applyFill="1" applyBorder="1" applyAlignment="1">
      <alignment horizontal="justify" vertical="top" wrapText="1"/>
    </xf>
    <xf numFmtId="9" fontId="11" fillId="0" borderId="14" xfId="2" applyFont="1" applyFill="1" applyBorder="1" applyAlignment="1" applyProtection="1">
      <alignment horizontal="justify" vertical="top" wrapText="1"/>
    </xf>
    <xf numFmtId="9" fontId="2" fillId="13" borderId="12" xfId="2" applyFont="1" applyFill="1" applyBorder="1" applyAlignment="1" applyProtection="1">
      <alignment horizontal="justify" vertical="top" wrapText="1"/>
    </xf>
    <xf numFmtId="0" fontId="9" fillId="13" borderId="15" xfId="0" applyFont="1" applyFill="1" applyBorder="1" applyAlignment="1">
      <alignment horizontal="justify" vertical="top" wrapText="1"/>
    </xf>
    <xf numFmtId="0" fontId="10" fillId="14" borderId="40" xfId="0" applyFont="1" applyFill="1" applyBorder="1" applyAlignment="1">
      <alignment horizontal="justify" vertical="top" wrapText="1"/>
    </xf>
    <xf numFmtId="0" fontId="8" fillId="0" borderId="22" xfId="0" applyFont="1" applyBorder="1" applyAlignment="1">
      <alignment horizontal="justify" vertical="top"/>
    </xf>
    <xf numFmtId="0" fontId="8" fillId="0" borderId="6" xfId="0" applyFont="1" applyBorder="1" applyAlignment="1">
      <alignment horizontal="justify" vertical="top"/>
    </xf>
    <xf numFmtId="9" fontId="2" fillId="13" borderId="7" xfId="2" applyFont="1" applyFill="1" applyBorder="1" applyAlignment="1" applyProtection="1">
      <alignment horizontal="justify" vertical="top" wrapText="1"/>
    </xf>
    <xf numFmtId="0" fontId="9" fillId="13" borderId="6" xfId="0" applyFont="1" applyFill="1" applyBorder="1" applyAlignment="1">
      <alignment horizontal="justify" vertical="top" wrapText="1"/>
    </xf>
    <xf numFmtId="0" fontId="9" fillId="13" borderId="3" xfId="0" applyFont="1" applyFill="1" applyBorder="1" applyAlignment="1">
      <alignment horizontal="justify" vertical="top" wrapText="1"/>
    </xf>
    <xf numFmtId="0" fontId="10" fillId="14" borderId="40" xfId="0" applyFont="1" applyFill="1" applyBorder="1" applyAlignment="1">
      <alignment horizontal="justify" vertical="top" wrapText="1"/>
    </xf>
    <xf numFmtId="0" fontId="8" fillId="0" borderId="28" xfId="0" applyFont="1" applyBorder="1" applyAlignment="1">
      <alignment horizontal="justify" vertical="top"/>
    </xf>
    <xf numFmtId="0" fontId="8" fillId="0" borderId="22" xfId="0" applyFont="1" applyBorder="1" applyAlignment="1">
      <alignment horizontal="justify" vertical="top"/>
    </xf>
    <xf numFmtId="0" fontId="8" fillId="0" borderId="34" xfId="0" applyFont="1" applyBorder="1" applyAlignment="1">
      <alignment horizontal="justify" vertical="top"/>
    </xf>
    <xf numFmtId="0" fontId="9" fillId="13" borderId="25" xfId="0" applyFont="1" applyFill="1" applyBorder="1" applyAlignment="1">
      <alignment horizontal="justify" vertical="top" wrapText="1"/>
    </xf>
    <xf numFmtId="0" fontId="9" fillId="13" borderId="8" xfId="0" applyFont="1" applyFill="1" applyBorder="1" applyAlignment="1">
      <alignment horizontal="justify" vertical="top" wrapText="1"/>
    </xf>
    <xf numFmtId="14" fontId="9" fillId="13" borderId="10" xfId="0" applyNumberFormat="1" applyFont="1" applyFill="1" applyBorder="1" applyAlignment="1">
      <alignment horizontal="justify" vertical="top" wrapText="1"/>
    </xf>
    <xf numFmtId="0" fontId="8" fillId="0" borderId="0" xfId="0" applyFont="1" applyAlignment="1">
      <alignment horizontal="justify" vertical="top"/>
    </xf>
    <xf numFmtId="0" fontId="8" fillId="0" borderId="25" xfId="0" applyFont="1" applyBorder="1" applyAlignment="1">
      <alignment horizontal="justify" vertical="top"/>
    </xf>
    <xf numFmtId="0" fontId="8" fillId="0" borderId="35" xfId="0" applyFont="1" applyBorder="1" applyAlignment="1">
      <alignment horizontal="justify" vertical="top"/>
    </xf>
    <xf numFmtId="0" fontId="9" fillId="13" borderId="4" xfId="0" applyFont="1" applyFill="1" applyBorder="1" applyAlignment="1">
      <alignment horizontal="justify" vertical="top" wrapText="1"/>
    </xf>
    <xf numFmtId="0" fontId="8" fillId="13" borderId="22" xfId="0" applyFont="1" applyFill="1" applyBorder="1" applyAlignment="1">
      <alignment horizontal="justify" vertical="top" wrapText="1"/>
    </xf>
    <xf numFmtId="0" fontId="8" fillId="0" borderId="36" xfId="0" applyFont="1" applyBorder="1" applyAlignment="1">
      <alignment horizontal="justify" vertical="top"/>
    </xf>
    <xf numFmtId="0" fontId="10" fillId="14" borderId="36" xfId="0" applyFont="1" applyFill="1" applyBorder="1" applyAlignment="1">
      <alignment horizontal="justify" vertical="top" wrapText="1"/>
    </xf>
    <xf numFmtId="9" fontId="2" fillId="13" borderId="25" xfId="2" applyFont="1" applyFill="1" applyBorder="1" applyAlignment="1" applyProtection="1">
      <alignment horizontal="justify" vertical="top" wrapText="1"/>
    </xf>
    <xf numFmtId="9" fontId="2" fillId="13" borderId="36" xfId="2" applyFont="1" applyFill="1" applyBorder="1" applyAlignment="1" applyProtection="1">
      <alignment horizontal="justify" vertical="top" wrapText="1"/>
    </xf>
    <xf numFmtId="0" fontId="0" fillId="6" borderId="0" xfId="0" applyFill="1" applyAlignment="1">
      <alignment horizontal="justify" vertical="top"/>
    </xf>
    <xf numFmtId="0" fontId="0" fillId="6" borderId="3" xfId="0" applyFill="1" applyBorder="1" applyAlignment="1">
      <alignment horizontal="justify" vertical="top"/>
    </xf>
    <xf numFmtId="0" fontId="9" fillId="0" borderId="7" xfId="0" applyFont="1" applyBorder="1" applyAlignment="1">
      <alignment horizontal="justify" vertical="top" wrapText="1"/>
    </xf>
    <xf numFmtId="0" fontId="9" fillId="14" borderId="7" xfId="0" applyFont="1" applyFill="1" applyBorder="1" applyAlignment="1">
      <alignment horizontal="justify" vertical="top" wrapText="1"/>
    </xf>
    <xf numFmtId="0" fontId="9" fillId="14" borderId="3" xfId="0" applyFont="1" applyFill="1" applyBorder="1" applyAlignment="1">
      <alignment horizontal="justify" vertical="top" wrapText="1"/>
    </xf>
    <xf numFmtId="0" fontId="0" fillId="0" borderId="3" xfId="0" applyBorder="1" applyAlignment="1">
      <alignment horizontal="justify" vertical="top"/>
    </xf>
    <xf numFmtId="9" fontId="9" fillId="14" borderId="7" xfId="0" applyNumberFormat="1" applyFont="1" applyFill="1" applyBorder="1" applyAlignment="1">
      <alignment horizontal="justify" vertical="top" wrapText="1"/>
    </xf>
    <xf numFmtId="0" fontId="11" fillId="0" borderId="3" xfId="0" applyFont="1" applyBorder="1" applyAlignment="1">
      <alignment horizontal="justify" vertical="top" wrapText="1"/>
    </xf>
    <xf numFmtId="9" fontId="12" fillId="16" borderId="3" xfId="0" applyNumberFormat="1" applyFont="1" applyFill="1" applyBorder="1" applyAlignment="1">
      <alignment horizontal="justify" vertical="top" wrapText="1"/>
    </xf>
    <xf numFmtId="0" fontId="9" fillId="0" borderId="10" xfId="0" applyFont="1" applyBorder="1" applyAlignment="1">
      <alignment horizontal="justify" vertical="top" wrapText="1"/>
    </xf>
    <xf numFmtId="0" fontId="9" fillId="14" borderId="10" xfId="0" applyFont="1" applyFill="1" applyBorder="1" applyAlignment="1">
      <alignment horizontal="justify" vertical="top" wrapText="1"/>
    </xf>
    <xf numFmtId="0" fontId="13" fillId="14" borderId="13" xfId="0" applyFont="1" applyFill="1" applyBorder="1" applyAlignment="1">
      <alignment horizontal="justify" vertical="top" wrapText="1"/>
    </xf>
    <xf numFmtId="0" fontId="9" fillId="15" borderId="3" xfId="0" applyFont="1" applyFill="1" applyBorder="1" applyAlignment="1">
      <alignment horizontal="justify" vertical="top" wrapText="1"/>
    </xf>
    <xf numFmtId="0" fontId="9" fillId="13" borderId="3" xfId="0" applyFont="1" applyFill="1" applyBorder="1" applyAlignment="1">
      <alignment horizontal="justify" vertical="top" wrapText="1"/>
    </xf>
    <xf numFmtId="0" fontId="8" fillId="13" borderId="3" xfId="0" applyFont="1" applyFill="1" applyBorder="1" applyAlignment="1" applyProtection="1">
      <alignment horizontal="justify" vertical="top" wrapText="1"/>
      <protection locked="0"/>
    </xf>
    <xf numFmtId="1" fontId="9" fillId="13" borderId="3" xfId="0" applyNumberFormat="1" applyFont="1" applyFill="1" applyBorder="1" applyAlignment="1">
      <alignment horizontal="justify" vertical="top" wrapText="1"/>
    </xf>
    <xf numFmtId="164" fontId="9" fillId="13" borderId="3" xfId="0" applyNumberFormat="1" applyFont="1" applyFill="1" applyBorder="1" applyAlignment="1">
      <alignment horizontal="justify" vertical="top" wrapText="1"/>
    </xf>
    <xf numFmtId="9" fontId="9" fillId="13" borderId="3" xfId="0" applyNumberFormat="1" applyFont="1" applyFill="1" applyBorder="1" applyAlignment="1">
      <alignment horizontal="justify" vertical="top" wrapText="1"/>
    </xf>
    <xf numFmtId="0" fontId="8" fillId="13" borderId="14" xfId="0" applyFont="1" applyFill="1" applyBorder="1" applyAlignment="1">
      <alignment horizontal="justify" vertical="top" wrapText="1"/>
    </xf>
    <xf numFmtId="1" fontId="2" fillId="13" borderId="4" xfId="2" applyNumberFormat="1" applyFont="1" applyFill="1" applyBorder="1" applyAlignment="1" applyProtection="1">
      <alignment horizontal="justify" vertical="top" wrapText="1"/>
    </xf>
    <xf numFmtId="3" fontId="9" fillId="13" borderId="3" xfId="0" applyNumberFormat="1" applyFont="1" applyFill="1" applyBorder="1" applyAlignment="1">
      <alignment horizontal="justify" vertical="top" wrapText="1"/>
    </xf>
    <xf numFmtId="9" fontId="2" fillId="13" borderId="4" xfId="2" applyFont="1" applyFill="1" applyBorder="1" applyAlignment="1" applyProtection="1">
      <alignment horizontal="justify" vertical="top" wrapText="1"/>
    </xf>
    <xf numFmtId="0" fontId="9" fillId="13" borderId="13" xfId="0" applyFont="1" applyFill="1" applyBorder="1" applyAlignment="1">
      <alignment horizontal="justify" vertical="top" wrapText="1"/>
    </xf>
    <xf numFmtId="0" fontId="8" fillId="13" borderId="13" xfId="0" applyFont="1" applyFill="1" applyBorder="1" applyAlignment="1">
      <alignment horizontal="justify" vertical="top" wrapText="1"/>
    </xf>
    <xf numFmtId="0" fontId="9" fillId="13" borderId="13" xfId="0" applyFont="1" applyFill="1" applyBorder="1" applyAlignment="1">
      <alignment horizontal="justify" vertical="top" wrapText="1"/>
    </xf>
    <xf numFmtId="9" fontId="2" fillId="13" borderId="29" xfId="2" applyFont="1" applyFill="1" applyBorder="1" applyAlignment="1" applyProtection="1">
      <alignment horizontal="justify" vertical="top" wrapText="1"/>
    </xf>
    <xf numFmtId="9" fontId="3" fillId="13" borderId="3" xfId="2" applyFont="1" applyFill="1" applyBorder="1" applyAlignment="1" applyProtection="1">
      <alignment horizontal="justify" vertical="top" wrapText="1"/>
    </xf>
    <xf numFmtId="9" fontId="3" fillId="13" borderId="4" xfId="2" applyFont="1" applyFill="1" applyBorder="1" applyAlignment="1" applyProtection="1">
      <alignment horizontal="justify" vertical="top" wrapText="1"/>
    </xf>
    <xf numFmtId="0" fontId="9" fillId="13" borderId="3" xfId="0" applyFont="1" applyFill="1" applyBorder="1" applyAlignment="1" applyProtection="1">
      <alignment horizontal="justify" vertical="top" wrapText="1"/>
      <protection locked="0"/>
    </xf>
    <xf numFmtId="0" fontId="9" fillId="0" borderId="3" xfId="0" applyFont="1" applyBorder="1" applyAlignment="1">
      <alignment horizontal="justify" vertical="top"/>
    </xf>
    <xf numFmtId="0" fontId="9" fillId="0" borderId="14" xfId="0" applyFont="1" applyBorder="1" applyAlignment="1">
      <alignment horizontal="justify" vertical="top" wrapText="1"/>
    </xf>
    <xf numFmtId="0" fontId="10" fillId="14" borderId="24" xfId="0" applyFont="1" applyFill="1" applyBorder="1" applyAlignment="1">
      <alignment horizontal="justify" vertical="top" wrapText="1"/>
    </xf>
    <xf numFmtId="0" fontId="10" fillId="14" borderId="3" xfId="0" applyFont="1" applyFill="1" applyBorder="1" applyAlignment="1">
      <alignment horizontal="justify" vertical="top" wrapText="1"/>
    </xf>
    <xf numFmtId="1" fontId="2" fillId="13" borderId="3" xfId="2" applyNumberFormat="1" applyFont="1" applyFill="1" applyBorder="1" applyAlignment="1" applyProtection="1">
      <alignment horizontal="justify" vertical="top" wrapText="1"/>
    </xf>
    <xf numFmtId="0" fontId="10" fillId="14" borderId="1" xfId="0" applyFont="1" applyFill="1" applyBorder="1" applyAlignment="1">
      <alignment horizontal="justify" vertical="top" wrapText="1"/>
    </xf>
    <xf numFmtId="9" fontId="2" fillId="13" borderId="14" xfId="2" applyFont="1" applyFill="1" applyBorder="1" applyAlignment="1" applyProtection="1">
      <alignment horizontal="justify" vertical="top" wrapText="1"/>
    </xf>
    <xf numFmtId="0" fontId="9" fillId="7" borderId="13" xfId="0" applyFont="1" applyFill="1" applyBorder="1" applyAlignment="1">
      <alignment horizontal="justify" vertical="top" wrapText="1"/>
    </xf>
    <xf numFmtId="0" fontId="9" fillId="0" borderId="3" xfId="0" applyFont="1" applyBorder="1" applyAlignment="1">
      <alignment horizontal="justify" vertical="top" wrapText="1"/>
    </xf>
    <xf numFmtId="0" fontId="9" fillId="0" borderId="12" xfId="0" applyFont="1" applyBorder="1" applyAlignment="1">
      <alignment horizontal="justify" vertical="top" wrapText="1"/>
    </xf>
    <xf numFmtId="0" fontId="9" fillId="13" borderId="17" xfId="0" applyFont="1" applyFill="1" applyBorder="1" applyAlignment="1">
      <alignment horizontal="justify" vertical="top" wrapText="1"/>
    </xf>
    <xf numFmtId="0" fontId="9" fillId="0" borderId="17" xfId="0" applyFont="1" applyBorder="1" applyAlignment="1">
      <alignment horizontal="justify" vertical="top" wrapText="1"/>
    </xf>
    <xf numFmtId="17" fontId="9" fillId="13" borderId="17" xfId="0" applyNumberFormat="1" applyFont="1" applyFill="1" applyBorder="1" applyAlignment="1">
      <alignment horizontal="justify" vertical="top" wrapText="1"/>
    </xf>
    <xf numFmtId="0" fontId="9" fillId="13" borderId="17" xfId="0" applyFont="1" applyFill="1" applyBorder="1" applyAlignment="1">
      <alignment horizontal="justify" vertical="top"/>
    </xf>
    <xf numFmtId="0" fontId="9" fillId="0" borderId="17" xfId="0" applyFont="1" applyBorder="1" applyAlignment="1">
      <alignment horizontal="justify" vertical="top"/>
    </xf>
    <xf numFmtId="0" fontId="10" fillId="14" borderId="17" xfId="0" applyFont="1" applyFill="1" applyBorder="1" applyAlignment="1">
      <alignment horizontal="justify" vertical="top" wrapText="1"/>
    </xf>
    <xf numFmtId="0" fontId="8" fillId="13" borderId="17" xfId="0" applyFont="1" applyFill="1" applyBorder="1" applyAlignment="1">
      <alignment horizontal="justify" vertical="top" wrapText="1"/>
    </xf>
    <xf numFmtId="9" fontId="11" fillId="0" borderId="17" xfId="2" applyFont="1" applyFill="1" applyBorder="1" applyAlignment="1" applyProtection="1">
      <alignment horizontal="justify" vertical="top" wrapText="1"/>
    </xf>
    <xf numFmtId="9" fontId="2" fillId="7" borderId="17" xfId="2" applyFont="1" applyFill="1" applyBorder="1" applyAlignment="1" applyProtection="1">
      <alignment horizontal="justify" vertical="top" wrapText="1"/>
    </xf>
    <xf numFmtId="9" fontId="2" fillId="13" borderId="17" xfId="2" applyFont="1" applyFill="1" applyBorder="1" applyAlignment="1" applyProtection="1">
      <alignment horizontal="justify" vertical="top" wrapText="1"/>
    </xf>
    <xf numFmtId="0" fontId="9" fillId="0" borderId="3" xfId="0" applyFont="1" applyBorder="1" applyAlignment="1">
      <alignment horizontal="justify" vertical="top" wrapText="1"/>
    </xf>
    <xf numFmtId="17" fontId="9" fillId="13" borderId="3" xfId="0" applyNumberFormat="1" applyFont="1" applyFill="1" applyBorder="1" applyAlignment="1">
      <alignment horizontal="justify" vertical="top" wrapText="1"/>
    </xf>
    <xf numFmtId="0" fontId="9" fillId="13" borderId="3" xfId="0" applyFont="1" applyFill="1" applyBorder="1" applyAlignment="1">
      <alignment horizontal="justify" vertical="top"/>
    </xf>
    <xf numFmtId="0" fontId="9" fillId="0" borderId="3" xfId="0" applyFont="1" applyBorder="1" applyAlignment="1">
      <alignment horizontal="justify" vertical="top"/>
    </xf>
    <xf numFmtId="9" fontId="2" fillId="7" borderId="3" xfId="2" applyFont="1" applyFill="1" applyBorder="1" applyAlignment="1" applyProtection="1">
      <alignment horizontal="justify" vertical="top" wrapText="1"/>
    </xf>
    <xf numFmtId="0" fontId="9" fillId="0" borderId="13" xfId="0" applyFont="1" applyBorder="1" applyAlignment="1">
      <alignment horizontal="justify" vertical="top" wrapText="1"/>
    </xf>
    <xf numFmtId="17" fontId="9" fillId="13" borderId="13" xfId="0" applyNumberFormat="1" applyFont="1" applyFill="1" applyBorder="1" applyAlignment="1">
      <alignment horizontal="justify" vertical="top" wrapText="1"/>
    </xf>
    <xf numFmtId="0" fontId="9" fillId="13" borderId="13" xfId="0" applyFont="1" applyFill="1" applyBorder="1" applyAlignment="1">
      <alignment horizontal="justify" vertical="top"/>
    </xf>
    <xf numFmtId="0" fontId="9" fillId="0" borderId="13" xfId="0" applyFont="1" applyBorder="1" applyAlignment="1">
      <alignment horizontal="justify" vertical="top"/>
    </xf>
    <xf numFmtId="0" fontId="8" fillId="13" borderId="13" xfId="0" applyFont="1" applyFill="1" applyBorder="1" applyAlignment="1" applyProtection="1">
      <alignment horizontal="justify" vertical="top" wrapText="1"/>
      <protection locked="0"/>
    </xf>
    <xf numFmtId="9" fontId="11" fillId="0" borderId="13" xfId="2" applyFont="1" applyFill="1" applyBorder="1" applyAlignment="1" applyProtection="1">
      <alignment horizontal="justify" vertical="top" wrapText="1"/>
    </xf>
    <xf numFmtId="9" fontId="2" fillId="7" borderId="13" xfId="2" applyFont="1" applyFill="1" applyBorder="1" applyAlignment="1" applyProtection="1">
      <alignment horizontal="justify" vertical="top" wrapText="1"/>
    </xf>
    <xf numFmtId="0" fontId="9" fillId="13" borderId="17" xfId="0" applyFont="1" applyFill="1" applyBorder="1" applyAlignment="1">
      <alignment horizontal="justify" vertical="top" wrapText="1"/>
    </xf>
    <xf numFmtId="17" fontId="9" fillId="13" borderId="17" xfId="0" applyNumberFormat="1" applyFont="1" applyFill="1" applyBorder="1" applyAlignment="1">
      <alignment horizontal="justify" vertical="top" wrapText="1"/>
    </xf>
    <xf numFmtId="0" fontId="9" fillId="13" borderId="17" xfId="0" applyFont="1" applyFill="1" applyBorder="1" applyAlignment="1">
      <alignment horizontal="justify" vertical="top"/>
    </xf>
    <xf numFmtId="0" fontId="9" fillId="0" borderId="17" xfId="0" applyFont="1" applyBorder="1" applyAlignment="1">
      <alignment horizontal="justify" vertical="top"/>
    </xf>
    <xf numFmtId="17" fontId="9" fillId="13" borderId="3" xfId="0" applyNumberFormat="1" applyFont="1" applyFill="1" applyBorder="1" applyAlignment="1">
      <alignment horizontal="justify" vertical="top" wrapText="1"/>
    </xf>
    <xf numFmtId="0" fontId="9" fillId="13" borderId="3" xfId="0" applyFont="1" applyFill="1" applyBorder="1" applyAlignment="1">
      <alignment horizontal="justify" vertical="top"/>
    </xf>
    <xf numFmtId="0" fontId="13" fillId="22" borderId="17" xfId="0" applyFont="1" applyFill="1" applyBorder="1" applyAlignment="1">
      <alignment horizontal="justify" vertical="top" wrapText="1"/>
    </xf>
    <xf numFmtId="0" fontId="8" fillId="7" borderId="17" xfId="0" applyFont="1" applyFill="1" applyBorder="1" applyAlignment="1">
      <alignment horizontal="justify" vertical="top" wrapText="1"/>
    </xf>
    <xf numFmtId="0" fontId="8" fillId="7" borderId="0" xfId="0" applyFont="1" applyFill="1" applyAlignment="1">
      <alignment horizontal="justify" vertical="top"/>
    </xf>
    <xf numFmtId="9" fontId="11" fillId="0" borderId="17" xfId="2" applyFont="1" applyFill="1" applyBorder="1" applyAlignment="1" applyProtection="1">
      <alignment horizontal="justify" vertical="top" wrapText="1"/>
    </xf>
    <xf numFmtId="9" fontId="2" fillId="13" borderId="17" xfId="2" applyFont="1" applyFill="1" applyBorder="1" applyAlignment="1" applyProtection="1">
      <alignment horizontal="justify" vertical="top" wrapText="1"/>
    </xf>
    <xf numFmtId="9" fontId="2" fillId="13" borderId="30" xfId="2" applyFont="1" applyFill="1" applyBorder="1" applyAlignment="1" applyProtection="1">
      <alignment horizontal="justify" vertical="top" wrapText="1"/>
    </xf>
    <xf numFmtId="0" fontId="13" fillId="22" borderId="3" xfId="0" applyFont="1" applyFill="1" applyBorder="1" applyAlignment="1">
      <alignment horizontal="justify" vertical="top" wrapText="1"/>
    </xf>
    <xf numFmtId="0" fontId="8" fillId="7" borderId="3" xfId="0" applyFont="1" applyFill="1" applyBorder="1" applyAlignment="1">
      <alignment horizontal="justify" vertical="top" wrapText="1"/>
    </xf>
    <xf numFmtId="165" fontId="8" fillId="7" borderId="3" xfId="1" applyNumberFormat="1" applyFont="1" applyFill="1" applyBorder="1" applyAlignment="1">
      <alignment horizontal="justify" vertical="top" wrapText="1"/>
    </xf>
    <xf numFmtId="9" fontId="11" fillId="0" borderId="3" xfId="2" applyFont="1" applyFill="1" applyBorder="1" applyAlignment="1" applyProtection="1">
      <alignment horizontal="justify" vertical="top" wrapText="1"/>
    </xf>
    <xf numFmtId="0" fontId="2" fillId="13" borderId="3" xfId="2" applyNumberFormat="1" applyFont="1" applyFill="1" applyBorder="1" applyAlignment="1" applyProtection="1">
      <alignment horizontal="justify" vertical="top" wrapText="1"/>
    </xf>
    <xf numFmtId="9" fontId="2" fillId="13" borderId="4" xfId="2" applyFont="1" applyFill="1" applyBorder="1" applyAlignment="1" applyProtection="1">
      <alignment horizontal="justify" vertical="top" wrapText="1"/>
    </xf>
    <xf numFmtId="165" fontId="8" fillId="7" borderId="14" xfId="1" applyNumberFormat="1" applyFont="1" applyFill="1" applyBorder="1" applyAlignment="1">
      <alignment horizontal="justify" vertical="top" wrapText="1"/>
    </xf>
    <xf numFmtId="165" fontId="8" fillId="7" borderId="17" xfId="1" applyNumberFormat="1" applyFont="1" applyFill="1" applyBorder="1" applyAlignment="1">
      <alignment horizontal="justify" vertical="top" wrapText="1"/>
    </xf>
    <xf numFmtId="9" fontId="2" fillId="13" borderId="30" xfId="2" applyFont="1" applyFill="1" applyBorder="1" applyAlignment="1" applyProtection="1">
      <alignment horizontal="justify" vertical="top" wrapText="1"/>
    </xf>
    <xf numFmtId="44" fontId="8" fillId="13" borderId="17" xfId="1" applyFont="1" applyFill="1" applyBorder="1" applyAlignment="1">
      <alignment horizontal="justify" vertical="top" wrapText="1"/>
    </xf>
    <xf numFmtId="9" fontId="2" fillId="13" borderId="26" xfId="2" applyFont="1" applyFill="1" applyBorder="1" applyAlignment="1" applyProtection="1">
      <alignment horizontal="justify" vertical="top" wrapText="1"/>
    </xf>
    <xf numFmtId="0" fontId="10" fillId="14" borderId="10" xfId="0" applyFont="1" applyFill="1" applyBorder="1" applyAlignment="1">
      <alignment horizontal="justify" vertical="top" wrapText="1"/>
    </xf>
    <xf numFmtId="44" fontId="8" fillId="13" borderId="10" xfId="1" applyFont="1" applyFill="1" applyBorder="1" applyAlignment="1">
      <alignment horizontal="justify" vertical="top" wrapText="1"/>
    </xf>
    <xf numFmtId="9" fontId="11" fillId="0" borderId="10" xfId="2" applyFont="1" applyFill="1" applyBorder="1" applyAlignment="1" applyProtection="1">
      <alignment horizontal="justify" vertical="top" wrapText="1"/>
    </xf>
    <xf numFmtId="9" fontId="2" fillId="13" borderId="10" xfId="2" applyFont="1" applyFill="1" applyBorder="1" applyAlignment="1" applyProtection="1">
      <alignment horizontal="justify" vertical="top" wrapText="1"/>
    </xf>
    <xf numFmtId="44" fontId="8" fillId="13" borderId="13" xfId="1" applyFont="1" applyFill="1" applyBorder="1" applyAlignment="1">
      <alignment horizontal="justify" vertical="top" wrapText="1"/>
    </xf>
    <xf numFmtId="9" fontId="2" fillId="13" borderId="24" xfId="2" applyFont="1" applyFill="1" applyBorder="1" applyAlignment="1" applyProtection="1">
      <alignment horizontal="justify" vertical="top" wrapText="1"/>
    </xf>
    <xf numFmtId="0" fontId="8" fillId="13" borderId="7" xfId="0" applyFont="1" applyFill="1" applyBorder="1" applyAlignment="1" applyProtection="1">
      <alignment horizontal="justify" vertical="top" wrapText="1"/>
      <protection locked="0"/>
    </xf>
    <xf numFmtId="9" fontId="11" fillId="0" borderId="7" xfId="2" applyFont="1" applyFill="1" applyBorder="1" applyAlignment="1" applyProtection="1">
      <alignment horizontal="justify" vertical="top" wrapText="1"/>
    </xf>
    <xf numFmtId="9" fontId="2" fillId="13" borderId="24" xfId="2" applyFont="1" applyFill="1" applyBorder="1" applyAlignment="1" applyProtection="1">
      <alignment horizontal="justify" vertical="top" wrapText="1"/>
    </xf>
    <xf numFmtId="9" fontId="2" fillId="13" borderId="3" xfId="2" applyFont="1" applyFill="1" applyBorder="1" applyAlignment="1" applyProtection="1">
      <alignment horizontal="justify" vertical="top" wrapText="1"/>
    </xf>
    <xf numFmtId="0" fontId="10" fillId="14" borderId="7" xfId="0" applyFont="1" applyFill="1" applyBorder="1" applyAlignment="1">
      <alignment horizontal="justify" vertical="top" wrapText="1"/>
    </xf>
    <xf numFmtId="9" fontId="11" fillId="0" borderId="7" xfId="2" applyFont="1" applyFill="1" applyBorder="1" applyAlignment="1" applyProtection="1">
      <alignment horizontal="justify" vertical="top" wrapText="1"/>
    </xf>
    <xf numFmtId="9" fontId="2" fillId="13" borderId="26" xfId="2" applyFont="1" applyFill="1" applyBorder="1" applyAlignment="1" applyProtection="1">
      <alignment horizontal="justify" vertical="top" wrapText="1"/>
    </xf>
    <xf numFmtId="0" fontId="10" fillId="14" borderId="10" xfId="0" applyFont="1" applyFill="1" applyBorder="1" applyAlignment="1">
      <alignment horizontal="justify" vertical="top" wrapText="1"/>
    </xf>
    <xf numFmtId="9" fontId="2" fillId="13" borderId="31" xfId="2" applyFont="1" applyFill="1" applyBorder="1" applyAlignment="1" applyProtection="1">
      <alignment horizontal="justify" vertical="top" wrapText="1"/>
    </xf>
    <xf numFmtId="0" fontId="10" fillId="14" borderId="12" xfId="0" applyFont="1" applyFill="1" applyBorder="1" applyAlignment="1">
      <alignment horizontal="justify" vertical="top" wrapText="1"/>
    </xf>
    <xf numFmtId="9" fontId="11" fillId="0" borderId="12" xfId="2" applyFont="1" applyFill="1" applyBorder="1" applyAlignment="1" applyProtection="1">
      <alignment horizontal="justify" vertical="top" wrapText="1"/>
    </xf>
    <xf numFmtId="9" fontId="2" fillId="13" borderId="0" xfId="2" applyFont="1" applyFill="1" applyBorder="1" applyAlignment="1" applyProtection="1">
      <alignment horizontal="justify" vertical="top" wrapText="1"/>
    </xf>
    <xf numFmtId="0" fontId="9" fillId="7" borderId="3" xfId="0" applyFont="1" applyFill="1" applyBorder="1" applyAlignment="1">
      <alignment horizontal="justify" vertical="top" wrapText="1"/>
    </xf>
    <xf numFmtId="0" fontId="9" fillId="13" borderId="41" xfId="0" applyFont="1" applyFill="1" applyBorder="1" applyAlignment="1">
      <alignment horizontal="justify" vertical="top" wrapText="1"/>
    </xf>
    <xf numFmtId="0" fontId="9" fillId="13" borderId="8" xfId="0" applyFont="1" applyFill="1" applyBorder="1" applyAlignment="1">
      <alignment horizontal="justify" vertical="top" wrapText="1"/>
    </xf>
    <xf numFmtId="0" fontId="9" fillId="13" borderId="4" xfId="0" applyFont="1" applyFill="1" applyBorder="1" applyAlignment="1">
      <alignment horizontal="justify" vertical="top" wrapText="1"/>
    </xf>
    <xf numFmtId="14" fontId="9" fillId="0" borderId="6" xfId="0" applyNumberFormat="1" applyFont="1" applyBorder="1" applyAlignment="1">
      <alignment horizontal="justify" vertical="top" wrapText="1"/>
    </xf>
    <xf numFmtId="14" fontId="9" fillId="0" borderId="3" xfId="0" applyNumberFormat="1" applyFont="1" applyBorder="1" applyAlignment="1">
      <alignment horizontal="justify" vertical="top" wrapText="1"/>
    </xf>
    <xf numFmtId="0" fontId="9" fillId="13" borderId="2" xfId="0" applyFont="1" applyFill="1" applyBorder="1" applyAlignment="1">
      <alignment horizontal="justify" vertical="top" wrapText="1"/>
    </xf>
    <xf numFmtId="14" fontId="9" fillId="13" borderId="6" xfId="0" applyNumberFormat="1" applyFont="1" applyFill="1" applyBorder="1" applyAlignment="1">
      <alignment horizontal="justify" vertical="top" wrapText="1"/>
    </xf>
    <xf numFmtId="0" fontId="10" fillId="14" borderId="6" xfId="0" applyFont="1" applyFill="1" applyBorder="1" applyAlignment="1">
      <alignment horizontal="justify" vertical="top" wrapText="1"/>
    </xf>
    <xf numFmtId="1" fontId="2" fillId="13" borderId="3" xfId="2" applyNumberFormat="1" applyFont="1" applyFill="1" applyBorder="1" applyAlignment="1" applyProtection="1">
      <alignment horizontal="justify" vertical="top" wrapText="1"/>
    </xf>
    <xf numFmtId="9" fontId="11" fillId="0" borderId="7" xfId="2" applyFont="1" applyBorder="1" applyAlignment="1">
      <alignment horizontal="justify" vertical="top" wrapText="1"/>
    </xf>
    <xf numFmtId="9" fontId="2" fillId="13" borderId="7" xfId="2" applyFont="1" applyFill="1" applyBorder="1" applyAlignment="1">
      <alignment horizontal="justify" vertical="top" wrapText="1"/>
    </xf>
    <xf numFmtId="0" fontId="8" fillId="13" borderId="22" xfId="0" applyFont="1" applyFill="1" applyBorder="1" applyAlignment="1" applyProtection="1">
      <alignment horizontal="justify" vertical="top" wrapText="1"/>
      <protection locked="0"/>
    </xf>
    <xf numFmtId="9" fontId="11" fillId="0" borderId="22" xfId="2" applyFont="1" applyBorder="1" applyAlignment="1">
      <alignment horizontal="justify" vertical="top" wrapText="1"/>
    </xf>
    <xf numFmtId="9" fontId="2" fillId="13" borderId="22" xfId="2" applyFont="1" applyFill="1" applyBorder="1" applyAlignment="1">
      <alignment horizontal="justify" vertical="top" wrapText="1"/>
    </xf>
    <xf numFmtId="9" fontId="2" fillId="13" borderId="32" xfId="2" applyFont="1" applyFill="1" applyBorder="1" applyAlignment="1">
      <alignment horizontal="justify" vertical="top" wrapText="1"/>
    </xf>
    <xf numFmtId="9" fontId="11" fillId="0" borderId="14" xfId="2" applyFont="1" applyBorder="1" applyAlignment="1">
      <alignment horizontal="justify" vertical="top" wrapText="1"/>
    </xf>
    <xf numFmtId="9" fontId="2" fillId="13" borderId="14" xfId="2" applyFont="1" applyFill="1" applyBorder="1" applyAlignment="1">
      <alignment horizontal="justify" vertical="top" wrapText="1"/>
    </xf>
    <xf numFmtId="9" fontId="2" fillId="13" borderId="1" xfId="2" applyFont="1" applyFill="1" applyBorder="1" applyAlignment="1" applyProtection="1">
      <alignment horizontal="justify" vertical="top" wrapText="1"/>
    </xf>
    <xf numFmtId="0" fontId="8" fillId="13" borderId="5" xfId="0" applyFont="1" applyFill="1" applyBorder="1" applyAlignment="1">
      <alignment horizontal="justify" vertical="top" wrapText="1"/>
    </xf>
    <xf numFmtId="9" fontId="11" fillId="0" borderId="6" xfId="2" applyFont="1" applyFill="1" applyBorder="1" applyAlignment="1" applyProtection="1">
      <alignment horizontal="justify" vertical="top" wrapText="1"/>
    </xf>
    <xf numFmtId="0" fontId="8" fillId="13" borderId="6" xfId="0" applyFont="1" applyFill="1" applyBorder="1" applyAlignment="1">
      <alignment horizontal="justify" vertical="top" wrapText="1"/>
    </xf>
    <xf numFmtId="0" fontId="9" fillId="0" borderId="7" xfId="0" applyFont="1" applyBorder="1" applyAlignment="1">
      <alignment horizontal="justify" vertical="top"/>
    </xf>
    <xf numFmtId="0" fontId="9" fillId="0" borderId="14" xfId="0" applyFont="1" applyBorder="1" applyAlignment="1">
      <alignment horizontal="justify" vertical="top"/>
    </xf>
    <xf numFmtId="0" fontId="9" fillId="0" borderId="22" xfId="0" applyFont="1" applyBorder="1" applyAlignment="1">
      <alignment horizontal="justify" vertical="top" wrapText="1"/>
    </xf>
    <xf numFmtId="0" fontId="15" fillId="0" borderId="0" xfId="0" applyFont="1" applyAlignment="1">
      <alignment horizontal="justify" vertical="top" wrapText="1"/>
    </xf>
    <xf numFmtId="0" fontId="15" fillId="0" borderId="3" xfId="0" applyFont="1" applyBorder="1" applyAlignment="1">
      <alignment horizontal="justify" vertical="top" wrapText="1"/>
    </xf>
    <xf numFmtId="0" fontId="18" fillId="13" borderId="24" xfId="0" applyFont="1" applyFill="1" applyBorder="1" applyAlignment="1">
      <alignment horizontal="justify" vertical="top" wrapText="1"/>
    </xf>
    <xf numFmtId="14" fontId="18" fillId="13" borderId="3" xfId="0" applyNumberFormat="1" applyFont="1" applyFill="1" applyBorder="1" applyAlignment="1">
      <alignment horizontal="justify" vertical="top" wrapText="1"/>
    </xf>
    <xf numFmtId="0" fontId="18" fillId="14" borderId="3" xfId="0" applyFont="1" applyFill="1" applyBorder="1" applyAlignment="1">
      <alignment horizontal="justify" vertical="top" wrapText="1"/>
    </xf>
    <xf numFmtId="9" fontId="18" fillId="0" borderId="3" xfId="2" applyFont="1" applyFill="1" applyBorder="1" applyAlignment="1" applyProtection="1">
      <alignment horizontal="justify" vertical="top" wrapText="1"/>
    </xf>
    <xf numFmtId="9" fontId="4" fillId="13" borderId="3" xfId="2" applyFont="1" applyFill="1" applyBorder="1" applyAlignment="1" applyProtection="1">
      <alignment horizontal="justify" vertical="top" wrapText="1"/>
    </xf>
    <xf numFmtId="9" fontId="4" fillId="7" borderId="3" xfId="2" applyFont="1" applyFill="1" applyBorder="1" applyAlignment="1" applyProtection="1">
      <alignment horizontal="justify" vertical="top" wrapText="1"/>
    </xf>
    <xf numFmtId="0" fontId="18" fillId="13" borderId="10" xfId="0" applyFont="1" applyFill="1" applyBorder="1" applyAlignment="1">
      <alignment horizontal="justify" vertical="top" wrapText="1"/>
    </xf>
    <xf numFmtId="0" fontId="18" fillId="13" borderId="26" xfId="0" applyFont="1" applyFill="1" applyBorder="1" applyAlignment="1">
      <alignment horizontal="justify" vertical="top" wrapText="1"/>
    </xf>
    <xf numFmtId="14" fontId="18" fillId="13" borderId="3" xfId="0" applyNumberFormat="1" applyFont="1" applyFill="1" applyBorder="1" applyAlignment="1">
      <alignment horizontal="justify" vertical="top" wrapText="1"/>
    </xf>
    <xf numFmtId="0" fontId="18" fillId="13" borderId="6" xfId="0" applyFont="1" applyFill="1" applyBorder="1" applyAlignment="1">
      <alignment horizontal="justify" vertical="top" wrapText="1"/>
    </xf>
    <xf numFmtId="0" fontId="18" fillId="13" borderId="13" xfId="0" applyFont="1" applyFill="1" applyBorder="1" applyAlignment="1">
      <alignment horizontal="justify" vertical="top" wrapText="1"/>
    </xf>
    <xf numFmtId="14" fontId="18" fillId="13" borderId="13" xfId="0" applyNumberFormat="1" applyFont="1" applyFill="1" applyBorder="1" applyAlignment="1">
      <alignment horizontal="justify" vertical="top" wrapText="1"/>
    </xf>
    <xf numFmtId="0" fontId="19" fillId="14" borderId="3" xfId="0" applyFont="1" applyFill="1" applyBorder="1" applyAlignment="1">
      <alignment horizontal="justify" vertical="top" wrapText="1"/>
    </xf>
    <xf numFmtId="0" fontId="9" fillId="0" borderId="0" xfId="0" applyFont="1" applyAlignment="1">
      <alignment horizontal="justify" vertical="top" wrapText="1"/>
    </xf>
    <xf numFmtId="166" fontId="9" fillId="13" borderId="3" xfId="0" applyNumberFormat="1" applyFont="1" applyFill="1" applyBorder="1" applyAlignment="1">
      <alignment horizontal="justify" vertical="top" wrapText="1"/>
    </xf>
    <xf numFmtId="0" fontId="10" fillId="14" borderId="14" xfId="0" applyFont="1" applyFill="1" applyBorder="1" applyAlignment="1">
      <alignment horizontal="justify" vertical="top" wrapText="1"/>
    </xf>
    <xf numFmtId="9" fontId="9" fillId="13" borderId="17" xfId="0" applyNumberFormat="1" applyFont="1" applyFill="1" applyBorder="1" applyAlignment="1">
      <alignment horizontal="justify" vertical="top" wrapText="1"/>
    </xf>
    <xf numFmtId="9" fontId="8" fillId="13" borderId="17" xfId="2" applyFont="1" applyFill="1" applyBorder="1" applyAlignment="1">
      <alignment horizontal="justify" vertical="top" wrapText="1"/>
    </xf>
    <xf numFmtId="9" fontId="8" fillId="13" borderId="3" xfId="2" applyFont="1" applyFill="1" applyBorder="1" applyAlignment="1">
      <alignment horizontal="justify" vertical="top" wrapText="1"/>
    </xf>
    <xf numFmtId="0" fontId="7" fillId="0" borderId="0" xfId="0" applyFont="1" applyAlignment="1">
      <alignment horizontal="center" vertical="center"/>
    </xf>
    <xf numFmtId="0" fontId="0" fillId="0" borderId="0" xfId="0" applyAlignment="1">
      <alignment horizontal="justify" vertical="center"/>
    </xf>
    <xf numFmtId="0" fontId="21" fillId="0" borderId="0" xfId="0" applyFont="1" applyAlignment="1">
      <alignment horizontal="center" vertical="center"/>
    </xf>
    <xf numFmtId="0" fontId="9" fillId="13" borderId="7" xfId="0" applyFont="1" applyFill="1" applyBorder="1" applyAlignment="1">
      <alignment horizontal="justify" vertical="center" wrapText="1"/>
    </xf>
    <xf numFmtId="0" fontId="6" fillId="3" borderId="3" xfId="0" applyFont="1" applyFill="1" applyBorder="1" applyAlignment="1">
      <alignment horizontal="center" vertical="center" wrapText="1"/>
    </xf>
    <xf numFmtId="0" fontId="6" fillId="10" borderId="3" xfId="0" applyFont="1" applyFill="1" applyBorder="1" applyAlignment="1">
      <alignment horizontal="center" vertical="center" wrapText="1"/>
    </xf>
    <xf numFmtId="0" fontId="8" fillId="13" borderId="45" xfId="0" applyFont="1" applyFill="1" applyBorder="1" applyAlignment="1">
      <alignment horizontal="justify" vertical="top" wrapText="1"/>
    </xf>
    <xf numFmtId="0" fontId="3" fillId="8" borderId="4" xfId="0" applyFont="1" applyFill="1" applyBorder="1" applyAlignment="1">
      <alignment horizontal="center" vertical="center" wrapText="1"/>
    </xf>
    <xf numFmtId="0" fontId="3" fillId="8" borderId="5" xfId="0" applyFont="1" applyFill="1" applyBorder="1" applyAlignment="1">
      <alignment horizontal="center" vertical="center" wrapText="1"/>
    </xf>
    <xf numFmtId="0" fontId="3" fillId="8" borderId="6"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9" borderId="3" xfId="0" applyFont="1" applyFill="1" applyBorder="1" applyAlignment="1">
      <alignment horizontal="center" vertical="center" wrapText="1"/>
    </xf>
    <xf numFmtId="0" fontId="3" fillId="10" borderId="3" xfId="0" applyFont="1" applyFill="1" applyBorder="1" applyAlignment="1">
      <alignment horizontal="center" vertical="center"/>
    </xf>
    <xf numFmtId="0" fontId="3" fillId="11" borderId="3" xfId="0" applyFont="1" applyFill="1" applyBorder="1" applyAlignment="1">
      <alignment horizontal="center" vertical="center"/>
    </xf>
    <xf numFmtId="0" fontId="6" fillId="8" borderId="3" xfId="0" applyFont="1" applyFill="1" applyBorder="1" applyAlignment="1">
      <alignment horizontal="center" vertical="center" wrapText="1"/>
    </xf>
    <xf numFmtId="0" fontId="6" fillId="9" borderId="3" xfId="0" applyFont="1" applyFill="1" applyBorder="1" applyAlignment="1">
      <alignment horizontal="center" vertical="center" wrapText="1"/>
    </xf>
    <xf numFmtId="0" fontId="22" fillId="9" borderId="3" xfId="0" applyFont="1" applyFill="1" applyBorder="1" applyAlignment="1">
      <alignment horizontal="center" vertical="center" wrapText="1"/>
    </xf>
    <xf numFmtId="0" fontId="22" fillId="11" borderId="3" xfId="0" applyFont="1" applyFill="1" applyBorder="1" applyAlignment="1">
      <alignment horizontal="center" vertical="center" wrapText="1"/>
    </xf>
    <xf numFmtId="0" fontId="3" fillId="23" borderId="7" xfId="0" applyFont="1" applyFill="1" applyBorder="1" applyAlignment="1">
      <alignment horizontal="center" vertical="center"/>
    </xf>
    <xf numFmtId="0" fontId="3" fillId="23" borderId="10" xfId="0" applyFont="1" applyFill="1" applyBorder="1" applyAlignment="1">
      <alignment horizontal="center" vertical="center"/>
    </xf>
    <xf numFmtId="0" fontId="9" fillId="13" borderId="7" xfId="0" applyFont="1" applyFill="1" applyBorder="1" applyAlignment="1">
      <alignment horizontal="justify" vertical="top"/>
    </xf>
    <xf numFmtId="0" fontId="9" fillId="13" borderId="10" xfId="0" applyFont="1" applyFill="1" applyBorder="1" applyAlignment="1">
      <alignment horizontal="justify" vertical="top"/>
    </xf>
    <xf numFmtId="0" fontId="9" fillId="13" borderId="14" xfId="0" applyFont="1" applyFill="1" applyBorder="1" applyAlignment="1">
      <alignment horizontal="justify" vertical="top"/>
    </xf>
    <xf numFmtId="0" fontId="9" fillId="0" borderId="7" xfId="0" applyFont="1" applyBorder="1" applyAlignment="1">
      <alignment horizontal="justify" vertical="top" wrapText="1"/>
    </xf>
    <xf numFmtId="0" fontId="3" fillId="23" borderId="14" xfId="0" applyFont="1" applyFill="1" applyBorder="1" applyAlignment="1">
      <alignment horizontal="center" vertical="center"/>
    </xf>
    <xf numFmtId="0" fontId="9" fillId="13" borderId="12" xfId="0" applyFont="1" applyFill="1" applyBorder="1" applyAlignment="1">
      <alignment horizontal="justify" vertical="center" wrapText="1"/>
    </xf>
    <xf numFmtId="0" fontId="9" fillId="13" borderId="12" xfId="0" applyFont="1" applyFill="1" applyBorder="1" applyAlignment="1">
      <alignment horizontal="justify" vertical="top"/>
    </xf>
    <xf numFmtId="0" fontId="3" fillId="23" borderId="7" xfId="0" applyFont="1" applyFill="1" applyBorder="1" applyAlignment="1">
      <alignment horizontal="center" vertical="center" wrapText="1"/>
    </xf>
    <xf numFmtId="0" fontId="9" fillId="0" borderId="15" xfId="0" applyFont="1" applyBorder="1" applyAlignment="1">
      <alignment horizontal="justify" vertical="top"/>
    </xf>
    <xf numFmtId="0" fontId="3" fillId="23" borderId="10" xfId="0" applyFont="1" applyFill="1" applyBorder="1" applyAlignment="1">
      <alignment horizontal="center" vertical="center" wrapText="1"/>
    </xf>
    <xf numFmtId="0" fontId="9" fillId="0" borderId="10" xfId="0" applyFont="1" applyBorder="1" applyAlignment="1">
      <alignment horizontal="justify" vertical="top"/>
    </xf>
    <xf numFmtId="0" fontId="3" fillId="23" borderId="14" xfId="0" applyFont="1" applyFill="1" applyBorder="1" applyAlignment="1">
      <alignment horizontal="center" vertical="center" wrapText="1"/>
    </xf>
    <xf numFmtId="0" fontId="9" fillId="0" borderId="22" xfId="0" applyFont="1" applyBorder="1" applyAlignment="1">
      <alignment horizontal="justify" vertical="top" wrapText="1"/>
    </xf>
    <xf numFmtId="0" fontId="9" fillId="0" borderId="5" xfId="0" applyFont="1" applyBorder="1" applyAlignment="1">
      <alignment horizontal="justify" vertical="top"/>
    </xf>
    <xf numFmtId="0" fontId="9" fillId="13" borderId="11" xfId="0" applyFont="1" applyFill="1" applyBorder="1" applyAlignment="1">
      <alignment horizontal="justify" vertical="top" wrapText="1"/>
    </xf>
    <xf numFmtId="0" fontId="9" fillId="0" borderId="12" xfId="0" applyFont="1" applyBorder="1" applyAlignment="1">
      <alignment horizontal="justify" vertical="top"/>
    </xf>
    <xf numFmtId="0" fontId="9" fillId="0" borderId="15" xfId="0" applyFont="1" applyBorder="1" applyAlignment="1">
      <alignment horizontal="justify" vertical="top" wrapText="1"/>
    </xf>
    <xf numFmtId="0" fontId="9" fillId="0" borderId="15" xfId="0" applyFont="1" applyBorder="1" applyAlignment="1">
      <alignment horizontal="justify" vertical="top"/>
    </xf>
    <xf numFmtId="0" fontId="9" fillId="0" borderId="7" xfId="0" applyFont="1" applyBorder="1" applyAlignment="1">
      <alignment horizontal="justify" vertical="top"/>
    </xf>
    <xf numFmtId="0" fontId="9" fillId="0" borderId="24" xfId="0" applyFont="1" applyBorder="1" applyAlignment="1">
      <alignment horizontal="justify" vertical="top" wrapText="1"/>
    </xf>
    <xf numFmtId="0" fontId="9" fillId="0" borderId="32" xfId="0" applyFont="1" applyBorder="1" applyAlignment="1">
      <alignment horizontal="justify" vertical="top" wrapText="1"/>
    </xf>
    <xf numFmtId="0" fontId="9" fillId="0" borderId="40" xfId="0" applyFont="1" applyBorder="1" applyAlignment="1">
      <alignment horizontal="justify" vertical="top"/>
    </xf>
    <xf numFmtId="0" fontId="9" fillId="0" borderId="26" xfId="0" applyFont="1" applyBorder="1" applyAlignment="1">
      <alignment horizontal="justify" vertical="top" wrapText="1"/>
    </xf>
    <xf numFmtId="0" fontId="9" fillId="0" borderId="22" xfId="0" applyFont="1" applyBorder="1" applyAlignment="1">
      <alignment horizontal="justify" vertical="top"/>
    </xf>
    <xf numFmtId="0" fontId="9" fillId="0" borderId="22" xfId="0" applyFont="1" applyBorder="1" applyAlignment="1">
      <alignment horizontal="justify" vertical="top"/>
    </xf>
    <xf numFmtId="0" fontId="9" fillId="0" borderId="36" xfId="0" applyFont="1" applyBorder="1" applyAlignment="1">
      <alignment horizontal="justify" vertical="top" wrapText="1"/>
    </xf>
    <xf numFmtId="0" fontId="9" fillId="0" borderId="36" xfId="0" applyFont="1" applyBorder="1" applyAlignment="1">
      <alignment horizontal="justify" vertical="top"/>
    </xf>
    <xf numFmtId="0" fontId="23" fillId="6" borderId="0" xfId="0" applyFont="1" applyFill="1" applyAlignment="1">
      <alignment horizontal="center" vertical="center"/>
    </xf>
    <xf numFmtId="0" fontId="23" fillId="6" borderId="0" xfId="0" applyFont="1" applyFill="1" applyAlignment="1">
      <alignment horizontal="justify" vertical="top"/>
    </xf>
    <xf numFmtId="0" fontId="23" fillId="6" borderId="0" xfId="0" applyFont="1" applyFill="1" applyAlignment="1">
      <alignment horizontal="justify" vertical="center"/>
    </xf>
    <xf numFmtId="0" fontId="3" fillId="23" borderId="7" xfId="0" applyFont="1" applyFill="1" applyBorder="1" applyAlignment="1">
      <alignment horizontal="center" vertical="center" textRotation="255" wrapText="1"/>
    </xf>
    <xf numFmtId="0" fontId="9" fillId="15" borderId="7" xfId="0" applyFont="1" applyFill="1" applyBorder="1" applyAlignment="1">
      <alignment horizontal="justify" vertical="center" wrapText="1"/>
    </xf>
    <xf numFmtId="0" fontId="9" fillId="15" borderId="7" xfId="0" applyFont="1" applyFill="1" applyBorder="1" applyAlignment="1">
      <alignment horizontal="justify" vertical="top" wrapText="1"/>
    </xf>
    <xf numFmtId="0" fontId="23" fillId="0" borderId="3" xfId="0" applyFont="1" applyBorder="1" applyAlignment="1">
      <alignment horizontal="justify" vertical="top"/>
    </xf>
    <xf numFmtId="0" fontId="3" fillId="23" borderId="10" xfId="0" applyFont="1" applyFill="1" applyBorder="1" applyAlignment="1">
      <alignment horizontal="center" vertical="center" textRotation="255" wrapText="1"/>
    </xf>
    <xf numFmtId="0" fontId="9" fillId="15" borderId="10" xfId="0" applyFont="1" applyFill="1" applyBorder="1" applyAlignment="1">
      <alignment horizontal="justify" vertical="center" wrapText="1"/>
    </xf>
    <xf numFmtId="0" fontId="9" fillId="15" borderId="10" xfId="0" applyFont="1" applyFill="1" applyBorder="1" applyAlignment="1">
      <alignment horizontal="justify" vertical="top" wrapText="1"/>
    </xf>
    <xf numFmtId="1" fontId="23" fillId="0" borderId="3" xfId="1" applyNumberFormat="1" applyFont="1" applyBorder="1" applyAlignment="1">
      <alignment horizontal="justify" vertical="top"/>
    </xf>
    <xf numFmtId="0" fontId="9" fillId="0" borderId="15" xfId="0" applyFont="1" applyBorder="1" applyAlignment="1">
      <alignment horizontal="justify" vertical="top" wrapText="1"/>
    </xf>
    <xf numFmtId="0" fontId="3" fillId="23" borderId="14" xfId="0" applyFont="1" applyFill="1" applyBorder="1" applyAlignment="1">
      <alignment horizontal="center" vertical="center" textRotation="255" wrapText="1"/>
    </xf>
    <xf numFmtId="0" fontId="23" fillId="0" borderId="0" xfId="0" applyFont="1" applyAlignment="1">
      <alignment horizontal="justify" vertical="top"/>
    </xf>
    <xf numFmtId="0" fontId="3" fillId="2" borderId="7" xfId="0" applyFont="1" applyFill="1" applyBorder="1" applyAlignment="1">
      <alignment horizontal="center" vertical="center" textRotation="255" wrapText="1"/>
    </xf>
    <xf numFmtId="0" fontId="3" fillId="2" borderId="10" xfId="0" applyFont="1" applyFill="1" applyBorder="1" applyAlignment="1">
      <alignment horizontal="center" vertical="center" textRotation="255" wrapText="1"/>
    </xf>
    <xf numFmtId="0" fontId="3" fillId="2" borderId="14" xfId="0" applyFont="1" applyFill="1" applyBorder="1" applyAlignment="1">
      <alignment horizontal="center" vertical="center" textRotation="255" wrapText="1"/>
    </xf>
    <xf numFmtId="0" fontId="9" fillId="13" borderId="14" xfId="0" applyFont="1" applyFill="1" applyBorder="1" applyAlignment="1">
      <alignment horizontal="justify" vertical="center" wrapText="1"/>
    </xf>
    <xf numFmtId="0" fontId="3" fillId="5" borderId="17" xfId="0" applyFont="1" applyFill="1" applyBorder="1" applyAlignment="1">
      <alignment horizontal="center" vertical="center" textRotation="255" wrapText="1"/>
    </xf>
    <xf numFmtId="0" fontId="3" fillId="5" borderId="3" xfId="0" applyFont="1" applyFill="1" applyBorder="1" applyAlignment="1">
      <alignment horizontal="center" vertical="center" textRotation="255" wrapText="1"/>
    </xf>
    <xf numFmtId="0" fontId="3" fillId="5" borderId="13" xfId="0" applyFont="1" applyFill="1" applyBorder="1" applyAlignment="1">
      <alignment horizontal="center" vertical="center" textRotation="255" wrapText="1"/>
    </xf>
    <xf numFmtId="15" fontId="9" fillId="13" borderId="17" xfId="0" applyNumberFormat="1" applyFont="1" applyFill="1" applyBorder="1" applyAlignment="1">
      <alignment horizontal="justify" vertical="top" wrapText="1"/>
    </xf>
    <xf numFmtId="15" fontId="9" fillId="13" borderId="17" xfId="0" applyNumberFormat="1" applyFont="1" applyFill="1" applyBorder="1" applyAlignment="1">
      <alignment horizontal="justify" vertical="top"/>
    </xf>
    <xf numFmtId="15" fontId="9" fillId="13" borderId="3" xfId="0" applyNumberFormat="1" applyFont="1" applyFill="1" applyBorder="1" applyAlignment="1">
      <alignment horizontal="justify" vertical="top"/>
    </xf>
    <xf numFmtId="15" fontId="9" fillId="13" borderId="14" xfId="0" applyNumberFormat="1" applyFont="1" applyFill="1" applyBorder="1" applyAlignment="1">
      <alignment horizontal="justify" vertical="top"/>
    </xf>
    <xf numFmtId="0" fontId="3" fillId="5" borderId="10" xfId="0" applyFont="1" applyFill="1" applyBorder="1" applyAlignment="1">
      <alignment horizontal="center" vertical="center" textRotation="255" wrapText="1"/>
    </xf>
    <xf numFmtId="0" fontId="9" fillId="0" borderId="10" xfId="0" applyFont="1" applyBorder="1" applyAlignment="1">
      <alignment horizontal="justify" vertical="top"/>
    </xf>
    <xf numFmtId="15" fontId="9" fillId="13" borderId="7" xfId="0" applyNumberFormat="1" applyFont="1" applyFill="1" applyBorder="1" applyAlignment="1">
      <alignment horizontal="justify" vertical="top"/>
    </xf>
    <xf numFmtId="0" fontId="3" fillId="5" borderId="7" xfId="0" applyFont="1" applyFill="1" applyBorder="1" applyAlignment="1">
      <alignment horizontal="center" vertical="center" textRotation="255" wrapText="1"/>
    </xf>
    <xf numFmtId="16" fontId="9" fillId="13" borderId="17" xfId="0" applyNumberFormat="1" applyFont="1" applyFill="1" applyBorder="1" applyAlignment="1">
      <alignment horizontal="justify" vertical="top"/>
    </xf>
    <xf numFmtId="15" fontId="9" fillId="13" borderId="17" xfId="0" applyNumberFormat="1" applyFont="1" applyFill="1" applyBorder="1" applyAlignment="1">
      <alignment horizontal="justify" vertical="top"/>
    </xf>
    <xf numFmtId="16" fontId="9" fillId="13" borderId="17" xfId="0" applyNumberFormat="1" applyFont="1" applyFill="1" applyBorder="1" applyAlignment="1">
      <alignment horizontal="justify" vertical="top"/>
    </xf>
    <xf numFmtId="15" fontId="9" fillId="0" borderId="3" xfId="0" applyNumberFormat="1" applyFont="1" applyBorder="1" applyAlignment="1">
      <alignment horizontal="justify" vertical="top"/>
    </xf>
    <xf numFmtId="0" fontId="9" fillId="0" borderId="13" xfId="0" applyFont="1" applyBorder="1" applyAlignment="1">
      <alignment horizontal="justify" vertical="top" wrapText="1"/>
    </xf>
    <xf numFmtId="15" fontId="9" fillId="0" borderId="13" xfId="0" applyNumberFormat="1" applyFont="1" applyBorder="1" applyAlignment="1">
      <alignment horizontal="justify" vertical="top"/>
    </xf>
    <xf numFmtId="9" fontId="9" fillId="7" borderId="3" xfId="0" applyNumberFormat="1" applyFont="1" applyFill="1" applyBorder="1" applyAlignment="1">
      <alignment horizontal="justify" vertical="top" wrapText="1"/>
    </xf>
    <xf numFmtId="0" fontId="3" fillId="2" borderId="22" xfId="0" applyFont="1" applyFill="1" applyBorder="1" applyAlignment="1">
      <alignment horizontal="center" vertical="center" textRotation="255" wrapText="1"/>
    </xf>
    <xf numFmtId="0" fontId="9" fillId="13" borderId="22" xfId="0" applyFont="1" applyFill="1" applyBorder="1" applyAlignment="1">
      <alignment horizontal="justify" vertical="center" wrapText="1"/>
    </xf>
    <xf numFmtId="0" fontId="3" fillId="8" borderId="7" xfId="0" applyFont="1" applyFill="1" applyBorder="1" applyAlignment="1">
      <alignment horizontal="center" vertical="center" textRotation="255" wrapText="1"/>
    </xf>
    <xf numFmtId="0" fontId="3" fillId="8" borderId="10" xfId="0" applyFont="1" applyFill="1" applyBorder="1" applyAlignment="1">
      <alignment horizontal="center" vertical="center" textRotation="255" wrapText="1"/>
    </xf>
    <xf numFmtId="0" fontId="3" fillId="8" borderId="14" xfId="0" applyFont="1" applyFill="1" applyBorder="1" applyAlignment="1">
      <alignment horizontal="center" vertical="center" textRotation="255" wrapText="1"/>
    </xf>
    <xf numFmtId="0" fontId="3" fillId="17" borderId="10" xfId="0" applyFont="1" applyFill="1" applyBorder="1" applyAlignment="1">
      <alignment horizontal="center" vertical="center" wrapText="1"/>
    </xf>
    <xf numFmtId="0" fontId="3" fillId="17" borderId="7" xfId="0" applyFont="1" applyFill="1" applyBorder="1" applyAlignment="1">
      <alignment horizontal="center" vertical="center" wrapText="1"/>
    </xf>
    <xf numFmtId="0" fontId="3" fillId="8" borderId="7" xfId="0" applyFont="1" applyFill="1" applyBorder="1" applyAlignment="1">
      <alignment horizontal="center" vertical="center" wrapText="1"/>
    </xf>
    <xf numFmtId="0" fontId="3" fillId="8" borderId="10"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9" fillId="0" borderId="3" xfId="0" applyFont="1" applyBorder="1" applyAlignment="1">
      <alignment horizontal="justify" vertical="center" wrapText="1"/>
    </xf>
    <xf numFmtId="0" fontId="9" fillId="0" borderId="4" xfId="0" applyFont="1" applyBorder="1" applyAlignment="1">
      <alignment horizontal="justify" vertical="top" wrapText="1"/>
    </xf>
    <xf numFmtId="0" fontId="9" fillId="0" borderId="25" xfId="0" applyFont="1" applyBorder="1" applyAlignment="1">
      <alignment horizontal="justify" vertical="top" wrapText="1"/>
    </xf>
    <xf numFmtId="9" fontId="9" fillId="0" borderId="3" xfId="0" applyNumberFormat="1" applyFont="1" applyBorder="1" applyAlignment="1">
      <alignment horizontal="justify" vertical="top" wrapText="1"/>
    </xf>
    <xf numFmtId="0" fontId="9" fillId="0" borderId="27" xfId="0" applyFont="1" applyBorder="1" applyAlignment="1">
      <alignment horizontal="justify" vertical="top" wrapText="1"/>
    </xf>
    <xf numFmtId="0" fontId="3" fillId="18" borderId="22" xfId="0" applyFont="1" applyFill="1" applyBorder="1" applyAlignment="1">
      <alignment horizontal="center" vertical="center" textRotation="255" wrapText="1"/>
    </xf>
    <xf numFmtId="0" fontId="9" fillId="13" borderId="22" xfId="0" applyFont="1" applyFill="1" applyBorder="1" applyAlignment="1">
      <alignment horizontal="justify" vertical="center" wrapText="1"/>
    </xf>
    <xf numFmtId="0" fontId="9" fillId="0" borderId="4" xfId="0" applyFont="1" applyBorder="1" applyAlignment="1">
      <alignment horizontal="justify" vertical="top"/>
    </xf>
    <xf numFmtId="0" fontId="9" fillId="14" borderId="22" xfId="0" applyFont="1" applyFill="1" applyBorder="1" applyAlignment="1">
      <alignment horizontal="justify" vertical="top" wrapText="1"/>
    </xf>
    <xf numFmtId="0" fontId="3" fillId="2" borderId="23" xfId="0" applyFont="1" applyFill="1" applyBorder="1" applyAlignment="1">
      <alignment horizontal="center" vertical="center" textRotation="255" wrapText="1"/>
    </xf>
    <xf numFmtId="0" fontId="9" fillId="13" borderId="23" xfId="0" applyFont="1" applyFill="1" applyBorder="1" applyAlignment="1">
      <alignment horizontal="justify" vertical="center" wrapText="1"/>
    </xf>
    <xf numFmtId="0" fontId="9" fillId="0" borderId="14" xfId="0" applyFont="1" applyBorder="1" applyAlignment="1">
      <alignment horizontal="justify" vertical="top"/>
    </xf>
    <xf numFmtId="0" fontId="3" fillId="18" borderId="7" xfId="0" applyFont="1" applyFill="1" applyBorder="1" applyAlignment="1">
      <alignment horizontal="center" vertical="center" textRotation="255" wrapText="1"/>
    </xf>
    <xf numFmtId="0" fontId="3" fillId="18" borderId="10" xfId="0" applyFont="1" applyFill="1" applyBorder="1" applyAlignment="1">
      <alignment horizontal="center" vertical="center" textRotation="255" wrapText="1"/>
    </xf>
    <xf numFmtId="0" fontId="3" fillId="18" borderId="14" xfId="0" applyFont="1" applyFill="1" applyBorder="1" applyAlignment="1">
      <alignment horizontal="center" vertical="center" textRotation="255" wrapText="1"/>
    </xf>
    <xf numFmtId="14" fontId="9" fillId="13" borderId="4" xfId="0" applyNumberFormat="1" applyFont="1" applyFill="1" applyBorder="1" applyAlignment="1">
      <alignment horizontal="justify" vertical="top" wrapText="1"/>
    </xf>
    <xf numFmtId="0" fontId="9" fillId="0" borderId="6" xfId="0" applyFont="1" applyBorder="1" applyAlignment="1">
      <alignment horizontal="justify" vertical="top"/>
    </xf>
    <xf numFmtId="14" fontId="9" fillId="13" borderId="42" xfId="0" applyNumberFormat="1" applyFont="1" applyFill="1" applyBorder="1" applyAlignment="1">
      <alignment horizontal="justify" vertical="top" wrapText="1"/>
    </xf>
    <xf numFmtId="14" fontId="9" fillId="13" borderId="43" xfId="0" applyNumberFormat="1" applyFont="1" applyFill="1" applyBorder="1" applyAlignment="1">
      <alignment horizontal="justify" vertical="top" wrapText="1"/>
    </xf>
    <xf numFmtId="0" fontId="6" fillId="23" borderId="7" xfId="0" applyFont="1" applyFill="1" applyBorder="1" applyAlignment="1">
      <alignment horizontal="center" vertical="center" wrapText="1"/>
    </xf>
    <xf numFmtId="0" fontId="18" fillId="13" borderId="7" xfId="0" applyFont="1" applyFill="1" applyBorder="1" applyAlignment="1">
      <alignment horizontal="justify" vertical="center" wrapText="1"/>
    </xf>
    <xf numFmtId="0" fontId="20" fillId="23" borderId="10" xfId="0" applyFont="1" applyFill="1" applyBorder="1" applyAlignment="1">
      <alignment horizontal="center" vertical="center" wrapText="1"/>
    </xf>
    <xf numFmtId="0" fontId="18" fillId="13" borderId="10" xfId="0" applyFont="1" applyFill="1" applyBorder="1" applyAlignment="1">
      <alignment horizontal="justify" vertical="center" wrapText="1"/>
    </xf>
    <xf numFmtId="0" fontId="18" fillId="0" borderId="3" xfId="0" applyFont="1" applyBorder="1" applyAlignment="1">
      <alignment horizontal="justify" vertical="top"/>
    </xf>
    <xf numFmtId="0" fontId="18" fillId="13" borderId="3" xfId="0" applyFont="1" applyFill="1" applyBorder="1" applyAlignment="1">
      <alignment horizontal="justify" vertical="center" wrapText="1"/>
    </xf>
    <xf numFmtId="0" fontId="18" fillId="0" borderId="7" xfId="0" applyFont="1" applyBorder="1" applyAlignment="1">
      <alignment horizontal="justify" vertical="top" wrapText="1"/>
    </xf>
    <xf numFmtId="0" fontId="18" fillId="0" borderId="10" xfId="0" applyFont="1" applyBorder="1" applyAlignment="1">
      <alignment horizontal="justify" vertical="top"/>
    </xf>
    <xf numFmtId="0" fontId="18" fillId="0" borderId="14" xfId="0" applyFont="1" applyBorder="1" applyAlignment="1">
      <alignment horizontal="justify" vertical="top"/>
    </xf>
    <xf numFmtId="1" fontId="9" fillId="0" borderId="3" xfId="0" quotePrefix="1" applyNumberFormat="1" applyFont="1" applyBorder="1" applyAlignment="1">
      <alignment horizontal="justify" vertical="top"/>
    </xf>
    <xf numFmtId="1" fontId="9" fillId="0" borderId="3" xfId="0" applyNumberFormat="1" applyFont="1" applyBorder="1" applyAlignment="1">
      <alignment horizontal="justify" vertical="top"/>
    </xf>
    <xf numFmtId="0" fontId="9" fillId="13" borderId="16" xfId="0" applyFont="1" applyFill="1" applyBorder="1" applyAlignment="1">
      <alignment horizontal="justify" vertical="top" wrapText="1"/>
    </xf>
    <xf numFmtId="0" fontId="3" fillId="2" borderId="17" xfId="0" applyFont="1" applyFill="1" applyBorder="1" applyAlignment="1">
      <alignment horizontal="center" vertical="center" textRotation="255" wrapText="1"/>
    </xf>
    <xf numFmtId="0" fontId="9" fillId="13" borderId="18" xfId="0" applyFont="1" applyFill="1" applyBorder="1" applyAlignment="1">
      <alignment horizontal="justify" vertical="top" wrapText="1"/>
    </xf>
    <xf numFmtId="0" fontId="3" fillId="2" borderId="3" xfId="0" applyFont="1" applyFill="1" applyBorder="1" applyAlignment="1">
      <alignment horizontal="center" vertical="center" textRotation="255" wrapText="1"/>
    </xf>
    <xf numFmtId="0" fontId="25" fillId="12" borderId="3" xfId="0" applyFont="1" applyFill="1" applyBorder="1" applyAlignment="1">
      <alignment horizontal="center" vertical="top" wrapText="1"/>
    </xf>
    <xf numFmtId="0" fontId="25" fillId="12" borderId="8" xfId="0" applyFont="1" applyFill="1" applyBorder="1" applyAlignment="1">
      <alignment horizontal="center" vertical="top" wrapText="1"/>
    </xf>
    <xf numFmtId="0" fontId="25" fillId="12" borderId="9" xfId="0" applyFont="1" applyFill="1" applyBorder="1" applyAlignment="1">
      <alignment horizontal="center" vertical="top" wrapText="1"/>
    </xf>
    <xf numFmtId="0" fontId="25" fillId="19" borderId="8" xfId="0" applyFont="1" applyFill="1" applyBorder="1" applyAlignment="1">
      <alignment horizontal="center" vertical="top" wrapText="1"/>
    </xf>
    <xf numFmtId="0" fontId="25" fillId="19" borderId="9" xfId="0" applyFont="1" applyFill="1" applyBorder="1" applyAlignment="1">
      <alignment horizontal="center" vertical="top" wrapText="1"/>
    </xf>
    <xf numFmtId="0" fontId="25" fillId="19" borderId="11" xfId="0" applyFont="1" applyFill="1" applyBorder="1" applyAlignment="1">
      <alignment horizontal="center" vertical="top" wrapText="1"/>
    </xf>
    <xf numFmtId="0" fontId="25" fillId="12" borderId="11" xfId="0" applyFont="1" applyFill="1" applyBorder="1" applyAlignment="1">
      <alignment horizontal="center" vertical="top" wrapText="1"/>
    </xf>
    <xf numFmtId="0" fontId="25" fillId="12" borderId="7" xfId="0" applyFont="1" applyFill="1" applyBorder="1" applyAlignment="1">
      <alignment horizontal="center" vertical="top" wrapText="1"/>
    </xf>
    <xf numFmtId="0" fontId="25" fillId="12" borderId="10" xfId="0" applyFont="1" applyFill="1" applyBorder="1" applyAlignment="1">
      <alignment horizontal="center" vertical="top" wrapText="1"/>
    </xf>
    <xf numFmtId="0" fontId="26" fillId="6" borderId="0" xfId="0" applyFont="1" applyFill="1" applyAlignment="1">
      <alignment horizontal="center" vertical="top"/>
    </xf>
    <xf numFmtId="0" fontId="25" fillId="12" borderId="2" xfId="0" applyFont="1" applyFill="1" applyBorder="1" applyAlignment="1">
      <alignment horizontal="center" vertical="top" wrapText="1"/>
    </xf>
    <xf numFmtId="0" fontId="25" fillId="12" borderId="16" xfId="0" applyFont="1" applyFill="1" applyBorder="1" applyAlignment="1">
      <alignment horizontal="center" vertical="top" wrapText="1"/>
    </xf>
    <xf numFmtId="0" fontId="25" fillId="12" borderId="18" xfId="0" applyFont="1" applyFill="1" applyBorder="1" applyAlignment="1">
      <alignment horizontal="center" vertical="top" wrapText="1"/>
    </xf>
    <xf numFmtId="0" fontId="25" fillId="12" borderId="19" xfId="0" applyFont="1" applyFill="1" applyBorder="1" applyAlignment="1">
      <alignment horizontal="center" vertical="top" wrapText="1"/>
    </xf>
    <xf numFmtId="0" fontId="25" fillId="12" borderId="20" xfId="0" applyFont="1" applyFill="1" applyBorder="1" applyAlignment="1">
      <alignment horizontal="center" vertical="top" wrapText="1"/>
    </xf>
    <xf numFmtId="0" fontId="25" fillId="12" borderId="21" xfId="0" applyFont="1" applyFill="1" applyBorder="1" applyAlignment="1">
      <alignment horizontal="center" vertical="top" wrapText="1"/>
    </xf>
    <xf numFmtId="0" fontId="25" fillId="12" borderId="3" xfId="0" applyFont="1" applyFill="1" applyBorder="1" applyAlignment="1">
      <alignment horizontal="center" vertical="top" wrapText="1"/>
    </xf>
    <xf numFmtId="0" fontId="25" fillId="12" borderId="28" xfId="0" applyFont="1" applyFill="1" applyBorder="1" applyAlignment="1">
      <alignment horizontal="center" vertical="top" wrapText="1"/>
    </xf>
    <xf numFmtId="0" fontId="25" fillId="12" borderId="0" xfId="0" applyFont="1" applyFill="1" applyAlignment="1">
      <alignment horizontal="center" vertical="top" wrapText="1"/>
    </xf>
    <xf numFmtId="0" fontId="25" fillId="12" borderId="44" xfId="0" applyFont="1" applyFill="1" applyBorder="1" applyAlignment="1">
      <alignment horizontal="center" vertical="top" wrapText="1"/>
    </xf>
    <xf numFmtId="0" fontId="25" fillId="12" borderId="0" xfId="0" applyFont="1" applyFill="1" applyAlignment="1">
      <alignment horizontal="center" vertical="top" wrapText="1"/>
    </xf>
    <xf numFmtId="0" fontId="26" fillId="0" borderId="0" xfId="0" applyFont="1" applyAlignment="1">
      <alignment horizontal="center" vertical="top"/>
    </xf>
  </cellXfs>
  <cellStyles count="3">
    <cellStyle name="Moneda" xfId="1" builtinId="4"/>
    <cellStyle name="Normal" xfId="0" builtinId="0"/>
    <cellStyle name="Porcentaje" xfId="2" builtinId="5"/>
  </cellStyles>
  <dxfs count="108">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9525</xdr:colOff>
      <xdr:row>2</xdr:row>
      <xdr:rowOff>38100</xdr:rowOff>
    </xdr:from>
    <xdr:ext cx="16988118" cy="542925"/>
    <xdr:sp macro="" textlink="">
      <xdr:nvSpPr>
        <xdr:cNvPr id="2" name="AutoShape 2">
          <a:extLst>
            <a:ext uri="{FF2B5EF4-FFF2-40B4-BE49-F238E27FC236}">
              <a16:creationId xmlns:a16="http://schemas.microsoft.com/office/drawing/2014/main" id="{6776E972-96B1-41AE-A46A-B55E1BD513B7}"/>
            </a:ext>
          </a:extLst>
        </xdr:cNvPr>
        <xdr:cNvSpPr>
          <a:spLocks noChangeArrowheads="1"/>
        </xdr:cNvSpPr>
      </xdr:nvSpPr>
      <xdr:spPr bwMode="auto">
        <a:xfrm>
          <a:off x="771525" y="419100"/>
          <a:ext cx="16988118" cy="542925"/>
        </a:xfrm>
        <a:prstGeom prst="roundRect">
          <a:avLst>
            <a:gd name="adj" fmla="val 16667"/>
          </a:avLst>
        </a:prstGeom>
        <a:ln/>
      </xdr:spPr>
      <xdr:style>
        <a:lnRef idx="0">
          <a:schemeClr val="accent1"/>
        </a:lnRef>
        <a:fillRef idx="3">
          <a:schemeClr val="accent1"/>
        </a:fillRef>
        <a:effectRef idx="3">
          <a:schemeClr val="accent1"/>
        </a:effectRef>
        <a:fontRef idx="minor">
          <a:schemeClr val="lt1"/>
        </a:fontRef>
      </xdr:style>
      <xdr:txBody>
        <a:bodyPr rot="0" vertOverflow="overflow" horzOverflow="overflow" vert="horz" wrap="square" lIns="91440" tIns="0" rIns="91440" bIns="0" anchor="ctr" anchorCtr="1" upright="1">
          <a:noAutofit/>
        </a:bodyPr>
        <a:lstStyle/>
        <a:p>
          <a:pPr algn="ctr"/>
          <a:r>
            <a:rPr lang="es-ES" sz="2800" b="1">
              <a:solidFill>
                <a:schemeClr val="bg1"/>
              </a:solidFill>
              <a:effectLst/>
              <a:latin typeface="Arial Narrow" panose="020B0604020202020204" pitchFamily="34" charset="0"/>
              <a:ea typeface="Times New Roman" panose="02020603050405020304" pitchFamily="18" charset="0"/>
              <a:cs typeface="Arial Narrow" panose="020B0604020202020204" pitchFamily="34" charset="0"/>
            </a:rPr>
            <a:t>PLANEACIÓN PAI 2025</a:t>
          </a:r>
        </a:p>
      </xdr:txBody>
    </xdr:sp>
    <xdr:clientData/>
  </xdr:oneCellAnchor>
  <xdr:oneCellAnchor>
    <xdr:from>
      <xdr:col>1</xdr:col>
      <xdr:colOff>598715</xdr:colOff>
      <xdr:row>6</xdr:row>
      <xdr:rowOff>81643</xdr:rowOff>
    </xdr:from>
    <xdr:ext cx="1879963" cy="517071"/>
    <xdr:pic>
      <xdr:nvPicPr>
        <xdr:cNvPr id="3" name="Imagen 2">
          <a:extLst>
            <a:ext uri="{FF2B5EF4-FFF2-40B4-BE49-F238E27FC236}">
              <a16:creationId xmlns:a16="http://schemas.microsoft.com/office/drawing/2014/main" id="{C9131500-3296-4ED9-99D3-1798C08805C5}"/>
            </a:ext>
            <a:ext uri="{147F2762-F138-4A5C-976F-8EAC2B608ADB}">
              <a16:predDERef xmlns:a16="http://schemas.microsoft.com/office/drawing/2014/main" pred="{50118BA8-9F5C-4E4D-94B3-69403220833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360715" y="4245429"/>
          <a:ext cx="1879963" cy="517071"/>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juani\Downloads\2.%20HOJA%20DE%20TRABAJO%20CONSTRUCCION%20%20PAI%205-12-%20DF.xlsx" TargetMode="External"/><Relationship Id="rId1" Type="http://schemas.openxmlformats.org/officeDocument/2006/relationships/externalLinkPath" Target="file:///C:\Users\juani\Downloads\2.%20HOJA%20DE%20TRABAJO%20CONSTRUCCION%20%20PAI%205-12-%20DF.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errolmarugg\Downloads\DE-GRC-%20VIC-CONCESIONES%20Plan%20Acci&#243;n%20Institucional%20PAI%202025%20consolidado%20%20(2).xlsx" TargetMode="External"/><Relationship Id="rId1" Type="http://schemas.openxmlformats.org/officeDocument/2006/relationships/externalLinkPath" Target="file:///C:\Users\errolmarugg\Downloads\DE-GRC-%20VIC-CONCESIONES%20Plan%20Acci&#243;n%20Institucional%20PAI%202025%20consolidado%20%20(2).xlsx" TargetMode="External"/></Relationships>
</file>

<file path=xl/externalLinks/_rels/externalLink3.xml.rels><?xml version="1.0" encoding="UTF-8" standalone="yes"?>
<Relationships xmlns="http://schemas.openxmlformats.org/package/2006/relationships"><Relationship Id="rId2" Type="http://schemas.openxmlformats.org/officeDocument/2006/relationships/externalLinkPath" Target="file:///C:\Users\errolmarugg\Downloads\HOJA%20DE%20TRABAJO%20CONSTRUCCION%20%20PAI%205-12%20(1)%20(2).xlsx" TargetMode="External"/><Relationship Id="rId1" Type="http://schemas.openxmlformats.org/officeDocument/2006/relationships/externalLinkPath" Target="file:///C:\Users\errolmarugg\Downloads\HOJA%20DE%20TRABAJO%20CONSTRUCCION%20%20PAI%205-12%20(1)%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TRODUCCIÓN"/>
      <sheetName val="Marco teórico"/>
      <sheetName val="PROCESOS Y OBJETIVOS"/>
      <sheetName val="Plan Estrategico PEI "/>
      <sheetName val="PLANES ACCION"/>
      <sheetName val="OTROS PLANES"/>
      <sheetName val="lineas estrategicas Minis"/>
      <sheetName val="HOJA DE TRABAJO ARTICULACIÓ (2)"/>
      <sheetName val="Lista desplegable"/>
      <sheetName val="CREMAS"/>
      <sheetName val="Hoja de vida"/>
      <sheetName val="Ejemplo"/>
    </sheetNames>
    <sheetDataSet>
      <sheetData sheetId="0" refreshError="1"/>
      <sheetData sheetId="1" refreshError="1"/>
      <sheetData sheetId="2" refreshError="1">
        <row r="2">
          <cell r="C2" t="str">
            <v xml:space="preserve">Procesos Cadena de Valor </v>
          </cell>
          <cell r="D2" t="str">
            <v>Líder responsable de proceso</v>
          </cell>
          <cell r="E2" t="str">
            <v>OBJETIVO DEL PROCESO</v>
          </cell>
          <cell r="F2" t="str">
            <v>Dimensión MIPG Relacionada</v>
          </cell>
          <cell r="G2" t="str">
            <v>POLÍTICAS DEL MIPG</v>
          </cell>
          <cell r="H2" t="str">
            <v xml:space="preserve">POLÍTICAS INSTITUCIONALES  A CARGO </v>
          </cell>
        </row>
        <row r="3">
          <cell r="C3" t="str">
            <v>DE Direccionamiento Estratégico</v>
          </cell>
          <cell r="D3" t="str">
            <v>Jefe Oficina Asesora de Planeación</v>
          </cell>
          <cell r="E3" t="str">
            <v>Establecer los lineamientos estratégicos y de operación de la Entidad, mediante la identificación y definición concertada de metodologías y procedimientos, con el fin de cumplir los objetivos estratégicos institucionales y del Gobierno Nacional.</v>
          </cell>
          <cell r="F3" t="str">
            <v>Dimensión 2da -Direccionamiento Estratégico:
 Dimensión 3ra –Gestión con Valores para Resultados
Dimensión 4ta –Evaluación de Resultados
Dimensión 5ta –Información y Comunicación
Dimensión 6ta- Gestión del Conocimiento</v>
          </cell>
          <cell r="G3" t="str">
            <v>2.1. Política de Planeación Institucional (2da. Línea de defensa)
2.2. Política de gestión presupuestal y eficiencia del gasto público  Secretaria General . Dirección Financiera y Oficina Asesora de Planeación (1a. Línea de defensa)
2.3. Política de Integridad - Oficina Asesora de Planeación  (2da línea de defensa)
2.4.. Política de Compras y Contratación Pública: Secretaria General - Dirección Administrativa y Oficina Asesora de Planeación (1ra línea de defensa)
3.1. Política de fortalecimiento Organizacional y Simplificación de Procesos (Oficina Asesora de Planeación (2da Línea de Defensa)  .
3.7. Política de Racionalización de Trámites (Oficina de Tecnologías de la Información y Comunicaciones y Oficina Asesora de Planeación - 2da Línea de defensa)
4.1. Seguimiento y Evaluación del Desempeño Institucional  (Todas las dependencias) - Coordina la Oficina Asesora de Planeación.
5.2 Política de Transparencia, Acceso a la Información Pública y Lucha Contra la Corrupción. Oficina Asesora de Planeación (2da. Línea de defensa)
5.3 Política de Gestión de la Información Estadística  (Oficina Asesora de Planeación (2da. Línea de defensa)
7.1. Control Interno  Oficina Asesora de Planeación (2da.Línea de defensa) y quienes realizan la autoevaluación</v>
          </cell>
          <cell r="H3" t="str">
            <v>1. Política de Administración del Riesgo
2. Política Estadistica
3. Política Género- compartida con Secretaria General.
4. Política Estadística</v>
          </cell>
        </row>
        <row r="4">
          <cell r="C4" t="str">
            <v>GCI 
Gestión del Conocimiento y la Innovación</v>
          </cell>
          <cell r="D4" t="str">
            <v>Jefe Oficina Asesora de Planeación</v>
          </cell>
          <cell r="E4" t="str">
            <v xml:space="preserve">Identificar, generar, distribuir y retener el conocimiento organizacional, a través del uso y apropiación de acciones, mecanismos o instrumentos, 	para difundir y preservar el conocimiento, fortalecer los procesos de innovación y contribuir en la construcción de la cultura organizacional. </v>
          </cell>
          <cell r="F4" t="str">
            <v>Dimensión 2da -Direccionamiento Estratégico 
Dimensión 3ra –Gestión con Valores para Resultados
Dimensión 4ta –Evaluación de Resultados
Dimensión 5ta –Información y Comunicación
Dimensión 6ta- Gestión del Conocimiento
Dimension 7: Control Interno</v>
          </cell>
          <cell r="G4" t="str">
            <v>6.1 Política de Gestión del Conocimiento y la Innovación.
Oficina Asesora de Planeación en Coordinación con el Grupo de Talento Humano o quien haga sus veces y la Oficina de Tecnologías de la Información y las Comunicaciones
(2da. Línea de defensa)
7.1. Control Interno: Línea Estratégica, Alta Dirección y Comité Institucional de Control Interno, los Líderes de Proceso y sus equipos (1era. Línea), Oficina Asesora de Planeación (2da.Línea de defensa) y quienes realizan la autoevaluación.</v>
          </cell>
          <cell r="H4" t="str">
            <v xml:space="preserve">1. Política del Conocimiento y la Innovación
</v>
          </cell>
        </row>
        <row r="5">
          <cell r="C5" t="str">
            <v>GC
Gestión de Comunicaciones</v>
          </cell>
          <cell r="D5" t="str">
            <v>Secretaria General</v>
          </cell>
          <cell r="E5" t="str">
            <v>Divulgar a través de comunicados, campañas, eventos, en vivos, revistas, boletines, videos, entre otros, para dar a conocer la gestión  y lograr un posicionamiento en los medios de comunicación de la Entidad.</v>
          </cell>
          <cell r="F5" t="str">
            <v>Dimensión 4ta –Evaluación de Resultados
Dimension 7: Control Interno</v>
          </cell>
          <cell r="G5" t="str">
            <v>4.1. Seguimiento y Evaluación del Desempeño Institucional  (Todas las dependencias) - Coordina la Oficina Asesora de Planeación
7.1. Control Interno: Línea Estratégica, Alta Dirección y Comité Institucional de Control Interno, los Líderes de Proceso y sus equipos (1era. Línea), Oficina Asesora de Planeación (2da.Línea de defensa) y quienes realizan la autoevaluación.</v>
          </cell>
          <cell r="H5" t="str">
            <v>N/A</v>
          </cell>
        </row>
        <row r="6">
          <cell r="C6" t="str">
            <v>TIC
Gestión de las TICs</v>
          </cell>
          <cell r="D6" t="str">
            <v>Jefe de OTIC</v>
          </cell>
          <cell r="E6" t="str">
            <v>Liderar y fortalecer la estrategia y el gobierno de las tecnologías de la información por medio de la apropiación e implementación de la política de gobierno digital, y la gestión de  recursos tecnológicos que contribuya con la transformación digital, la toma de decisiones y el cumplimiento de los objetivos de la Entidad</v>
          </cell>
          <cell r="F6" t="str">
            <v>Dimensión 3ra –Gestión con Valores para el Resultado
Dimensión 4ta –Evaluación de Resultados
Dimensión 5ta –Información y Comunicación</v>
          </cell>
          <cell r="G6" t="str">
            <v>3.2. Política de Gobierno Digital (oficina de Tecnologías de la Información y Comunicaciones (2da. Línea de defensa)
3.3. Política de Seguridad Digital  (oficina de Tecnologías de la Información y Comunicaciones (2da. Línea de defensa)
3.7. Política de Racionalización de Trámites (Oficina de Tecnologías de la Información y Comunicaciones y Oficina Asesora de Planeación - 2da Línea de defensa)
4.1. Seguimiento y Evaluación del Desempeño Institucional  (Todas las dependencias) - Coordina la Oficina Asesora de Planeación</v>
          </cell>
          <cell r="H6" t="str">
            <v>1. Política de seguridad y privacidad de la Información 
2. Política Protección de Datos - compartida Administrativa y Jurídica
Creacion de sistemas
Interoperabildiad
Creación de tableros
Mapa de proyectos
Uso y apropiación
Innovación
Aprovisionamiento de infraestructura</v>
          </cell>
        </row>
        <row r="7">
          <cell r="C7" t="str">
            <v>VI
Vigilancia</v>
          </cell>
          <cell r="D7" t="str">
            <v>Directores de PYP
DCI - DPU-DP-DTTTA - REGIONALES</v>
          </cell>
          <cell r="E7" t="str">
            <v>Advertir, prevenir, orientar, asistir, promover y propender mediante, entre otras, la solicitud de información, la práctica de visitas, las mesas de trabajo, la realización de actuaciones de acompañamiento preventivo, la emisión de pronunciamientos, y el desarrollo de acciones con carácter general en función de la debida prestación del servicio público de transporte, infraestructura, servicios conexos y complementarios, así como las de protección de los intereses, derechos de los usuarios del transporte y el permanente cumplimiento de las finalidades constitucionales y legales, para generar confianza entre los sujetos pasivos del régimen de transporte.</v>
          </cell>
          <cell r="F7" t="str">
            <v>Dimensión 3ra: Gestión con valores para resultados
Política de Servicio al Ciudadano; Política de Racionalización de trámites y Política de Participación Ciudadana en la Gestión Pública
Dimensión 4ta –Evaluación de Resultados}
Dimensión 5ta: Información y Comunicación: Política de Gestión de la Información Estadística</v>
          </cell>
          <cell r="G7" t="str">
            <v>4.1. Seguimiento y Evaluación del Desempeño Institucional  (Todas las dependencias) - Coordina la Oficina Asesora de Planeación</v>
          </cell>
          <cell r="H7" t="str">
            <v>Política de Relacionamiento con el Ciudadano - no es responsabilida, sin embargo da lineamiento al servicio
Política de Igualdad y Equidad de Género  - no es responsabilida, sin embargo da lineamiento al servicio
Política Participación Ciudadana  - no es responsabilida, sin embargo da lineamiento al servicio
Política de Accesibilidad  - no es responsabilida, sin embargo da lineamiento al servicio</v>
          </cell>
        </row>
        <row r="8">
          <cell r="C8" t="str">
            <v xml:space="preserve">IN
Inspección </v>
          </cell>
          <cell r="D8" t="str">
            <v xml:space="preserve">Directores de PYP
DCI - DPU-DP-DTTTA </v>
          </cell>
          <cell r="E8" t="str">
            <v>Monitorear y realizar seguimiento de situaciones de carácter particular relacionadas con la normatividad del sector transporte, mediante, entre otras, el recaudo, la solicitud, el análisis, el examen y la evaluación de la información asociada a los sujetos pasivos del régimen de transporte, evidenciada en sitio o remotamente en función de la debida prestación del servicio público de transporte, infraestructura, servicios conexos y complementarios, así como las de protección de los intereses, derechos de los usuarios del transporte y el permanente cumplimiento de las finalidades constitucionales y legales.</v>
          </cell>
          <cell r="F8" t="str">
            <v>Dimensión 3ra: Gestión con valores para resultados
Política de Servicio al Ciudadano; Política de Racionalización de trámites y Política de Participación Ciudadana en la Gestión Pública
Dimensión 4ta –Evaluación de Resultados
Dimensión 5ta: Información y Comunicación: Política de Gestión de la Información Estadística</v>
          </cell>
          <cell r="G8" t="str">
            <v>4.1. Seguimiento y Evaluación del Desempeño Institucional  (Todas las dependencias) - Coordina la Oficina Asesora de Planeación</v>
          </cell>
          <cell r="H8" t="str">
            <v>Política de Relacionamiento con el Ciudadano - no es responsabilida, sin embargo da lineamiento al servicio
Política de Igualdad y Equidad de Género  - no es responsabilida, sin embargo da lineamiento al servicio
Política Participación Ciudadana  - no es responsabilida, sin embargo da lineamiento al servicio
Política de Accesibilidad  - no es responsabilida, sin embargo da lineamiento al servicio</v>
          </cell>
        </row>
        <row r="9">
          <cell r="C9" t="str">
            <v xml:space="preserve">CO
Control </v>
          </cell>
          <cell r="D9" t="str">
            <v>4 Directores de Investigaciones
4 Delegados y Superintendente.
DCI - DPU - DP- DTTTA</v>
          </cell>
          <cell r="E9" t="str">
            <v>Imponer sanciones, expedir órdenes preventivas y correctivas, por medio de los procedimientos establecidos en la ley, en función de la debida prestación del servicio público de transporte, infraestructura, servicios conexos y complementarios, así como las de protección de los intereses, derechos de los usuarios del transporte y el permanente cumplimiento de las finalidades constitucionales y legales.</v>
          </cell>
          <cell r="F9" t="str">
            <v>Dimensión 3ra: Gestión con valores para resultados
Política de Servicio al Ciudadano; Política de Racionalización de trámites y Política de Participación Ciudadana en la Gestión Pública
Dimensión 4ta –Evaluación de Resultados
Dimensión 5ta: Información y Comunicación: Política de Gestión de la Información Estadística</v>
          </cell>
          <cell r="G9" t="str">
            <v>4.1. Seguimiento y Evaluación del Desempeño Institucional  (Todas las dependencias) - Coordina la Oficina Asesora de Planeación</v>
          </cell>
          <cell r="H9" t="str">
            <v>N/A</v>
          </cell>
        </row>
        <row r="10">
          <cell r="C10" t="str">
            <v>Vigilancia - Regionales</v>
          </cell>
          <cell r="D10" t="str">
            <v>Despacho</v>
          </cell>
          <cell r="E10" t="str">
            <v>Divulgar, promover y orientar el permanente cumplimiento de las norma del sector transporte a través de la verificación y análisis de la información suministrada o reportada por las empresas, así como la búsqueda activa de posibles situaciones que pongan en riesgo la prestación del servicio para asegurar la debida prestación del servicio en el territorio Nacional.</v>
          </cell>
          <cell r="F10" t="str">
            <v>Dimensión 3ra: Gestión con valores para resultados
Política de Servicio al Ciudadano; Política de Racionalización de trámites y Política de Participación Ciudadana en la Gestión Pública
Dimensión 4ta –Evaluación de Resultados
Dimensión 5ta: Información y Comunicación: Política de Gestión de la Información Estadística</v>
          </cell>
          <cell r="G10" t="str">
            <v>4.1. Seguimiento y Evaluación del Desempeño Institucional  (Todas las dependencias) - Coordina la Oficina Asesora de Planeación</v>
          </cell>
        </row>
        <row r="11">
          <cell r="C11" t="str">
            <v>GRC
Gestión del Relacionamiento con el Ciudadano</v>
          </cell>
          <cell r="D11" t="str">
            <v xml:space="preserve">Coordinador (a) de Gestión Relacinamiento con el ciudadano </v>
          </cell>
          <cell r="E11" t="str">
            <v>Propender por la debida implementación de las políticas de relación Estado-Ciudadano y contribuir con el cumplimiento de la cultura del servicio en todos los canales dispuestos para los grupos de valor a través de la orientación y atención clara y oportuna de las solicitudes realizadas por los ciudadanos y grupos de interés, así como la adecuada aplicación y ejecución de actividades de participación ciudadana con el fin de lograr la satisfacción de los grupos de valor e interés y promover el acceso a los trámites y servicios de la Entidad.</v>
          </cell>
          <cell r="F11" t="str">
            <v>Dimensión 3ra: Gestión con valores para resultados
Política de Servicio al Ciudadano; Política de Racionalización de trámites y Política de Participación Ciudadana en la Gestión Pública
Dimensión 4ta –Evaluación de Resultados
Dimensión 5ta: Información y Comunicación: Política de Gestión de la Información Estadística</v>
          </cell>
          <cell r="G11" t="str">
            <v>3.6. Política de Servicio al Ciudadano (coordinación Grupo de Atención al Ciuddano o quien haga sus veces (2da. Línea de defensa)
3.8. Política de Participación Ciudadana en la Gestión Pública (Coordinador del Grupo de Atención al Ciudadano o quien haga sus veces 2da. Línea de defensa)</v>
          </cell>
          <cell r="H11" t="str">
            <v>POLITICA PARA EL RELACIONAMIENTO CON EL CIUDADANO</v>
          </cell>
        </row>
        <row r="12">
          <cell r="C12" t="str">
            <v>GA
Gestión Administrativa</v>
          </cell>
          <cell r="D12" t="str">
            <v>Directora Administrativa</v>
          </cell>
          <cell r="E12" t="str">
            <v>Administrar los bienes y servicios necesarios para el funcionamiento de la entidad mediante la implementación de estrategias y procedimientos, con el fin de satisfacer las necesidades y el efectivo funcionamiento de la Entidad, promoviendo buenas prácticas ambientales que conlleven al mejoramiento continuo del desempeño ambiental institucional.</v>
          </cell>
          <cell r="F12" t="str">
            <v>Dimensión 2: Direccionamiento Estratégico y Planeación.
Dimensión 3ra: Gestión con valores para resultados
Política de Servicio al Ciudadano; Política de Racionalización de trámites y Política de Participación Ciudadana en la Gestión Pública
Dimensión 4ta –Evaluación de Resultados
Dimensión 5ta: Información y Comunicación</v>
          </cell>
          <cell r="G12" t="str">
            <v>2.4.. Política de Compras y Contratación Pública: Secretaria General - Dirección Administrativa y Oficina Asesora de Planeación (1ra línea de defensa)
4.1. Seguimiento y Evaluación del Desempeño Institucional  (Todas las dependencias) - Coordina la Oficina Asesora de Planeación
5.1 Política de Gestión Documental (Política de Archivos y Gestión Documental) Dirección Administrativa (2da. Línea de defensa)</v>
          </cell>
          <cell r="H12" t="str">
            <v xml:space="preserve">1. Política de Seguridad Vial
 (compartida con Talento Humano)
2. Política Institucional de Gestión Ambiental - </v>
          </cell>
        </row>
        <row r="13">
          <cell r="C13" t="str">
            <v>GJ
Gestión Jurídica</v>
          </cell>
          <cell r="D13" t="str">
            <v>Jefe Oficina Asesora Jurídica</v>
          </cell>
          <cell r="E13" t="str">
            <v xml:space="preserve">Ejercer la defensa oportuna de los intereses de la Entidad, por medio de la representación judicial y extrajudicial, las actuaciones administrativas, buenas prácticas normativas y lineamientos jurídicos, con el fin de disminuir los riesgos e impactos jurídicos, absolver las consultas jurídicas realizadas por los grupos de valor en los temas de competencia de la Superintendencia de Transporte, lograr la recuperación de créditos a favor de la Entidad, que consten en títulos ejecutivos o haciéndose parte de los procesos de reorganización y liquidación de los supervisados, así como garantizar el acceso al Centro de Arbitraje, Conciliación y Amigable Composición del sector de infraestructura y transporte </v>
          </cell>
          <cell r="F13" t="str">
            <v>Dimensión 3ra: Gestión con valores para resultados
Dimensión 4ta –Evaluación de Resultados
Dimensión 5ta: Información y Comunicación: Política de Gestión de la Información Estadística</v>
          </cell>
          <cell r="G13" t="str">
            <v>3.4. Política de Defensa Jurídica (Oficina Asesora Jurídica 2da. Línea dedefensa)
3.5. Mejora Normativa (Oficina Asesora Jurídica (2da. Línea de defensa)
4.1. Seguimiento y Evaluación del Desempeño Institucional  (Todas las dependencias) - Coordina la Oficina Asesora de Planeación</v>
          </cell>
          <cell r="H13" t="str">
            <v xml:space="preserve">1. Política de Derechos de Autor </v>
          </cell>
        </row>
        <row r="14">
          <cell r="C14" t="str">
            <v>GTH
Gestión del Talento Humano</v>
          </cell>
          <cell r="D14" t="str">
            <v>Coordinador (a) de Talento Humano</v>
          </cell>
          <cell r="E14" t="str">
            <v>Gestionar el ciclo de los servidores públicos por medio de la ejecución de planes, programas y procedimientos, con el fin de fortalecer su desarrollo integral encaminado al cumplimiento de la misión de la Entidad.</v>
          </cell>
          <cell r="F14" t="str">
            <v xml:space="preserve">Dimensión 1a  Talento Humano 
Dimensión 4ta –Evaluación de Resultados
Dimensión 6: Gestión del Conocimiento y la Innovación </v>
          </cell>
          <cell r="G14" t="str">
            <v xml:space="preserve">1.1. Política de Gestión Estratégica del Talento Humano: Coodinación del Grupo de Talento Humano o quien haga sus veces (2da línea de defensa).
4.1. Seguimiento y Evaluación del Desempeño Institucional  (Todas las dependencias) - Coordina la Oficina Asesora de Planeación
6.1 Política de Gestión del Conocimiento y la Innovación.
Oficina Asesora de Planeación en Coordinación con el Grupo de Talento Humano o quien haga sus veces y la Oficina de Tecnologías de la Información y las Comunicaciones
(2da. Línea de defensa)
</v>
          </cell>
          <cell r="H14" t="str">
            <v xml:space="preserve">1. Política Institucional para la Prevención y Atención del Acoso Laboral y Acoso Sexual Laboral - Revisada por el Comité de Convivencia Laboral
2. Política Intitucional de Seguridad y Salud en el Trabajo - 
3. Política Institucional de Teletrabajo 
4. Política de desconexión laboral -  
5. Política seguridad Víal (compartida con TH) </v>
          </cell>
        </row>
        <row r="15">
          <cell r="C15" t="str">
            <v>GC
Gestión Contractual</v>
          </cell>
          <cell r="D15" t="str">
            <v>Coordinador (a) de Gestión Contratos</v>
          </cell>
          <cell r="E15" t="str">
            <v>Gestionar   la   adquisición   de   Bienes,   Productos,   Recursos   y Servicios  en  estricta  observancia  de  la  normatividad  vigente  a través  de  la aplicación  de  las  herramientas  dispuestas  por  el Gobierno   Nacional   de   forma   eficiente   y   oportuna   para   el cumplimiento del Plan Anual de Adquisiciones y así satisfacer las necesidades institucionales.</v>
          </cell>
          <cell r="F15" t="str">
            <v>Dimensión 2da -Direccionamiento Estratégico 
Dimensión 3ra –Gestión con Valores para el Resultado
Dimensión 4ta –Evaluación de Resultados
Dimensión 5ta –Información y Comunicación</v>
          </cell>
          <cell r="G15" t="str">
            <v>4.1. Seguimiento y Evaluación del Desempeño Institucional  (Todas las dependencias) - Coordina la Oficina Asesora de Planeación</v>
          </cell>
          <cell r="H15" t="str">
            <v>N/A</v>
          </cell>
        </row>
        <row r="16">
          <cell r="C16" t="str">
            <v>GF
Gestión Financiera</v>
          </cell>
          <cell r="D16" t="str">
            <v>Directora Financiera</v>
          </cell>
          <cell r="E16" t="str">
            <v>Administrar y garantizar el financiamiento de la Superintendencia de Transporte, mediante  la  gestión  presupuestal,  el  recaudo  de ingresos,  el  pago  de  las obligaciones  y  la  generación  de  información  económica,  financiera  y  contable, para el cumplimiento de los fines institucionales.</v>
          </cell>
          <cell r="F16" t="str">
            <v>Dimensión 2da -Direccionamiento Estratégico:
 Dimensión 3ra –Gestión con Valores para Resultados
Dimensión 4ta –Evaluación de Resultados
Dimensión 5ta –Información y Comunicación
Dimensión 6ta- Gestión del Conocimiento</v>
          </cell>
          <cell r="G16" t="str">
            <v>2.2. Política de gestión presupuestal y eficiencia del gasto público  Secretaria General . Dirección Financiera y Oficina Asesora de Planeación (1a. Línea de defensa)
4.1. Seguimiento y Evaluación del Desempeño Institucional  (Todas las dependencias) - Coordina la Oficina Asesora de Planeación</v>
          </cell>
          <cell r="H16" t="str">
            <v>N/A</v>
          </cell>
        </row>
        <row r="17">
          <cell r="C17" t="str">
            <v>GD
Gestión Documental</v>
          </cell>
          <cell r="D17" t="str">
            <v>Coordinador (a) Gestión Documental</v>
          </cell>
          <cell r="E17" t="str">
            <v>Proporcionar directrices y lineamientos generales que conlleven a la estandarización y normalización de cada uno de los procedimientos relacionados con la producción, recepción, trámite, organización, conservación y disposición final de los documentos de la Superintendencia, desde su origen hasta su destino final, así como realizar las notificaciones, comunicaciones y publicaciones de los actos administrativos expedidos por la Entidad, a través de la aplicación de la normatividad vigente, políticas, programas y planes documentales en los sistemas y aplicativos que disponga la entidad para facilitar su consulta, conservación y utilización en el tiempo, así como propender por el cumplimiento de los principios de publicidad, transparencia y celeridad.</v>
          </cell>
          <cell r="F17" t="str">
            <v>Dimensión 2da -Direccionamiento Estratégico:
 Dimensión 3ra –Gestión con Valores para Resultados
Dimensión 4ta –Evaluación de Resultados
Dimensión 5ta –Información y Comunicación
Dimensión 6ta- Gestión del Conocimiento</v>
          </cell>
          <cell r="G17" t="str">
            <v>4.1. Seguimiento y Evaluación del Desempeño Institucional  (Todas las dependencias) - Coordina la Oficina Asesora de Planeación
5.1. Política de Gestión Documental (política de Archivos y Gestión Documental) (Dirección Administrativa - Documental 2da. Línea de Defensa)</v>
          </cell>
          <cell r="H17" t="str">
            <v xml:space="preserve">1. Política de Gestión Documental - </v>
          </cell>
        </row>
        <row r="18">
          <cell r="C18" t="str">
            <v>EI
Evaluación Independiente</v>
          </cell>
          <cell r="D18" t="str">
            <v>Jefe de la Oficina de Control Interno</v>
          </cell>
          <cell r="E18" t="str">
            <v>Verificar el estado del Sistema de Control Interno  por medio de la realización de auditorías, evaluaciones o seguimientos con enfoque en riesgos, para aportar al cumplimiento de la misión, los objetivos estratégicos,  el desempeño de los procesos, la mejora continua y la toma de decisiones.</v>
          </cell>
          <cell r="F18" t="str">
            <v>Dimensión 4ta –Evaluación de Resultados
Dimensión 7a - Control Interno</v>
          </cell>
          <cell r="G18" t="str">
            <v>4.1. Seguimiento y Evaluación del Desempeño Institucional  (Todas las dependencias) - Coordina la Oficina Asesora de Planeación
7.1 Control Interno Línea Estratégica, Alta Dirección y Comité Institucional de Control Interno, los Líderes de Proceso y sus equipos (1era. Línea), Oficina Asesora de Planeación (2da.Línea de defensa) y quienes realizan la autoevaluación.</v>
          </cell>
          <cell r="H18" t="str">
            <v>N/A</v>
          </cell>
        </row>
        <row r="19">
          <cell r="C19" t="str">
            <v>CID
Control Interno Disciplinario</v>
          </cell>
          <cell r="D19" t="str">
            <v>Coordinador (a) de Control Interno Disciplinario</v>
          </cell>
          <cell r="E19" t="str">
            <v xml:space="preserve">Ejercer la función disciplinaria en la etapa de instrucción en la Superintendencia de Transporte a través de acciones preventivas y correctivas para contribuir al cumplimiento de deberes de los servidores públicos </v>
          </cell>
          <cell r="F19" t="str">
            <v>Dimensión 3ra: Gestión con valores para resultados
Dimensión 4ta –Evaluación de Resultados
Dimensión 5ta: Información y Comunicación: Política de Gestión de la Información Estadística</v>
          </cell>
          <cell r="G19" t="str">
            <v>4.1. Seguimiento y Evaluación del Desempeño Institucional  (Todas las dependencias) - Coordina la Oficina Asesora de Planeación</v>
          </cell>
        </row>
      </sheetData>
      <sheetData sheetId="3" refreshError="1"/>
      <sheetData sheetId="4" refreshError="1"/>
      <sheetData sheetId="5" refreshError="1"/>
      <sheetData sheetId="6" refreshError="1"/>
      <sheetData sheetId="7" refreshError="1"/>
      <sheetData sheetId="8" refreshError="1">
        <row r="2">
          <cell r="I2" t="str">
            <v>META ESTRATÉGICA</v>
          </cell>
          <cell r="J2" t="str">
            <v>%
PARTICIPACIÓN</v>
          </cell>
          <cell r="K2" t="str">
            <v>INDICADOR</v>
          </cell>
          <cell r="L2" t="str">
            <v>OBJETIVO ESTRATÉGICO</v>
          </cell>
          <cell r="M2" t="str">
            <v>LINEAS ESTRATEGICAS DEL PES - MINTRANSPORTE</v>
          </cell>
          <cell r="N2" t="str">
            <v>Transformador Plan nacional de desarrollo</v>
          </cell>
        </row>
        <row r="3">
          <cell r="I3" t="str">
            <v>OE-01-M01 Unificar los sistemas misionales de información de la Entidad.</v>
          </cell>
          <cell r="J3">
            <v>0.4</v>
          </cell>
          <cell r="K3" t="str">
            <v>∑ (Avance porcentual asignado a las metas)*(Peso porcentual asignado al objetivo estratégico)</v>
          </cell>
          <cell r="L3" t="str">
            <v xml:space="preserve">OE-01 . Implementar nuevas tecnologías con el fin de fortalecer los procesos de vigilancia, Inspección y Control – VIC como motor de cambio, para promover la confianza y el vínculo Estado-Ciudadanía.   </v>
          </cell>
          <cell r="M3" t="str">
            <v>5. Instituciones fortalecidas, confiables e incluyentes</v>
          </cell>
          <cell r="N3" t="str">
            <v>Seguridad Humana</v>
          </cell>
        </row>
        <row r="4">
          <cell r="I4" t="str">
            <v>OE-01-M02 Transformar Digitalmente a la Supertransporte a través de la Política de Gobierno Digital</v>
          </cell>
          <cell r="J4">
            <v>1.4</v>
          </cell>
          <cell r="K4" t="str">
            <v>∑ (Avance porcentual asignado a las metas)*(Peso porcentual asignado al objetivo estratégico)</v>
          </cell>
          <cell r="L4" t="str">
            <v xml:space="preserve">OE-01 . Implementar nuevas tecnologías con el fin de fortalecer los procesos de vigilancia, Inspección y Control – VIC como motor de cambio, para promover la confianza y el vínculo Estado-Ciudadanía.   </v>
          </cell>
          <cell r="M4" t="str">
            <v>5. Instituciones fortalecidas, confiables e incluyentes</v>
          </cell>
          <cell r="N4" t="str">
            <v>Convergencia regional</v>
          </cell>
        </row>
        <row r="5">
          <cell r="I5" t="str">
            <v>OE-01-M03 Estructurar, analizar, procesar, definir y divulgar información estratégica de la Superintendencia de Transporte.</v>
          </cell>
          <cell r="J5">
            <v>2.4</v>
          </cell>
          <cell r="K5" t="str">
            <v>∑ (Avance porcentual asignado a las metas)*(Peso porcentual asignado al objetivo estratégico)</v>
          </cell>
          <cell r="L5" t="str">
            <v xml:space="preserve">OE-01 . Implementar nuevas tecnologías con el fin de fortalecer los procesos de vigilancia, Inspección y Control – VIC como motor de cambio, para promover la confianza y el vínculo Estado-Ciudadanía.   </v>
          </cell>
          <cell r="M5" t="str">
            <v>5. Instituciones fortalecidas, confiables e incluyentes</v>
          </cell>
        </row>
        <row r="6">
          <cell r="I6" t="str">
            <v xml:space="preserve">OE-02-M01 Diseñar metodologías, instrumentos y estudios para Implementar  las políticas del  sector transporte, bajo la estratégica  denominada "Cambio y Justicia Social en el sector transporte." </v>
          </cell>
          <cell r="J6">
            <v>0.3</v>
          </cell>
          <cell r="K6" t="str">
            <v>∑ (Avance porcentual asignado a las metas)*(Peso porcentual asignado al objetivo estratégico)</v>
          </cell>
          <cell r="L6" t="str">
            <v>OE-02. Fortalecer la promoción y prevención para contribuir al fomento de la legalidad, la seguridad y la inclusión social, orientadas a la protección de los usuarios y la vida</v>
          </cell>
          <cell r="M6" t="str">
            <v>1. Infraestructura resiliente con vocación social</v>
          </cell>
        </row>
        <row r="7">
          <cell r="I7" t="str">
            <v xml:space="preserve">OE-02-M02 Verificar la implementación del  Plan Estratégico de Seguridad Vial de los sujetos obligados a su cumplimiento 
</v>
          </cell>
          <cell r="J7">
            <v>1.3</v>
          </cell>
          <cell r="K7" t="str">
            <v>∑ (Avance porcentual asignado a las metas)*(Peso porcentual asignado al objetivo estratégico)</v>
          </cell>
          <cell r="L7" t="str">
            <v>OE-02. Fortalecer la promoción y prevención para contribuir al fomento de la legalidad, la seguridad y la inclusión social, orientadas a la protección de los usuarios y la vida</v>
          </cell>
          <cell r="M7" t="str">
            <v>3. Movilidad segura, sostenible e inteligente</v>
          </cell>
        </row>
        <row r="8">
          <cell r="I8" t="str">
            <v>OE-02-M03  Implementar la estrategia de seguimiento al cumplimiento de los componentes de accesibilidad e inclusión</v>
          </cell>
          <cell r="J8">
            <v>2.2999999999999998</v>
          </cell>
          <cell r="K8" t="str">
            <v>∑ (Avance porcentual asignado a las metas)*(Peso porcentual asignado al objetivo estratégico)</v>
          </cell>
          <cell r="L8" t="str">
            <v>OE-02. Fortalecer la promoción y prevención para contribuir al fomento de la legalidad, la seguridad y la inclusión social, orientadas a la protección de los usuarios y la vida</v>
          </cell>
          <cell r="M8" t="str">
            <v>3. Movilidad segura, sostenible e inteligente</v>
          </cell>
        </row>
        <row r="9">
          <cell r="I9" t="str">
            <v>OE-03-M01  Fortalecer el Modelo Integrado de Planeación y Gestión MIPG - Implementar, operar, asegurar procesos . Procedimientos</v>
          </cell>
          <cell r="J9">
            <v>0.3</v>
          </cell>
          <cell r="K9" t="str">
            <v>∑ (Avance porcentual asignado a las metas)*(Peso porcentual asignado al objetivo estratégico)</v>
          </cell>
          <cell r="L9" t="str">
            <v>OE-03. Mejorar la capacidad institucional aumentado la cobertura territorial para contribuir a la consolidación de la paz y la protección de los usuarios.</v>
          </cell>
          <cell r="M9" t="str">
            <v>5. Instituciones fortalecidas, confiables e incluyentes</v>
          </cell>
        </row>
        <row r="10">
          <cell r="I10" t="str">
            <v>OE-03-M02Implementar un rediseño institucional en la  Entidad</v>
          </cell>
          <cell r="J10">
            <v>1.3</v>
          </cell>
          <cell r="K10" t="str">
            <v>∑ (Avance porcentual asignado a las metas)*(Peso porcentual asignado al objetivo estratégico)</v>
          </cell>
          <cell r="L10" t="str">
            <v>OE-03. Mejorar la capacidad institucional aumentado la cobertura territorial para contribuir a la consolidación de la paz y la protección de los usuarios.</v>
          </cell>
          <cell r="M10" t="str">
            <v>5. Instituciones fortalecidas, confiables e incluyentes</v>
          </cell>
        </row>
      </sheetData>
      <sheetData sheetId="9" refreshError="1"/>
      <sheetData sheetId="10" refreshError="1"/>
      <sheetData sheetId="1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TRODUCCIÓN"/>
      <sheetName val="Marco teórico"/>
      <sheetName val="PROCESOS Y OBJETIVOS"/>
      <sheetName val="Plan Estrategico PEI "/>
      <sheetName val="PLANES ACCION"/>
      <sheetName val="OTROS PLANES"/>
      <sheetName val="lineas estrategicas Minis"/>
      <sheetName val="Lista de deseos"/>
      <sheetName val="GRC"/>
      <sheetName val="D.E."/>
      <sheetName val="DEF VIC-DCI"/>
      <sheetName val="CREMAS"/>
      <sheetName val="Lista desplegable"/>
      <sheetName val="Hoja de vida"/>
      <sheetName val="Ejemplo"/>
    </sheetNames>
    <sheetDataSet>
      <sheetData sheetId="0"/>
      <sheetData sheetId="1"/>
      <sheetData sheetId="2">
        <row r="2">
          <cell r="C2" t="str">
            <v xml:space="preserve">Procesos Cadena de Valor </v>
          </cell>
          <cell r="D2" t="str">
            <v>Líder responsable de proceso</v>
          </cell>
          <cell r="E2" t="str">
            <v>OBJETIVO DEL PROCESO</v>
          </cell>
          <cell r="F2" t="str">
            <v>Dimensión MIPG Relacionada</v>
          </cell>
          <cell r="G2" t="str">
            <v>POLÍTICAS DEL MIPG</v>
          </cell>
          <cell r="H2" t="str">
            <v xml:space="preserve">POLÍTICAS INSTITUCIONALES  A CARGO </v>
          </cell>
        </row>
        <row r="3">
          <cell r="C3" t="str">
            <v>DE Direccionamiento Estratégico</v>
          </cell>
          <cell r="D3" t="str">
            <v>Jefe Oficina Asesora de Planeación</v>
          </cell>
          <cell r="E3" t="str">
            <v>Establecer los lineamientos estratégicos y de operación de la Entidad, mediante la identificación y definición concertada de metodologías y procedimientos, con el fin de cumplir los objetivos estratégicos institucionales y del Gobierno Nacional.</v>
          </cell>
          <cell r="F3" t="str">
            <v>Dimensión 2da -Direccionamiento Estratégico:
 Dimensión 3ra –Gestión con Valores para Resultados
Dimensión 4ta –Evaluación de Resultados
Dimensión 5ta –Información y Comunicación
Dimensión 6ta- Gestión del Conocimiento</v>
          </cell>
          <cell r="G3" t="str">
            <v>2.1. Política de Planeación Institucional (2da. Línea de defensa)
2.2. Política de gestión presupuestal y eficiencia del gasto público  Secretaria General . Dirección Financiera y Oficina Asesora de Planeación (1a. Línea de defensa)
2.3. Política de Integridad - Oficina Asesora de Planeación  (2da línea de defensa)
2.4.. Política de Compras y Contratación Pública: Secretaria General - Dirección Administrativa y Oficina Asesora de Planeación (1ra línea de defensa)
3.1. Política de fortalecimiento Organizacional y Simplificación de Procesos (Oficina Asesora de Planeación (2da Línea de Defensa)  .
3.7. Política de Racionalización de Trámites (Oficina de Tecnologías de la Información y Comunicaciones y Oficina Asesora de Planeación - 2da Línea de defensa)
4.1. Seguimiento y Evaluación del Desempeño Institucional  (Todas las dependencias) - Coordina la Oficina Asesora de Planeación.
5.2 Política de Transparencia, Acceso a la Información Pública y Lucha Contra la Corrupción. Oficina Asesora de Planeación (2da. Línea de defensa)
5.3 Política de Gestión de la Información Estadística  (Oficina Asesora de Planeación (2da. Línea de defensa)
7.1. Control Interno  Oficina Asesora de Planeación (2da.Línea de defensa) y quienes realizan la autoevaluación</v>
          </cell>
          <cell r="H3" t="str">
            <v>1. Política de Administración del Riesgo
2. Política Estadistica
3. Política Género- compartida con Secretaria General.
4. Política Estadística</v>
          </cell>
        </row>
        <row r="4">
          <cell r="C4" t="str">
            <v>GCI 
Gestión del Conocimiento y la Innovación</v>
          </cell>
          <cell r="D4" t="str">
            <v>Jefe Oficina Asesora de Planeación</v>
          </cell>
          <cell r="E4" t="str">
            <v xml:space="preserve">Identificar, generar, distribuir y retener el conocimiento organizacional, a través del uso y apropiación de acciones, mecanismos o instrumentos, 	para difundir y preservar el conocimiento, fortalecer los procesos de innovación y contribuir en la construcción de la cultura organizacional. </v>
          </cell>
          <cell r="F4" t="str">
            <v>Dimensión 2da -Direccionamiento Estratégico 
Dimensión 3ra –Gestión con Valores para Resultados
Dimensión 4ta –Evaluación de Resultados
Dimensión 5ta –Información y Comunicación
Dimensión 6ta- Gestión del Conocimiento
Dimension 7: Control Interno</v>
          </cell>
          <cell r="G4" t="str">
            <v>6.1 Política de Gestión del Conocimiento y la Innovación.
Oficina Asesora de Planeación en Coordinación con el Grupo de Talento Humano o quien haga sus veces y la Oficina de Tecnologías de la Información y las Comunicaciones
(2da. Línea de defensa)
7.1. Control Interno: Línea Estratégica, Alta Dirección y Comité Institucional de Control Interno, los Líderes de Proceso y sus equipos (1era. Línea), Oficina Asesora de Planeación (2da.Línea de defensa) y quienes realizan la autoevaluación.</v>
          </cell>
          <cell r="H4" t="str">
            <v xml:space="preserve">1. Política del Conocimiento y la Innovación
</v>
          </cell>
        </row>
        <row r="5">
          <cell r="C5" t="str">
            <v>GC
Gestión de Comunicaciones</v>
          </cell>
          <cell r="D5" t="str">
            <v>Secretaria General</v>
          </cell>
          <cell r="E5" t="str">
            <v>Divulgar a través de comunicados, campañas, eventos, en vivos, revistas, boletines, videos, entre otros, para dar a conocer la gestión  y lograr un posicionamiento en los medios de comunicación de la Entidad.</v>
          </cell>
          <cell r="F5" t="str">
            <v>Dimensión 4ta –Evaluación de Resultados
Dimension 7: Control Interno</v>
          </cell>
          <cell r="G5" t="str">
            <v>4.1. Seguimiento y Evaluación del Desempeño Institucional  (Todas las dependencias) - Coordina la Oficina Asesora de Planeación
7.1. Control Interno: Línea Estratégica, Alta Dirección y Comité Institucional de Control Interno, los Líderes de Proceso y sus equipos (1era. Línea), Oficina Asesora de Planeación (2da.Línea de defensa) y quienes realizan la autoevaluación.</v>
          </cell>
          <cell r="H5" t="str">
            <v>N/A</v>
          </cell>
        </row>
        <row r="6">
          <cell r="C6" t="str">
            <v>TIC
Gestión de las TICs</v>
          </cell>
          <cell r="D6" t="str">
            <v>Jefe de OTIC</v>
          </cell>
          <cell r="E6" t="str">
            <v>Liderar y fortalecer la estrategia y el gobierno de las tecnologías de la información por medio de la apropiación e implementación de la política de gobierno digital, y la gestión de  recursos tecnológicos que contribuya con la transformación digital, la toma de decisiones y el cumplimiento de los objetivos de la Entidad</v>
          </cell>
          <cell r="F6" t="str">
            <v>Dimensión 3ra –Gestión con Valores para el Resultado
Dimensión 4ta –Evaluación de Resultados
Dimensión 5ta –Información y Comunicación</v>
          </cell>
          <cell r="G6" t="str">
            <v>3.2. Política de Gobierno Digital (oficina de Tecnologías de la Información y Comunicaciones (2da. Línea de defensa)
3.3. Política de Seguridad Digital  (oficina de Tecnologías de la Información y Comunicaciones (2da. Línea de defensa)
3.7. Política de Racionalización de Trámites (Oficina de Tecnologías de la Información y Comunicaciones y Oficina Asesora de Planeación - 2da Línea de defensa)
4.1. Seguimiento y Evaluación del Desempeño Institucional  (Todas las dependencias) - Coordina la Oficina Asesora de Planeación</v>
          </cell>
          <cell r="H6" t="str">
            <v>1. Política de seguridad y privacidad de la Información 
2. Política Protección de Datos - compartida Administrativa y Jurídica
Creacion de sistemas
Interoperabildiad
Creación de tableros
Mapa de proyectos
Uso y apropiación
Innovación
Aprovisionamiento de infraestructura</v>
          </cell>
        </row>
        <row r="7">
          <cell r="C7" t="str">
            <v>VI
Vigilancia</v>
          </cell>
          <cell r="D7" t="str">
            <v>Directores de PYP
DCI - DPU-DP-DTTTA - REGIONALES</v>
          </cell>
          <cell r="E7" t="str">
            <v>Advertir, prevenir, orientar, asistir, promover y propender mediante, entre otras, la solicitud de información, la práctica de visitas, las mesas de trabajo, la realización de actuaciones de acompañamiento preventivo, la emisión de pronunciamientos, y el desarrollo de acciones con carácter general en función de la debida prestación del servicio público de transporte, infraestructura, servicios conexos y complementarios, así como las de protección de los intereses, derechos de los usuarios del transporte y el permanente cumplimiento de las finalidades constitucionales y legales, para generar confianza entre los sujetos pasivos del régimen de transporte.</v>
          </cell>
          <cell r="F7" t="str">
            <v>Dimensión 3ra: Gestión con valores para resultados
Política de Servicio al Ciudadano; Política de Racionalización de trámites y Política de Participación Ciudadana en la Gestión Pública
Dimensión 4ta –Evaluación de Resultados}
Dimensión 5ta: Información y Comunicación: Política de Gestión de la Información Estadística</v>
          </cell>
          <cell r="G7" t="str">
            <v>4.1. Seguimiento y Evaluación del Desempeño Institucional  (Todas las dependencias) - Coordina la Oficina Asesora de Planeación</v>
          </cell>
          <cell r="H7" t="str">
            <v>Política de Relacionamiento con el Ciudadano - no es responsabilida, sin embargo da lineamiento al servicio
Política de Igualdad y Equidad de Género  - no es responsabilida, sin embargo da lineamiento al servicio
Política Participación Ciudadana  - no es responsabilida, sin embargo da lineamiento al servicio
Política de Accesibilidad  - no es responsabilida, sin embargo da lineamiento al servicio</v>
          </cell>
        </row>
        <row r="8">
          <cell r="C8" t="str">
            <v xml:space="preserve">IN
Inspección </v>
          </cell>
          <cell r="D8" t="str">
            <v xml:space="preserve">Directores de PYP
DCI - DPU-DP-DTTTA </v>
          </cell>
          <cell r="E8" t="str">
            <v>Monitorear y realizar seguimiento de situaciones de carácter particular relacionadas con la normatividad del sector transporte, mediante, entre otras, el recaudo, la solicitud, el análisis, el examen y la evaluación de la información asociada a los sujetos pasivos del régimen de transporte, evidenciada en sitio o remotamente en función de la debida prestación del servicio público de transporte, infraestructura, servicios conexos y complementarios, así como las de protección de los intereses, derechos de los usuarios del transporte y el permanente cumplimiento de las finalidades constitucionales y legales.</v>
          </cell>
          <cell r="F8" t="str">
            <v>Dimensión 3ra: Gestión con valores para resultados
Política de Servicio al Ciudadano; Política de Racionalización de trámites y Política de Participación Ciudadana en la Gestión Pública
Dimensión 4ta –Evaluación de Resultados
Dimensión 5ta: Información y Comunicación: Política de Gestión de la Información Estadística</v>
          </cell>
          <cell r="G8" t="str">
            <v>4.1. Seguimiento y Evaluación del Desempeño Institucional  (Todas las dependencias) - Coordina la Oficina Asesora de Planeación</v>
          </cell>
          <cell r="H8" t="str">
            <v>Política de Relacionamiento con el Ciudadano - no es responsabilida, sin embargo da lineamiento al servicio
Política de Igualdad y Equidad de Género  - no es responsabilida, sin embargo da lineamiento al servicio
Política Participación Ciudadana  - no es responsabilida, sin embargo da lineamiento al servicio
Política de Accesibilidad  - no es responsabilida, sin embargo da lineamiento al servicio</v>
          </cell>
        </row>
        <row r="9">
          <cell r="C9" t="str">
            <v xml:space="preserve">CO
Control </v>
          </cell>
          <cell r="D9" t="str">
            <v>4 Directores de Investigaciones
4 Delegados y Superintendente.
DCI - DPU - DP- DTTTA</v>
          </cell>
          <cell r="E9" t="str">
            <v>Imponer sanciones, expedir órdenes preventivas y correctivas, por medio de los procedimientos establecidos en la ley, en función de la debida prestación del servicio público de transporte, infraestructura, servicios conexos y complementarios, así como las de protección de los intereses, derechos de los usuarios del transporte y el permanente cumplimiento de las finalidades constitucionales y legales.</v>
          </cell>
          <cell r="F9" t="str">
            <v>Dimensión 3ra: Gestión con valores para resultados
Política de Servicio al Ciudadano; Política de Racionalización de trámites y Política de Participación Ciudadana en la Gestión Pública
Dimensión 4ta –Evaluación de Resultados
Dimensión 5ta: Información y Comunicación: Política de Gestión de la Información Estadística</v>
          </cell>
          <cell r="G9" t="str">
            <v>4.1. Seguimiento y Evaluación del Desempeño Institucional  (Todas las dependencias) - Coordina la Oficina Asesora de Planeación</v>
          </cell>
          <cell r="H9" t="str">
            <v>N/A</v>
          </cell>
        </row>
        <row r="10">
          <cell r="C10" t="str">
            <v>Vigilancia - Regionales</v>
          </cell>
          <cell r="D10" t="str">
            <v>Despacho</v>
          </cell>
          <cell r="E10" t="str">
            <v>Divulgar, promover y orientar el permanente cumplimiento de las norma del sector transporte a través de la verificación y análisis de la información suministrada o reportada por las empresas, así como la búsqueda activa de posibles situaciones que pongan en riesgo la prestación del servicio para asegurar la debida prestación del servicio en el territorio Nacional.</v>
          </cell>
          <cell r="F10" t="str">
            <v>Dimensión 3ra: Gestión con valores para resultados
Política de Servicio al Ciudadano; Política de Racionalización de trámites y Política de Participación Ciudadana en la Gestión Pública
Dimensión 4ta –Evaluación de Resultados
Dimensión 5ta: Información y Comunicación: Política de Gestión de la Información Estadística</v>
          </cell>
          <cell r="G10" t="str">
            <v>4.1. Seguimiento y Evaluación del Desempeño Institucional  (Todas las dependencias) - Coordina la Oficina Asesora de Planeación</v>
          </cell>
        </row>
        <row r="11">
          <cell r="C11" t="str">
            <v>GRC
Gestión del Relacionamiento con el Ciudadano</v>
          </cell>
          <cell r="D11" t="str">
            <v xml:space="preserve">Coordinador (a) de Gestión Relacinamiento con el ciudadano </v>
          </cell>
          <cell r="E11" t="str">
            <v>Propender por la debida implementación de las políticas de relación Estado-Ciudadano y contribuir con el cumplimiento de la cultura del servicio en todos los canales dispuestos para los grupos de valor a través de la orientación y atención clara y oportuna de las solicitudes realizadas por los ciudadanos y grupos de interés, así como la adecuada aplicación y ejecución de actividades de participación ciudadana con el fin de lograr la satisfacción de los grupos de valor e interés y promover el acceso a los trámites y servicios de la Entidad.</v>
          </cell>
          <cell r="F11" t="str">
            <v>Dimensión 3ra: Gestión con valores para resultados
Política de Servicio al Ciudadano; Política de Racionalización de trámites y Política de Participación Ciudadana en la Gestión Pública
Dimensión 4ta –Evaluación de Resultados
Dimensión 5ta: Información y Comunicación: Política de Gestión de la Información Estadística</v>
          </cell>
          <cell r="G11" t="str">
            <v>3.6. Política de Servicio al Ciudadano (coordinación Grupo de Atención al Ciuddano o quien haga sus veces (2da. Línea de defensa)
3.8. Política de Participación Ciudadana en la Gestión Pública (Coordinador del Grupo de Atención al Ciudadano o quien haga sus veces 2da. Línea de defensa)</v>
          </cell>
          <cell r="H11" t="str">
            <v>POLITICA PARA EL RELACIONAMIENTO CON EL CIUDADANO</v>
          </cell>
        </row>
        <row r="12">
          <cell r="C12" t="str">
            <v>GA
Gestión Administrativa</v>
          </cell>
          <cell r="D12" t="str">
            <v>Directora Administrativa</v>
          </cell>
          <cell r="E12" t="str">
            <v>Administrar los bienes y servicios necesarios para el funcionamiento de la entidad mediante la implementación de estrategias y procedimientos, con el fin de satisfacer las necesidades y el efectivo funcionamiento de la Entidad, promoviendo buenas prácticas ambientales que conlleven al mejoramiento continuo del desempeño ambiental institucional.</v>
          </cell>
          <cell r="F12" t="str">
            <v>Dimensión 2: Direccionamiento Estratégico y Planeación.
Dimensión 3ra: Gestión con valores para resultados
Política de Servicio al Ciudadano; Política de Racionalización de trámites y Política de Participación Ciudadana en la Gestión Pública
Dimensión 4ta –Evaluación de Resultados
Dimensión 5ta: Información y Comunicación</v>
          </cell>
          <cell r="G12" t="str">
            <v>2.4.. Política de Compras y Contratación Pública: Secretaria General - Dirección Administrativa y Oficina Asesora de Planeación (1ra línea de defensa)
4.1. Seguimiento y Evaluación del Desempeño Institucional  (Todas las dependencias) - Coordina la Oficina Asesora de Planeación
5.1 Política de Gestión Documental (Política de Archivos y Gestión Documental) Dirección Administrativa (2da. Línea de defensa)</v>
          </cell>
          <cell r="H12" t="str">
            <v xml:space="preserve">1. Política de Seguridad Vial
 (compartida con Talento Humano)
2. Política Institucional de Gestión Ambiental - </v>
          </cell>
        </row>
        <row r="13">
          <cell r="C13" t="str">
            <v>GJ
Gestión Jurídica</v>
          </cell>
          <cell r="D13" t="str">
            <v>Jefe Oficina Asesora Jurídica</v>
          </cell>
          <cell r="E13" t="str">
            <v xml:space="preserve">Ejercer la defensa oportuna de los intereses de la Entidad, por medio de la representación judicial y extrajudicial, las actuaciones administrativas, buenas prácticas normativas y lineamientos jurídicos, con el fin de disminuir los riesgos e impactos jurídicos, absolver las consultas jurídicas realizadas por los grupos de valor en los temas de competencia de la Superintendencia de Transporte, lograr la recuperación de créditos a favor de la Entidad, que consten en títulos ejecutivos o haciéndose parte de los procesos de reorganización y liquidación de los supervisados, así como garantizar el acceso al Centro de Arbitraje, Conciliación y Amigable Composición del sector de infraestructura y transporte </v>
          </cell>
          <cell r="F13" t="str">
            <v>Dimensión 3ra: Gestión con valores para resultados
Dimensión 4ta –Evaluación de Resultados
Dimensión 5ta: Información y Comunicación: Política de Gestión de la Información Estadística</v>
          </cell>
          <cell r="G13" t="str">
            <v>3.4. Política de Defensa Jurídica (Oficina Asesora Jurídica 2da. Línea dedefensa)
3.5. Mejora Normativa (Oficina Asesora Jurídica (2da. Línea de defensa)
4.1. Seguimiento y Evaluación del Desempeño Institucional  (Todas las dependencias) - Coordina la Oficina Asesora de Planeación</v>
          </cell>
          <cell r="H13" t="str">
            <v xml:space="preserve">1. Política de Derechos de Autor </v>
          </cell>
        </row>
        <row r="14">
          <cell r="C14" t="str">
            <v>GTH
Gestión del Talento Humano</v>
          </cell>
          <cell r="D14" t="str">
            <v>Coordinador (a) de Talento Humano</v>
          </cell>
          <cell r="E14" t="str">
            <v>Gestionar el ciclo de los servidores públicos por medio de la ejecución de planes, programas y procedimientos, con el fin de fortalecer su desarrollo integral encaminado al cumplimiento de la misión de la Entidad.</v>
          </cell>
          <cell r="F14" t="str">
            <v xml:space="preserve">Dimensión 1a  Talento Humano 
Dimensión 4ta –Evaluación de Resultados
Dimensión 6: Gestión del Conocimiento y la Innovación </v>
          </cell>
          <cell r="G14" t="str">
            <v xml:space="preserve">1.1. Política de Gestión Estratégica del Talento Humano: Coodinación del Grupo de Talento Humano o quien haga sus veces (2da línea de defensa).
4.1. Seguimiento y Evaluación del Desempeño Institucional  (Todas las dependencias) - Coordina la Oficina Asesora de Planeación
6.1 Política de Gestión del Conocimiento y la Innovación.
Oficina Asesora de Planeación en Coordinación con el Grupo de Talento Humano o quien haga sus veces y la Oficina de Tecnologías de la Información y las Comunicaciones
(2da. Línea de defensa)
</v>
          </cell>
          <cell r="H14" t="str">
            <v xml:space="preserve">1. Política Institucional para la Prevención y Atención del Acoso Laboral y Acoso Sexual Laboral - Revisada por el Comité de Convivencia Laboral
2. Política Intitucional de Seguridad y Salud en el Trabajo - 
3. Política Institucional de Teletrabajo 
4. Política de desconexión laboral -  
5. Política seguridad Víal (compartida con TH) </v>
          </cell>
        </row>
        <row r="15">
          <cell r="C15" t="str">
            <v>GC
Gestión Contractual</v>
          </cell>
          <cell r="D15" t="str">
            <v>Coordinador (a) de Gestión Contratos</v>
          </cell>
          <cell r="E15" t="str">
            <v>Gestionar   la   adquisición   de   Bienes,   Productos,   Recursos   y Servicios  en  estricta  observancia  de  la  normatividad  vigente  a través  de  la aplicación  de  las  herramientas  dispuestas  por  el Gobierno   Nacional   de   forma   eficiente   y   oportuna   para   el cumplimiento del Plan Anual de Adquisiciones y así satisfacer las necesidades institucionales.</v>
          </cell>
          <cell r="F15" t="str">
            <v>Dimensión 2da -Direccionamiento Estratégico 
Dimensión 3ra –Gestión con Valores para el Resultado
Dimensión 4ta –Evaluación de Resultados
Dimensión 5ta –Información y Comunicación</v>
          </cell>
          <cell r="G15" t="str">
            <v>4.1. Seguimiento y Evaluación del Desempeño Institucional  (Todas las dependencias) - Coordina la Oficina Asesora de Planeación</v>
          </cell>
          <cell r="H15" t="str">
            <v>N/A</v>
          </cell>
        </row>
        <row r="16">
          <cell r="C16" t="str">
            <v>GF
Gestión Financiera</v>
          </cell>
          <cell r="D16" t="str">
            <v>Directora Financiera</v>
          </cell>
          <cell r="E16" t="str">
            <v>Administrar y garantizar el financiamiento de la Superintendencia de Transporte, mediante  la  gestión  presupuestal,  el  recaudo  de ingresos,  el  pago  de  las obligaciones  y  la  generación  de  información  económica,  financiera  y  contable, para el cumplimiento de los fines institucionales.</v>
          </cell>
          <cell r="F16" t="str">
            <v>Dimensión 2da -Direccionamiento Estratégico:
 Dimensión 3ra –Gestión con Valores para Resultados
Dimensión 4ta –Evaluación de Resultados
Dimensión 5ta –Información y Comunicación
Dimensión 6ta- Gestión del Conocimiento</v>
          </cell>
          <cell r="G16" t="str">
            <v>2.2. Política de gestión presupuestal y eficiencia del gasto público  Secretaria General . Dirección Financiera y Oficina Asesora de Planeación (1a. Línea de defensa)
4.1. Seguimiento y Evaluación del Desempeño Institucional  (Todas las dependencias) - Coordina la Oficina Asesora de Planeación</v>
          </cell>
          <cell r="H16" t="str">
            <v>N/A</v>
          </cell>
        </row>
        <row r="17">
          <cell r="C17" t="str">
            <v>GD
Gestión Documental</v>
          </cell>
          <cell r="D17" t="str">
            <v>Coordinador (a) Gestión Documental</v>
          </cell>
          <cell r="E17" t="str">
            <v>Proporcionar directrices y lineamientos generales que conlleven a la estandarización y normalización de cada uno de los procedimientos relacionados con la producción, recepción, trámite, organización, conservación y disposición final de los documentos de la Superintendencia, desde su origen hasta su destino final, así como realizar las notificaciones, comunicaciones y publicaciones de los actos administrativos expedidos por la Entidad, a través de la aplicación de la normatividad vigente, políticas, programas y planes documentales en los sistemas y aplicativos que disponga la entidad para facilitar su consulta, conservación y utilización en el tiempo, así como propender por el cumplimiento de los principios de publicidad, transparencia y celeridad.</v>
          </cell>
          <cell r="F17" t="str">
            <v>Dimensión 2da -Direccionamiento Estratégico:
 Dimensión 3ra –Gestión con Valores para Resultados
Dimensión 4ta –Evaluación de Resultados
Dimensión 5ta –Información y Comunicación
Dimensión 6ta- Gestión del Conocimiento</v>
          </cell>
          <cell r="G17" t="str">
            <v>4.1. Seguimiento y Evaluación del Desempeño Institucional  (Todas las dependencias) - Coordina la Oficina Asesora de Planeación
5.1. Política de Gestión Documental (política de Archivos y Gestión Documental) (Dirección Administrativa - Documental 2da. Línea de Defensa)</v>
          </cell>
          <cell r="H17" t="str">
            <v xml:space="preserve">1. Política de Gestión Documental - </v>
          </cell>
        </row>
        <row r="18">
          <cell r="C18" t="str">
            <v>EI
Evaluación Independiente</v>
          </cell>
          <cell r="D18" t="str">
            <v>Jefe de la Oficina de Control Interno</v>
          </cell>
          <cell r="E18" t="str">
            <v>Verificar el estado del Sistema de Control Interno  por medio de la realización de auditorías, evaluaciones o seguimientos con enfoque en riesgos, para aportar al cumplimiento de la misión, los objetivos estratégicos,  el desempeño de los procesos, la mejora continua y la toma de decisiones.</v>
          </cell>
          <cell r="F18" t="str">
            <v>Dimensión 4ta –Evaluación de Resultados
Dimensión 7a - Control Interno</v>
          </cell>
          <cell r="G18" t="str">
            <v>4.1. Seguimiento y Evaluación del Desempeño Institucional  (Todas las dependencias) - Coordina la Oficina Asesora de Planeación
7.1 Control Interno Línea Estratégica, Alta Dirección y Comité Institucional de Control Interno, los Líderes de Proceso y sus equipos (1era. Línea), Oficina Asesora de Planeación (2da.Línea de defensa) y quienes realizan la autoevaluación.</v>
          </cell>
          <cell r="H18" t="str">
            <v>N/A</v>
          </cell>
        </row>
        <row r="19">
          <cell r="C19" t="str">
            <v>CID
Control Interno Disciplinario</v>
          </cell>
          <cell r="D19" t="str">
            <v>Coordinador (a) de Control Interno Disciplinario</v>
          </cell>
          <cell r="E19" t="str">
            <v xml:space="preserve">Ejercer la función disciplinaria en la etapa de instrucción en la Superintendencia de Transporte a través de acciones preventivas y correctivas para contribuir al cumplimiento de deberes de los servidores públicos </v>
          </cell>
          <cell r="F19" t="str">
            <v>Dimensión 3ra: Gestión con valores para resultados
Dimensión 4ta –Evaluación de Resultados
Dimensión 5ta: Información y Comunicación: Política de Gestión de la Información Estadística</v>
          </cell>
          <cell r="G19" t="str">
            <v>4.1. Seguimiento y Evaluación del Desempeño Institucional  (Todas las dependencias) - Coordina la Oficina Asesora de Planeación</v>
          </cell>
        </row>
      </sheetData>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TRODUCCIÓN"/>
      <sheetName val="Marco teórico"/>
      <sheetName val="PROCESOS Y OBJETIVOS"/>
      <sheetName val="Plan Estrategico PEI "/>
      <sheetName val="PLANES ACCION"/>
      <sheetName val="lineas estrategicas Minis"/>
      <sheetName val="OTROS PLANES"/>
      <sheetName val="DEFINITIVA HOJA DE TRABAJO"/>
      <sheetName val="HOJA DE TRABAJO ARTICULACIÓ (2)"/>
      <sheetName val="Lista desplegable"/>
      <sheetName val="CREMAS"/>
      <sheetName val="Hoja de vida"/>
      <sheetName val="LISTA DESEOS"/>
      <sheetName val="Ejemplo"/>
    </sheetNames>
    <sheetDataSet>
      <sheetData sheetId="0"/>
      <sheetData sheetId="1"/>
      <sheetData sheetId="2">
        <row r="2">
          <cell r="C2" t="str">
            <v xml:space="preserve">Procesos Cadena de Valor </v>
          </cell>
          <cell r="D2" t="str">
            <v>Líder responsable de proceso</v>
          </cell>
          <cell r="E2" t="str">
            <v>OBJETIVO DEL PROCESO</v>
          </cell>
          <cell r="F2" t="str">
            <v>Dimensión MIPG Relacionada</v>
          </cell>
          <cell r="G2" t="str">
            <v>POLÍTICAS DEL MIPG</v>
          </cell>
          <cell r="H2" t="str">
            <v xml:space="preserve">POLÍTICAS INSTITUCIONALES  A CARGO </v>
          </cell>
        </row>
        <row r="3">
          <cell r="C3" t="str">
            <v>DE Direccionamiento Estratégico</v>
          </cell>
          <cell r="D3" t="str">
            <v>Jefe Oficina Asesora de Planeación</v>
          </cell>
          <cell r="E3" t="str">
            <v>Establecer los lineamientos estratégicos y de operación de la Entidad, mediante la identificación y definición concertada de metodologías y procedimientos, con el fin de cumplir los objetivos estratégicos institucionales y del Gobierno Nacional.</v>
          </cell>
          <cell r="F3" t="str">
            <v>Dimensión 2da -Direccionamiento Estratégico:
 Dimensión 3ra –Gestión con Valores para Resultados
Dimensión 4ta –Evaluación de Resultados
Dimensión 5ta –Información y Comunicación
Dimensión 6ta- Gestión del Conocimiento</v>
          </cell>
          <cell r="G3" t="str">
            <v>2.1. Política de Planeación Institucional (2da. Línea de defensa)
2.2. Política de gestión presupuestal y eficiencia del gasto público  Secretaria General . Dirección Financiera y Oficina Asesora de Planeación (1a. Línea de defensa)
2.3. Política de Integridad - Oficina Asesora de Planeación  (2da línea de defensa)
2.4.. Política de Compras y Contratación Pública: Secretaria General - Dirección Administrativa y Oficina Asesora de Planeación (1ra línea de defensa)
3.1. Política de fortalecimiento Organizacional y Simplificación de Procesos (Oficina Asesora de Planeación (2da Línea de Defensa)  .
3.7. Política de Racionalización de Trámites (Oficina de Tecnologías de la Información y Comunicaciones y Oficina Asesora de Planeación - 2da Línea de defensa)
4.1. Seguimiento y Evaluación del Desempeño Institucional  (Todas las dependencias) - Coordina la Oficina Asesora de Planeación.
5.2 Política de Transparencia, Acceso a la Información Pública y Lucha Contra la Corrupción. Oficina Asesora de Planeación (2da. Línea de defensa)
5.3 Política de Gestión de la Información Estadística  (Oficina Asesora de Planeación (2da. Línea de defensa)
7.1. Control Interno  Oficina Asesora de Planeación (2da.Línea de defensa) y quienes realizan la autoevaluación</v>
          </cell>
          <cell r="H3" t="str">
            <v>1. Política de Administración del Riesgo
2. Política Estadistica
3. Política Género- compartida con Secretaria General.
4. Política Estadística</v>
          </cell>
        </row>
        <row r="4">
          <cell r="C4" t="str">
            <v>GCI 
Gestión del Conocimiento y la Innovación</v>
          </cell>
          <cell r="D4" t="str">
            <v>Jefe Oficina Asesora de Planeación</v>
          </cell>
          <cell r="E4" t="str">
            <v xml:space="preserve">Identificar, generar, distribuir y retener el conocimiento organizacional, a través del uso y apropiación de acciones, mecanismos o instrumentos, 	para difundir y preservar el conocimiento, fortalecer los procesos de innovación y contribuir en la construcción de la cultura organizacional. </v>
          </cell>
          <cell r="F4" t="str">
            <v>Dimensión 2da -Direccionamiento Estratégico 
Dimensión 3ra –Gestión con Valores para Resultados
Dimensión 4ta –Evaluación de Resultados
Dimensión 5ta –Información y Comunicación
Dimensión 6ta- Gestión del Conocimiento
Dimension 7: Control Interno</v>
          </cell>
          <cell r="G4" t="str">
            <v>6.1 Política de Gestión del Conocimiento y la Innovación.
Oficina Asesora de Planeación en Coordinación con el Grupo de Talento Humano o quien haga sus veces y la Oficina de Tecnologías de la Información y las Comunicaciones
(2da. Línea de defensa)
7.1. Control Interno: Línea Estratégica, Alta Dirección y Comité Institucional de Control Interno, los Líderes de Proceso y sus equipos (1era. Línea), Oficina Asesora de Planeación (2da.Línea de defensa) y quienes realizan la autoevaluación.</v>
          </cell>
          <cell r="H4" t="str">
            <v xml:space="preserve">1. Política del Conocimiento y la Innovación
</v>
          </cell>
        </row>
        <row r="5">
          <cell r="C5" t="str">
            <v>GC
Gestión de Comunicaciones</v>
          </cell>
          <cell r="D5" t="str">
            <v>Secretaria General</v>
          </cell>
          <cell r="E5" t="str">
            <v>Divulgar a través de comunicados, campañas, eventos, en vivos, revistas, boletines, videos, entre otros, para dar a conocer la gestión  y lograr un posicionamiento en los medios de comunicación de la Entidad.</v>
          </cell>
          <cell r="F5" t="str">
            <v>Dimensión 4ta –Evaluación de Resultados
Dimension 7: Control Interno</v>
          </cell>
          <cell r="G5" t="str">
            <v>4.1. Seguimiento y Evaluación del Desempeño Institucional  (Todas las dependencias) - Coordina la Oficina Asesora de Planeación
7.1. Control Interno: Línea Estratégica, Alta Dirección y Comité Institucional de Control Interno, los Líderes de Proceso y sus equipos (1era. Línea), Oficina Asesora de Planeación (2da.Línea de defensa) y quienes realizan la autoevaluación.</v>
          </cell>
          <cell r="H5" t="str">
            <v>N/A</v>
          </cell>
        </row>
        <row r="6">
          <cell r="C6" t="str">
            <v>TIC
Gestión de las TICs</v>
          </cell>
          <cell r="D6" t="str">
            <v>Jefe de OTIC</v>
          </cell>
          <cell r="E6" t="str">
            <v>Liderar y fortalecer la estrategia y el gobierno de las tecnologías de la información por medio de la apropiación e implementación de la política de gobierno digital, y la gestión de  recursos tecnológicos que contribuya con la transformación digital, la toma de decisiones y el cumplimiento de los objetivos de la Entidad</v>
          </cell>
          <cell r="F6" t="str">
            <v>Dimensión 3ra –Gestión con Valores para el Resultado
Dimensión 4ta –Evaluación de Resultados
Dimensión 5ta –Información y Comunicación</v>
          </cell>
          <cell r="G6" t="str">
            <v>3.2. Política de Gobierno Digital (oficina de Tecnologías de la Información y Comunicaciones (2da. Línea de defensa)
3.3. Política de Seguridad Digital  (oficina de Tecnologías de la Información y Comunicaciones (2da. Línea de defensa)
3.7. Política de Racionalización de Trámites (Oficina de Tecnologías de la Información y Comunicaciones y Oficina Asesora de Planeación - 2da Línea de defensa)
4.1. Seguimiento y Evaluación del Desempeño Institucional  (Todas las dependencias) - Coordina la Oficina Asesora de Planeación</v>
          </cell>
          <cell r="H6" t="str">
            <v>1. Política de seguridad y privacidad de la Información 
2. Política Protección de Datos - compartida Administrativa y Jurídica
Creacion de sistemas
Interoperabildiad
Creación de tableros
Mapa de proyectos
Uso y apropiación
Innovación
Aprovisionamiento de infraestructura</v>
          </cell>
        </row>
        <row r="7">
          <cell r="C7" t="str">
            <v>VI
Vigilancia</v>
          </cell>
          <cell r="D7" t="str">
            <v>Directores de PYP
DCI - DPU-DP-DTTTA - REGIONALES</v>
          </cell>
          <cell r="E7" t="str">
            <v>Advertir, prevenir, orientar, asistir, promover y propender mediante, entre otras, la solicitud de información, la práctica de visitas, las mesas de trabajo, la realización de actuaciones de acompañamiento preventivo, la emisión de pronunciamientos, y el desarrollo de acciones con carácter general en función de la debida prestación del servicio público de transporte, infraestructura, servicios conexos y complementarios, así como las de protección de los intereses, derechos de los usuarios del transporte y el permanente cumplimiento de las finalidades constitucionales y legales, para generar confianza entre los sujetos pasivos del régimen de transporte.</v>
          </cell>
          <cell r="F7" t="str">
            <v>Dimensión 3ra: Gestión con valores para resultados
Política de Servicio al Ciudadano; Política de Racionalización de trámites y Política de Participación Ciudadana en la Gestión Pública
Dimensión 4ta –Evaluación de Resultados}
Dimensión 5ta: Información y Comunicación: Política de Gestión de la Información Estadística</v>
          </cell>
          <cell r="G7" t="str">
            <v>4.1. Seguimiento y Evaluación del Desempeño Institucional  (Todas las dependencias) - Coordina la Oficina Asesora de Planeación</v>
          </cell>
          <cell r="H7" t="str">
            <v>Política de Relacionamiento con el Ciudadano - no es responsabilida, sin embargo da lineamiento al servicio
Política de Igualdad y Equidad de Género  - no es responsabilida, sin embargo da lineamiento al servicio
Política Participación Ciudadana  - no es responsabilida, sin embargo da lineamiento al servicio
Política de Accesibilidad  - no es responsabilida, sin embargo da lineamiento al servicio</v>
          </cell>
        </row>
        <row r="8">
          <cell r="C8" t="str">
            <v xml:space="preserve">IN
Inspección </v>
          </cell>
          <cell r="D8" t="str">
            <v xml:space="preserve">Directores de PYP
DCI - DPU-DP-DTTTA </v>
          </cell>
          <cell r="E8" t="str">
            <v>Monitorear y realizar seguimiento de situaciones de carácter particular relacionadas con la normatividad del sector transporte, mediante, entre otras, el recaudo, la solicitud, el análisis, el examen y la evaluación de la información asociada a los sujetos pasivos del régimen de transporte, evidenciada en sitio o remotamente en función de la debida prestación del servicio público de transporte, infraestructura, servicios conexos y complementarios, así como las de protección de los intereses, derechos de los usuarios del transporte y el permanente cumplimiento de las finalidades constitucionales y legales.</v>
          </cell>
          <cell r="F8" t="str">
            <v>Dimensión 3ra: Gestión con valores para resultados
Política de Servicio al Ciudadano; Política de Racionalización de trámites y Política de Participación Ciudadana en la Gestión Pública
Dimensión 4ta –Evaluación de Resultados
Dimensión 5ta: Información y Comunicación: Política de Gestión de la Información Estadística</v>
          </cell>
          <cell r="G8" t="str">
            <v>4.1. Seguimiento y Evaluación del Desempeño Institucional  (Todas las dependencias) - Coordina la Oficina Asesora de Planeación</v>
          </cell>
          <cell r="H8" t="str">
            <v>Política de Relacionamiento con el Ciudadano - no es responsabilida, sin embargo da lineamiento al servicio
Política de Igualdad y Equidad de Género  - no es responsabilida, sin embargo da lineamiento al servicio
Política Participación Ciudadana  - no es responsabilida, sin embargo da lineamiento al servicio
Política de Accesibilidad  - no es responsabilida, sin embargo da lineamiento al servicio</v>
          </cell>
        </row>
        <row r="9">
          <cell r="C9" t="str">
            <v xml:space="preserve">CO
Control </v>
          </cell>
          <cell r="D9" t="str">
            <v>4 Directores de Investigaciones
4 Delegados y Superintendente.
DCI - DPU - DP- DTTTA</v>
          </cell>
          <cell r="E9" t="str">
            <v>Imponer sanciones, expedir órdenes preventivas y correctivas, por medio de los procedimientos establecidos en la ley, en función de la debida prestación del servicio público de transporte, infraestructura, servicios conexos y complementarios, así como las de protección de los intereses, derechos de los usuarios del transporte y el permanente cumplimiento de las finalidades constitucionales y legales.</v>
          </cell>
          <cell r="F9" t="str">
            <v>Dimensión 3ra: Gestión con valores para resultados
Política de Servicio al Ciudadano; Política de Racionalización de trámites y Política de Participación Ciudadana en la Gestión Pública
Dimensión 4ta –Evaluación de Resultados
Dimensión 5ta: Información y Comunicación: Política de Gestión de la Información Estadística</v>
          </cell>
          <cell r="G9" t="str">
            <v>4.1. Seguimiento y Evaluación del Desempeño Institucional  (Todas las dependencias) - Coordina la Oficina Asesora de Planeación</v>
          </cell>
          <cell r="H9" t="str">
            <v>N/A</v>
          </cell>
        </row>
        <row r="10">
          <cell r="C10" t="str">
            <v>Vigilancia - Regionales</v>
          </cell>
          <cell r="D10" t="str">
            <v>Despacho</v>
          </cell>
          <cell r="E10" t="str">
            <v>Divulgar, promover y orientar el permanente cumplimiento de las norma del sector transporte a través de la verificación y análisis de la información suministrada o reportada por las empresas, así como la búsqueda activa de posibles situaciones que pongan en riesgo la prestación del servicio para asegurar la debida prestación del servicio en el territorio Nacional.</v>
          </cell>
          <cell r="F10" t="str">
            <v>Dimensión 3ra: Gestión con valores para resultados
Política de Servicio al Ciudadano; Política de Racionalización de trámites y Política de Participación Ciudadana en la Gestión Pública
Dimensión 4ta –Evaluación de Resultados
Dimensión 5ta: Información y Comunicación: Política de Gestión de la Información Estadística</v>
          </cell>
          <cell r="G10" t="str">
            <v>4.1. Seguimiento y Evaluación del Desempeño Institucional  (Todas las dependencias) - Coordina la Oficina Asesora de Planeación</v>
          </cell>
        </row>
        <row r="11">
          <cell r="C11" t="str">
            <v>GRC
Gestión del Relacionamiento con el Ciudadano</v>
          </cell>
          <cell r="D11" t="str">
            <v xml:space="preserve">Coordinador (a) de Gestión Relacinamiento con el ciudadano </v>
          </cell>
          <cell r="E11" t="str">
            <v>Propender por la debida implementación de las políticas de relación Estado-Ciudadano y contribuir con el cumplimiento de la cultura del servicio en todos los canales dispuestos para los grupos de valor a través de la orientación y atención clara y oportuna de las solicitudes realizadas por los ciudadanos y grupos de interés, así como la adecuada aplicación y ejecución de actividades de participación ciudadana con el fin de lograr la satisfacción de los grupos de valor e interés y promover el acceso a los trámites y servicios de la Entidad.</v>
          </cell>
          <cell r="F11" t="str">
            <v>Dimensión 3ra: Gestión con valores para resultados
Política de Servicio al Ciudadano; Política de Racionalización de trámites y Política de Participación Ciudadana en la Gestión Pública
Dimensión 4ta –Evaluación de Resultados
Dimensión 5ta: Información y Comunicación: Política de Gestión de la Información Estadística</v>
          </cell>
          <cell r="G11" t="str">
            <v>3.6. Política de Servicio al Ciudadano (coordinación Grupo de Atención al Ciuddano o quien haga sus veces (2da. Línea de defensa)
3.8. Política de Participación Ciudadana en la Gestión Pública (Coordinador del Grupo de Atención al Ciudadano o quien haga sus veces 2da. Línea de defensa)</v>
          </cell>
          <cell r="H11" t="str">
            <v>POLITICA PARA EL RELACIONAMIENTO CON EL CIUDADANO</v>
          </cell>
        </row>
        <row r="12">
          <cell r="C12" t="str">
            <v>GA
Gestión Administrativa</v>
          </cell>
          <cell r="D12" t="str">
            <v>Directora Administrativa</v>
          </cell>
          <cell r="E12" t="str">
            <v>Administrar los bienes y servicios necesarios para el funcionamiento de la entidad mediante la implementación de estrategias y procedimientos, con el fin de satisfacer las necesidades y el efectivo funcionamiento de la Entidad, promoviendo buenas prácticas ambientales que conlleven al mejoramiento continuo del desempeño ambiental institucional.</v>
          </cell>
          <cell r="F12" t="str">
            <v>Dimensión 2: Direccionamiento Estratégico y Planeación.
Dimensión 3ra: Gestión con valores para resultados
Política de Servicio al Ciudadano; Política de Racionalización de trámites y Política de Participación Ciudadana en la Gestión Pública
Dimensión 4ta –Evaluación de Resultados
Dimensión 5ta: Información y Comunicación</v>
          </cell>
          <cell r="G12" t="str">
            <v>2.4.. Política de Compras y Contratación Pública: Secretaria General - Dirección Administrativa y Oficina Asesora de Planeación (1ra línea de defensa)
4.1. Seguimiento y Evaluación del Desempeño Institucional  (Todas las dependencias) - Coordina la Oficina Asesora de Planeación
5.1 Política de Gestión Documental (Política de Archivos y Gestión Documental) Dirección Administrativa (2da. Línea de defensa)</v>
          </cell>
          <cell r="H12" t="str">
            <v xml:space="preserve">1. Política de Seguridad Vial
 (compartida con Talento Humano)
2. Política Institucional de Gestión Ambiental - </v>
          </cell>
        </row>
        <row r="13">
          <cell r="C13" t="str">
            <v>GJ
Gestión Jurídica</v>
          </cell>
          <cell r="D13" t="str">
            <v>Jefe Oficina Asesora Jurídica</v>
          </cell>
          <cell r="E13" t="str">
            <v xml:space="preserve">Ejercer la defensa oportuna de los intereses de la Entidad, por medio de la representación judicial y extrajudicial, las actuaciones administrativas, buenas prácticas normativas y lineamientos jurídicos, con el fin de disminuir los riesgos e impactos jurídicos, absolver las consultas jurídicas realizadas por los grupos de valor en los temas de competencia de la Superintendencia de Transporte, lograr la recuperación de créditos a favor de la Entidad, que consten en títulos ejecutivos o haciéndose parte de los procesos de reorganización y liquidación de los supervisados, así como garantizar el acceso al Centro de Arbitraje, Conciliación y Amigable Composición del sector de infraestructura y transporte </v>
          </cell>
          <cell r="F13" t="str">
            <v>Dimensión 3ra: Gestión con valores para resultados
Dimensión 4ta –Evaluación de Resultados
Dimensión 5ta: Información y Comunicación: Política de Gestión de la Información Estadística</v>
          </cell>
          <cell r="G13" t="str">
            <v>3.4. Política de Defensa Jurídica (Oficina Asesora Jurídica 2da. Línea dedefensa)
3.5. Mejora Normativa (Oficina Asesora Jurídica (2da. Línea de defensa)
4.1. Seguimiento y Evaluación del Desempeño Institucional  (Todas las dependencias) - Coordina la Oficina Asesora de Planeación</v>
          </cell>
          <cell r="H13" t="str">
            <v xml:space="preserve">1. Política de Derechos de Autor </v>
          </cell>
        </row>
        <row r="14">
          <cell r="C14" t="str">
            <v>GTH
Gestión del Talento Humano</v>
          </cell>
          <cell r="D14" t="str">
            <v>Coordinador (a) de Talento Humano</v>
          </cell>
          <cell r="E14" t="str">
            <v>Gestionar el ciclo de los servidores públicos por medio de la ejecución de planes, programas y procedimientos, con el fin de fortalecer su desarrollo integral encaminado al cumplimiento de la misión de la Entidad.</v>
          </cell>
          <cell r="F14" t="str">
            <v xml:space="preserve">Dimensión 1a  Talento Humano 
Dimensión 4ta –Evaluación de Resultados
Dimensión 6: Gestión del Conocimiento y la Innovación </v>
          </cell>
          <cell r="G14" t="str">
            <v xml:space="preserve">1.1. Política de Gestión Estratégica del Talento Humano: Coodinación del Grupo de Talento Humano o quien haga sus veces (2da línea de defensa).
4.1. Seguimiento y Evaluación del Desempeño Institucional  (Todas las dependencias) - Coordina la Oficina Asesora de Planeación
6.1 Política de Gestión del Conocimiento y la Innovación.
Oficina Asesora de Planeación en Coordinación con el Grupo de Talento Humano o quien haga sus veces y la Oficina de Tecnologías de la Información y las Comunicaciones
(2da. Línea de defensa)
</v>
          </cell>
          <cell r="H14" t="str">
            <v xml:space="preserve">1. Política Institucional para la Prevención y Atención del Acoso Laboral y Acoso Sexual Laboral - Revisada por el Comité de Convivencia Laboral
2. Política Intitucional de Seguridad y Salud en el Trabajo - 
3. Política Institucional de Teletrabajo 
4. Política de desconexión laboral -  
5. Política seguridad Víal (compartida con TH) </v>
          </cell>
        </row>
        <row r="15">
          <cell r="C15" t="str">
            <v>GC
Gestión Contractual</v>
          </cell>
          <cell r="D15" t="str">
            <v>Coordinador (a) de Gestión Contratos</v>
          </cell>
          <cell r="E15" t="str">
            <v>Gestionar   la   adquisición   de   Bienes,   Productos,   Recursos   y Servicios  en  estricta  observancia  de  la  normatividad  vigente  a través  de  la aplicación  de  las  herramientas  dispuestas  por  el Gobierno   Nacional   de   forma   eficiente   y   oportuna   para   el cumplimiento del Plan Anual de Adquisiciones y así satisfacer las necesidades institucionales.</v>
          </cell>
          <cell r="F15" t="str">
            <v>Dimensión 2da -Direccionamiento Estratégico 
Dimensión 3ra –Gestión con Valores para el Resultado
Dimensión 4ta –Evaluación de Resultados
Dimensión 5ta –Información y Comunicación</v>
          </cell>
          <cell r="G15" t="str">
            <v>4.1. Seguimiento y Evaluación del Desempeño Institucional  (Todas las dependencias) - Coordina la Oficina Asesora de Planeación</v>
          </cell>
          <cell r="H15" t="str">
            <v>N/A</v>
          </cell>
        </row>
        <row r="16">
          <cell r="C16" t="str">
            <v>GF
Gestión Financiera</v>
          </cell>
          <cell r="D16" t="str">
            <v>Directora Financiera</v>
          </cell>
          <cell r="E16" t="str">
            <v>Administrar y garantizar el financiamiento de la Superintendencia de Transporte, mediante  la  gestión  presupuestal,  el  recaudo  de ingresos,  el  pago  de  las obligaciones  y  la  generación  de  información  económica,  financiera  y  contable, para el cumplimiento de los fines institucionales.</v>
          </cell>
          <cell r="F16" t="str">
            <v>Dimensión 2da -Direccionamiento Estratégico:
 Dimensión 3ra –Gestión con Valores para Resultados
Dimensión 4ta –Evaluación de Resultados
Dimensión 5ta –Información y Comunicación
Dimensión 6ta- Gestión del Conocimiento</v>
          </cell>
          <cell r="G16" t="str">
            <v>2.2. Política de gestión presupuestal y eficiencia del gasto público  Secretaria General . Dirección Financiera y Oficina Asesora de Planeación (1a. Línea de defensa)
4.1. Seguimiento y Evaluación del Desempeño Institucional  (Todas las dependencias) - Coordina la Oficina Asesora de Planeación</v>
          </cell>
          <cell r="H16" t="str">
            <v>N/A</v>
          </cell>
        </row>
        <row r="17">
          <cell r="C17" t="str">
            <v>GD
Gestión Documental</v>
          </cell>
          <cell r="D17" t="str">
            <v>Coordinador (a) Gestión Documental</v>
          </cell>
          <cell r="E17" t="str">
            <v>Proporcionar directrices y lineamientos generales que conlleven a la estandarización y normalización de cada uno de los procedimientos relacionados con la producción, recepción, trámite, organización, conservación y disposición final de los documentos de la Superintendencia, desde su origen hasta su destino final, así como realizar las notificaciones, comunicaciones y publicaciones de los actos administrativos expedidos por la Entidad, a través de la aplicación de la normatividad vigente, políticas, programas y planes documentales en los sistemas y aplicativos que disponga la entidad para facilitar su consulta, conservación y utilización en el tiempo, así como propender por el cumplimiento de los principios de publicidad, transparencia y celeridad.</v>
          </cell>
          <cell r="F17" t="str">
            <v>Dimensión 2da -Direccionamiento Estratégico:
 Dimensión 3ra –Gestión con Valores para Resultados
Dimensión 4ta –Evaluación de Resultados
Dimensión 5ta –Información y Comunicación
Dimensión 6ta- Gestión del Conocimiento</v>
          </cell>
          <cell r="G17" t="str">
            <v>4.1. Seguimiento y Evaluación del Desempeño Institucional  (Todas las dependencias) - Coordina la Oficina Asesora de Planeación
5.1. Política de Gestión Documental (política de Archivos y Gestión Documental) (Dirección Administrativa - Documental 2da. Línea de Defensa)</v>
          </cell>
          <cell r="H17" t="str">
            <v xml:space="preserve">1. Política de Gestión Documental - </v>
          </cell>
        </row>
        <row r="18">
          <cell r="C18" t="str">
            <v>EI
Evaluación Independiente</v>
          </cell>
          <cell r="D18" t="str">
            <v>Jefe de la Oficina de Control Interno</v>
          </cell>
          <cell r="E18" t="str">
            <v>Verificar el estado del Sistema de Control Interno  por medio de la realización de auditorías, evaluaciones o seguimientos con enfoque en riesgos, para aportar al cumplimiento de la misión, los objetivos estratégicos,  el desempeño de los procesos, la mejora continua y la toma de decisiones.</v>
          </cell>
          <cell r="F18" t="str">
            <v>Dimensión 4ta –Evaluación de Resultados
Dimensión 7a - Control Interno</v>
          </cell>
          <cell r="G18" t="str">
            <v>4.1. Seguimiento y Evaluación del Desempeño Institucional  (Todas las dependencias) - Coordina la Oficina Asesora de Planeación
7.1 Control Interno Línea Estratégica, Alta Dirección y Comité Institucional de Control Interno, los Líderes de Proceso y sus equipos (1era. Línea), Oficina Asesora de Planeación (2da.Línea de defensa) y quienes realizan la autoevaluación.</v>
          </cell>
          <cell r="H18" t="str">
            <v>N/A</v>
          </cell>
        </row>
        <row r="19">
          <cell r="C19" t="str">
            <v>CID
Control Interno Disciplinario</v>
          </cell>
          <cell r="D19" t="str">
            <v>Coordinador (a) de Control Interno Disciplinario</v>
          </cell>
          <cell r="E19" t="str">
            <v xml:space="preserve">Ejercer la función disciplinaria en la etapa de instrucción en la Superintendencia de Transporte a través de acciones preventivas y correctivas para contribuir al cumplimiento de deberes de los servidores públicos </v>
          </cell>
          <cell r="F19" t="str">
            <v>Dimensión 3ra: Gestión con valores para resultados
Dimensión 4ta –Evaluación de Resultados
Dimensión 5ta: Información y Comunicación: Política de Gestión de la Información Estadística</v>
          </cell>
          <cell r="G19" t="str">
            <v>4.1. Seguimiento y Evaluación del Desempeño Institucional  (Todas las dependencias) - Coordina la Oficina Asesora de Planeación</v>
          </cell>
        </row>
      </sheetData>
      <sheetData sheetId="3"/>
      <sheetData sheetId="4"/>
      <sheetData sheetId="5"/>
      <sheetData sheetId="6"/>
      <sheetData sheetId="7"/>
      <sheetData sheetId="8"/>
      <sheetData sheetId="9">
        <row r="2">
          <cell r="I2" t="str">
            <v>META ESTRATÉGICA</v>
          </cell>
          <cell r="J2" t="str">
            <v>%
PARTICIPACIÓN</v>
          </cell>
          <cell r="K2" t="str">
            <v>INDICADOR</v>
          </cell>
          <cell r="L2" t="str">
            <v>OBJETIVO ESTRATÉGICO</v>
          </cell>
          <cell r="M2" t="str">
            <v>LINEAS ESTRATEGICAS DEL PES - MINTRANSPORTE</v>
          </cell>
          <cell r="N2" t="str">
            <v>Transformador Plan nacional de desarrollo</v>
          </cell>
        </row>
        <row r="3">
          <cell r="I3" t="str">
            <v>OE-01-M01 Unificar los sistemas misionales de información de la Entidad.</v>
          </cell>
          <cell r="J3">
            <v>0.4</v>
          </cell>
          <cell r="K3" t="str">
            <v>∑ (Avance porcentual asignado a las metas)*(Peso porcentual asignado al objetivo estratégico)</v>
          </cell>
          <cell r="L3" t="str">
            <v xml:space="preserve">OE-01 . Implementar nuevas tecnologías con el fin de fortalecer los procesos de vigilancia, Inspección y Control – VIC como motor de cambio, para promover la confianza y el vínculo Estado-Ciudadanía.   </v>
          </cell>
          <cell r="M3" t="str">
            <v>5. Instituciones fortalecidas, confiables e incluyentes</v>
          </cell>
          <cell r="N3" t="str">
            <v>Seguridad Humana</v>
          </cell>
        </row>
        <row r="4">
          <cell r="I4" t="str">
            <v>OE-01-M02 Transformar Digitalmente a la Supertransporte a través de la Política de Gobierno Digital</v>
          </cell>
          <cell r="J4">
            <v>1.4</v>
          </cell>
          <cell r="K4" t="str">
            <v>∑ (Avance porcentual asignado a las metas)*(Peso porcentual asignado al objetivo estratégico)</v>
          </cell>
          <cell r="L4" t="str">
            <v xml:space="preserve">OE-01 . Implementar nuevas tecnologías con el fin de fortalecer los procesos de vigilancia, Inspección y Control – VIC como motor de cambio, para promover la confianza y el vínculo Estado-Ciudadanía.   </v>
          </cell>
          <cell r="M4" t="str">
            <v>5. Instituciones fortalecidas, confiables e incluyentes</v>
          </cell>
          <cell r="N4" t="str">
            <v>Convergencia regional</v>
          </cell>
        </row>
        <row r="5">
          <cell r="I5" t="str">
            <v>OE-01-M03 Estructurar, analizar, procesar, definir y divulgar información estratégica de la Superintendencia de Transporte.</v>
          </cell>
          <cell r="J5">
            <v>2.4</v>
          </cell>
          <cell r="K5" t="str">
            <v>∑ (Avance porcentual asignado a las metas)*(Peso porcentual asignado al objetivo estratégico)</v>
          </cell>
          <cell r="L5" t="str">
            <v xml:space="preserve">OE-01 . Implementar nuevas tecnologías con el fin de fortalecer los procesos de vigilancia, Inspección y Control – VIC como motor de cambio, para promover la confianza y el vínculo Estado-Ciudadanía.   </v>
          </cell>
          <cell r="M5" t="str">
            <v>5. Instituciones fortalecidas, confiables e incluyentes</v>
          </cell>
        </row>
        <row r="6">
          <cell r="I6" t="str">
            <v xml:space="preserve">OE-02-M01 Diseñar metodologías, instrumentos y estudios para Implementar  las políticas del  sector transporte, bajo la estratégica  denominada "Cambio y Justicia Social en el sector transporte." </v>
          </cell>
          <cell r="J6">
            <v>0.3</v>
          </cell>
          <cell r="K6" t="str">
            <v>∑ (Avance porcentual asignado a las metas)*(Peso porcentual asignado al objetivo estratégico)</v>
          </cell>
          <cell r="L6" t="str">
            <v>OE-02. Fortalecer la promoción y prevención para contribuir al fomento de la legalidad, la seguridad y la inclusión social, orientadas a la protección de los usuarios y la vida</v>
          </cell>
          <cell r="M6" t="str">
            <v>1. Infraestructura resiliente con vocación social</v>
          </cell>
        </row>
        <row r="7">
          <cell r="I7" t="str">
            <v xml:space="preserve">OE-02-M02 Verificar la implementación del  Plan Estratégico de Seguridad Vial de los sujetos obligados a su cumplimiento 
</v>
          </cell>
          <cell r="J7">
            <v>1.3</v>
          </cell>
          <cell r="K7" t="str">
            <v>∑ (Avance porcentual asignado a las metas)*(Peso porcentual asignado al objetivo estratégico)</v>
          </cell>
          <cell r="L7" t="str">
            <v>OE-02. Fortalecer la promoción y prevención para contribuir al fomento de la legalidad, la seguridad y la inclusión social, orientadas a la protección de los usuarios y la vida</v>
          </cell>
          <cell r="M7" t="str">
            <v>3. Movilidad segura, sostenible e inteligente</v>
          </cell>
        </row>
        <row r="8">
          <cell r="I8" t="str">
            <v>OE-02-M03  Implementar la estrategia de seguimiento al cumplimiento de los componentes de accesibilidad e inclusión</v>
          </cell>
          <cell r="J8">
            <v>2.2999999999999998</v>
          </cell>
          <cell r="K8" t="str">
            <v>∑ (Avance porcentual asignado a las metas)*(Peso porcentual asignado al objetivo estratégico)</v>
          </cell>
          <cell r="L8" t="str">
            <v>OE-02. Fortalecer la promoción y prevención para contribuir al fomento de la legalidad, la seguridad y la inclusión social, orientadas a la protección de los usuarios y la vida</v>
          </cell>
          <cell r="M8" t="str">
            <v>3. Movilidad segura, sostenible e inteligente</v>
          </cell>
        </row>
        <row r="9">
          <cell r="I9" t="str">
            <v>OE-03-M01  Fortalecer el Modelo Integrado de Planeación y Gestión MIPG - Implementar, operar, asegurar procesos . Procedimientos</v>
          </cell>
          <cell r="J9">
            <v>0.3</v>
          </cell>
          <cell r="K9" t="str">
            <v>∑ (Avance porcentual asignado a las metas)*(Peso porcentual asignado al objetivo estratégico)</v>
          </cell>
          <cell r="L9" t="str">
            <v>OE-03. Mejorar la capacidad institucional aumentado la cobertura territorial para contribuir a la consolidación de la paz y la protección de los usuarios.</v>
          </cell>
          <cell r="M9" t="str">
            <v>5. Instituciones fortalecidas, confiables e incluyentes</v>
          </cell>
        </row>
        <row r="10">
          <cell r="I10" t="str">
            <v>OE-03-M02Implementar un rediseño institucional en la  Entidad</v>
          </cell>
          <cell r="J10">
            <v>1.3</v>
          </cell>
          <cell r="K10" t="str">
            <v>∑ (Avance porcentual asignado a las metas)*(Peso porcentual asignado al objetivo estratégico)</v>
          </cell>
          <cell r="L10" t="str">
            <v>OE-03. Mejorar la capacidad institucional aumentado la cobertura territorial para contribuir a la consolidación de la paz y la protección de los usuarios.</v>
          </cell>
          <cell r="M10" t="str">
            <v>5. Instituciones fortalecidas, confiables e incluyentes</v>
          </cell>
        </row>
      </sheetData>
      <sheetData sheetId="10"/>
      <sheetData sheetId="11"/>
      <sheetData sheetId="12"/>
      <sheetData sheetId="13"/>
    </sheetDataSet>
  </externalBook>
</externalLink>
</file>

<file path=xl/persons/person.xml><?xml version="1.0" encoding="utf-8"?>
<personList xmlns="http://schemas.microsoft.com/office/spreadsheetml/2018/threadedcomments" xmlns:x="http://schemas.openxmlformats.org/spreadsheetml/2006/main">
  <person displayName="Juanita Rojas" id="{29306326-31AB-40DF-B24D-ED63C60168DA}" userId="Juanita Rojas" providerId="None"/>
  <person displayName="Janneth Cortés Martínez" id="{057D95EB-E180-4A34-B9E6-0A02887A2513}" userId="5ed1a6b1a1d92946" providerId="Windows Live"/>
  <person displayName="Errol Mitchel Marugg Nuñez" id="{5AB5852B-4071-4D13-B7C3-F20D5DFE1569}" userId="S::errolmarugg@supertransporte.gov.co::c5408b93-a3f3-45df-a269-3e0971258586" providerId="AD"/>
  <person displayName="David Santiago Algarra Plazas" id="{D08A7D45-9F17-4D73-BCD1-402BE2936236}" userId="S::davidalgarra@supertransporte.gov.co::d702c1b5-057c-436f-bb3f-ac38f8dfc7a6" providerId="AD"/>
  <person displayName="Andrés Felipe Fonseca Lopez" id="{81B48355-2947-4850-98C0-131AE34E0F78}" userId="S::andresfonseca@supertransporte.gov.co::f11384ad-fae1-454b-8171-984bdab05bae"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threadedComments/threadedComment1.xml><?xml version="1.0" encoding="utf-8"?>
<ThreadedComments xmlns="http://schemas.microsoft.com/office/spreadsheetml/2018/threadedcomments" xmlns:x="http://schemas.openxmlformats.org/spreadsheetml/2006/main">
  <threadedComment ref="AE29" dT="2025-01-24T17:39:00.85" personId="{057D95EB-E180-4A34-B9E6-0A02887A2513}" id="{A2AFB2B3-982A-4253-8A11-F537A6821656}">
    <text xml:space="preserve">Ojo si se incrementa el % de la meta se requieren mas recursos. Por medio de los programas especiales </text>
  </threadedComment>
  <threadedComment ref="X94" dT="2025-01-22T13:48:11.29" personId="{D08A7D45-9F17-4D73-BCD1-402BE2936236}" id="{B60534F6-CC55-44E3-BD9C-A9E56F72A481}">
    <text>Implementación de los documentos de la metodología.</text>
  </threadedComment>
  <threadedComment ref="AC94" dT="2025-01-22T13:49:09.90" personId="{D08A7D45-9F17-4D73-BCD1-402BE2936236}" id="{6A288695-A6C5-4368-AEE7-E26F1DBB0C03}">
    <text>Documentos implementados / documentos formulados</text>
  </threadedComment>
  <threadedComment ref="N97" dT="2025-01-22T13:11:03.55" personId="{D08A7D45-9F17-4D73-BCD1-402BE2936236}" id="{23144F23-0867-4F84-AA1B-2AD512C106DB}">
    <text>La evaluación de la metodología e instrumentos debe ser interna sobre el trabajo ejecutado.</text>
  </threadedComment>
  <threadedComment ref="N97" dT="2025-01-22T13:32:54.56" personId="{D08A7D45-9F17-4D73-BCD1-402BE2936236}" id="{B90CD24B-4460-4DE0-A6E4-A725C3F52A65}" parentId="{23144F23-0867-4F84-AA1B-2AD512C106DB}">
    <text>4. Evaluar la implementación y el grado de conformidad de las visitas de inspección con la metodología y sus instrumentos.</text>
  </threadedComment>
  <threadedComment ref="O97" dT="2025-01-22T15:41:36.90" personId="{D08A7D45-9F17-4D73-BCD1-402BE2936236}" id="{BCCE8DFA-429A-4D67-8E8D-6C72E0091012}">
    <text>Porcentaje de grado de conformidad y cumplimiento en la implementación de la metodología.</text>
  </threadedComment>
  <threadedComment ref="N98" dT="2025-01-22T15:46:05.88" personId="{D08A7D45-9F17-4D73-BCD1-402BE2936236}" id="{E78C8C90-58A9-4F16-AA95-E670BA16E2B0}">
    <text>No acoger la sugerencia de la OAP, por cuanto la línea de acción refiere a la metodología e instrumentos para las visitas de inspección; y no a su práctica, ni al análisis de la información que se recauda.</text>
  </threadedComment>
  <threadedComment ref="X99" dT="2025-01-24T13:24:27.62" personId="{D08A7D45-9F17-4D73-BCD1-402BE2936236}" id="{B6215991-5B7A-4DB7-91D5-017A516BEA3F}">
    <text>Índice de acciones implementadas para el análisis y seguimiento de las causas de denuncias y peticiones.</text>
  </threadedComment>
  <threadedComment ref="AC99" dT="2025-01-24T13:24:46.11" personId="{D08A7D45-9F17-4D73-BCD1-402BE2936236}" id="{F6177DA7-5F10-43AE-BA2C-402FF06F826E}">
    <text>Acciones implementadas / No. De empresas parte del programa</text>
  </threadedComment>
  <threadedComment ref="O102" dT="2025-01-22T14:10:55.71" personId="{D08A7D45-9F17-4D73-BCD1-402BE2936236}" id="{E39990CB-08C0-464F-B925-00B9F9EFC313}">
    <text>No se acoge la sugerencia de la OAP, por cuando el índice de reclamación o denuncia está en la DIPU, y estos son traslados de los programas o actividades de PyP.</text>
  </threadedComment>
  <threadedComment ref="N103" dT="2025-01-24T13:25:07.43" personId="{D08A7D45-9F17-4D73-BCD1-402BE2936236}" id="{838EEDEE-B1B4-4632-A571-5A9298836DC2}">
    <text>Propuesta interna de eliminar.</text>
  </threadedComment>
  <threadedComment ref="Y104" dT="2025-01-22T16:37:43.18" personId="{D08A7D45-9F17-4D73-BCD1-402BE2936236}" id="{2F215510-45A0-49CB-9502-60644A46B58B}">
    <text>Gestionar como mínimo el 70% de las denuncias y peticiones en materia de protección a usuarios recibidas durante el periodo de evaluación.</text>
  </threadedComment>
  <threadedComment ref="AA104" dT="2025-01-22T16:40:45.42" personId="{D08A7D45-9F17-4D73-BCD1-402BE2936236}" id="{EF3EEB93-B8DA-4028-9244-C87637A0A67B}">
    <text>Cuatrimestral.</text>
  </threadedComment>
  <threadedComment ref="AC104" dT="2025-01-22T16:36:27.36" personId="{D08A7D45-9F17-4D73-BCD1-402BE2936236}" id="{749E10E6-F465-4DA8-9F49-A42C5A81D476}">
    <text>Denuncias y peticiones gestionadas bajo la priorización de criterios / Denuncias y peticiones recibidas en el periodo de evaluación.</text>
  </threadedComment>
  <threadedComment ref="N108" dT="2025-01-22T16:24:04.05" personId="{D08A7D45-9F17-4D73-BCD1-402BE2936236}" id="{DBE6B941-B80E-4EA6-AF33-34E4307EBCB5}">
    <text>No se acoge la sugerencia de la OAP, dado que la medición del tiempo no corresponde con los recursos financieros y de personal, ni con la capacidad operativa de la DPU, con posterioridad al envío de Gestión Documental.</text>
  </threadedComment>
  <threadedComment ref="AB113" dT="2025-01-24T13:26:49.99" personId="{D08A7D45-9F17-4D73-BCD1-402BE2936236}" id="{E0A6EE60-476B-4640-B632-9800D81AEA47}">
    <text>Porcentual</text>
  </threadedComment>
  <threadedComment ref="X118" dT="2025-01-24T13:27:21.76" personId="{D08A7D45-9F17-4D73-BCD1-402BE2936236}" id="{B79F5E79-A1A7-4582-863C-754BD89C07D9}">
    <text>De la Superintendencia.</text>
  </threadedComment>
  <threadedComment ref="Y118" dT="2025-01-24T13:27:42.53" personId="{D08A7D45-9F17-4D73-BCD1-402BE2936236}" id="{27D19A7D-CBDE-47D2-99DB-ED5ED0E6AD7B}">
    <text>Medir el desarrollo del 100% de las acciones...</text>
  </threadedComment>
  <threadedComment ref="AA118" dT="2025-01-24T13:27:51.71" personId="{D08A7D45-9F17-4D73-BCD1-402BE2936236}" id="{56C04D84-904B-498D-89E6-48356A594ADB}">
    <text>Semestral</text>
  </threadedComment>
  <threadedComment ref="M123" dT="2025-01-22T12:54:07.61" personId="{D08A7D45-9F17-4D73-BCD1-402BE2936236}" id="{7916A35A-AA60-4A54-B74D-B2B8364CCE83}">
    <text>No se acoge la sugerencia de la OAP, dado que el tiempo propuesto no corresponde con los recursos financieros y de personal, ni con la capacidad operativa de la DPU.</text>
  </threadedComment>
  <threadedComment ref="AC123" dT="2025-01-22T13:01:47.42" personId="{D08A7D45-9F17-4D73-BCD1-402BE2936236}" id="{150BC8D3-09C3-46BD-AB32-3445100714C0}">
    <text>Actuaciones emitidas / actuaciones necesarias.</text>
  </threadedComment>
  <threadedComment ref="K166" dT="2025-01-20T04:41:22.95" personId="{29306326-31AB-40DF-B24D-ED63C60168DA}" id="{B8DF93D9-680E-47FE-BD20-E113F65CB722}">
    <text>Funcionamiento e inversión?</text>
  </threadedComment>
  <threadedComment ref="X208" dT="2025-01-09T15:31:19.56" personId="{5AB5852B-4071-4D13-B7C3-F20D5DFE1569}" id="{4BF380F9-B1F8-4C91-84FC-1350C4F66475}">
    <text>Punto esencial en el furag</text>
  </threadedComment>
  <threadedComment ref="AK213" dT="2025-01-22T14:37:50.11" personId="{5AB5852B-4071-4D13-B7C3-F20D5DFE1569}" id="{29A6F00F-A6EE-43AE-A12B-AF4C8D16FD34}">
    <text>Se entregara en el primer trimestre</text>
  </threadedComment>
  <threadedComment ref="L296" dT="2024-12-19T06:15:30.34" personId="{81B48355-2947-4850-98C0-131AE34E0F78}" id="{53033FF9-50B3-42FA-ADF1-68719286EEF9}">
    <text>PETI</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F23BEE-16AA-4786-A4E9-109502B52174}">
  <dimension ref="A7:AP354"/>
  <sheetViews>
    <sheetView tabSelected="1" topLeftCell="A7" zoomScale="50" zoomScaleNormal="50" workbookViewId="0">
      <pane xSplit="1" ySplit="3" topLeftCell="B246" activePane="bottomRight" state="frozen"/>
      <selection pane="topRight" activeCell="B7" sqref="B7"/>
      <selection pane="bottomLeft" activeCell="A10" sqref="A10"/>
      <selection pane="bottomRight" activeCell="E351" sqref="E351:E354"/>
    </sheetView>
  </sheetViews>
  <sheetFormatPr baseColWidth="10" defaultColWidth="11.42578125" defaultRowHeight="28.5" x14ac:dyDescent="0.25"/>
  <cols>
    <col min="1" max="1" width="11.42578125" style="443"/>
    <col min="2" max="2" width="16.7109375" style="24" customWidth="1"/>
    <col min="3" max="3" width="14.5703125" style="24" bestFit="1" customWidth="1"/>
    <col min="4" max="4" width="17.5703125" style="24" customWidth="1"/>
    <col min="5" max="5" width="24.28515625" style="24" customWidth="1"/>
    <col min="6" max="6" width="12.140625" style="24" hidden="1" customWidth="1"/>
    <col min="7" max="7" width="15.42578125" style="20" customWidth="1"/>
    <col min="8" max="8" width="15.7109375" style="294" customWidth="1"/>
    <col min="9" max="9" width="52.7109375" style="24" customWidth="1"/>
    <col min="10" max="10" width="26.85546875" style="24" customWidth="1"/>
    <col min="11" max="11" width="22.85546875" style="24" customWidth="1"/>
    <col min="12" max="12" width="12.140625" style="24" customWidth="1"/>
    <col min="13" max="13" width="27.7109375" style="24" customWidth="1"/>
    <col min="14" max="14" width="38.140625" style="24" customWidth="1"/>
    <col min="15" max="15" width="19.42578125" style="24" customWidth="1"/>
    <col min="16" max="16" width="25.140625" style="24" customWidth="1"/>
    <col min="17" max="17" width="13.28515625" style="24" customWidth="1"/>
    <col min="18" max="18" width="15.85546875" style="24" customWidth="1"/>
    <col min="19" max="19" width="18.140625" style="24" customWidth="1"/>
    <col min="20" max="20" width="23.5703125" style="24" customWidth="1"/>
    <col min="21" max="21" width="8.28515625" style="24" hidden="1" customWidth="1"/>
    <col min="22" max="22" width="16.85546875" style="24" hidden="1" customWidth="1"/>
    <col min="23" max="23" width="12.42578125" style="24" hidden="1" customWidth="1"/>
    <col min="24" max="24" width="26.28515625" style="24" customWidth="1"/>
    <col min="25" max="25" width="32.28515625" style="24" customWidth="1"/>
    <col min="26" max="26" width="17.42578125" style="24" customWidth="1"/>
    <col min="27" max="27" width="17" style="24" customWidth="1"/>
    <col min="28" max="28" width="10.85546875" style="24" bestFit="1" customWidth="1"/>
    <col min="29" max="29" width="26.85546875" style="24" customWidth="1"/>
    <col min="30" max="30" width="18.42578125" style="24" customWidth="1"/>
    <col min="31" max="31" width="13.140625" style="24" customWidth="1"/>
    <col min="32" max="42" width="2.140625" style="24" hidden="1" customWidth="1"/>
    <col min="43" max="16384" width="11.42578125" style="24"/>
  </cols>
  <sheetData>
    <row r="7" spans="1:42" s="20" customFormat="1" ht="36" x14ac:dyDescent="0.25">
      <c r="A7" s="295" t="s">
        <v>1210</v>
      </c>
      <c r="B7" s="295"/>
      <c r="C7" s="295"/>
      <c r="D7" s="295"/>
      <c r="E7" s="295"/>
      <c r="F7" s="295"/>
      <c r="G7" s="295"/>
      <c r="H7" s="295"/>
      <c r="I7" s="295"/>
      <c r="J7" s="295"/>
      <c r="K7" s="295"/>
      <c r="L7" s="295"/>
      <c r="M7" s="295"/>
      <c r="N7" s="295"/>
      <c r="O7" s="295"/>
      <c r="P7" s="295"/>
      <c r="Q7" s="295"/>
      <c r="R7" s="295"/>
      <c r="S7" s="295"/>
      <c r="T7" s="295"/>
      <c r="U7" s="295"/>
      <c r="V7" s="295"/>
      <c r="W7" s="295"/>
      <c r="X7" s="295"/>
      <c r="Y7" s="295"/>
      <c r="Z7" s="295"/>
      <c r="AA7" s="295"/>
      <c r="AB7" s="295"/>
      <c r="AC7" s="295"/>
      <c r="AD7" s="295"/>
      <c r="AE7" s="295"/>
    </row>
    <row r="8" spans="1:42" s="20" customFormat="1" ht="15.75" x14ac:dyDescent="0.25">
      <c r="A8" s="300" t="s">
        <v>0</v>
      </c>
      <c r="B8" s="301"/>
      <c r="C8" s="301"/>
      <c r="D8" s="301"/>
      <c r="E8" s="301"/>
      <c r="F8" s="301"/>
      <c r="G8" s="302"/>
      <c r="H8" s="303" t="s">
        <v>1</v>
      </c>
      <c r="I8" s="303"/>
      <c r="J8" s="303"/>
      <c r="K8" s="303"/>
      <c r="L8" s="303"/>
      <c r="M8" s="303"/>
      <c r="N8" s="303"/>
      <c r="O8" s="303"/>
      <c r="P8" s="304" t="s">
        <v>2</v>
      </c>
      <c r="Q8" s="304"/>
      <c r="R8" s="304"/>
      <c r="S8" s="304"/>
      <c r="T8" s="305" t="s">
        <v>3</v>
      </c>
      <c r="U8" s="305"/>
      <c r="V8" s="305"/>
      <c r="W8" s="305"/>
      <c r="X8" s="306" t="s">
        <v>4</v>
      </c>
      <c r="Y8" s="306"/>
      <c r="Z8" s="306"/>
      <c r="AA8" s="306"/>
      <c r="AB8" s="306"/>
      <c r="AC8" s="306"/>
      <c r="AD8" s="306"/>
      <c r="AE8" s="306"/>
      <c r="AF8" s="21" t="s">
        <v>5</v>
      </c>
      <c r="AG8" s="21"/>
      <c r="AH8" s="21"/>
      <c r="AI8" s="21"/>
      <c r="AJ8" s="21"/>
      <c r="AK8" s="22"/>
      <c r="AL8" s="23" t="s">
        <v>6</v>
      </c>
      <c r="AM8" s="23"/>
      <c r="AN8" s="23"/>
      <c r="AO8" s="23"/>
      <c r="AP8" s="23"/>
    </row>
    <row r="9" spans="1:42" s="293" customFormat="1" ht="56.25" customHeight="1" x14ac:dyDescent="0.25">
      <c r="A9" s="422" t="s">
        <v>1211</v>
      </c>
      <c r="B9" s="307" t="s">
        <v>7</v>
      </c>
      <c r="C9" s="307" t="s">
        <v>8</v>
      </c>
      <c r="D9" s="307" t="s">
        <v>9</v>
      </c>
      <c r="E9" s="307" t="s">
        <v>10</v>
      </c>
      <c r="F9" s="307" t="s">
        <v>11</v>
      </c>
      <c r="G9" s="307" t="s">
        <v>12</v>
      </c>
      <c r="H9" s="297" t="s">
        <v>13</v>
      </c>
      <c r="I9" s="297" t="s">
        <v>14</v>
      </c>
      <c r="J9" s="297" t="s">
        <v>15</v>
      </c>
      <c r="K9" s="297" t="s">
        <v>16</v>
      </c>
      <c r="L9" s="297" t="s">
        <v>17</v>
      </c>
      <c r="M9" s="297" t="s">
        <v>18</v>
      </c>
      <c r="N9" s="297" t="s">
        <v>19</v>
      </c>
      <c r="O9" s="297" t="s">
        <v>20</v>
      </c>
      <c r="P9" s="308" t="s">
        <v>21</v>
      </c>
      <c r="Q9" s="308" t="s">
        <v>22</v>
      </c>
      <c r="R9" s="309" t="s">
        <v>23</v>
      </c>
      <c r="S9" s="309" t="s">
        <v>24</v>
      </c>
      <c r="T9" s="298" t="s">
        <v>25</v>
      </c>
      <c r="U9" s="298" t="s">
        <v>26</v>
      </c>
      <c r="V9" s="298" t="s">
        <v>27</v>
      </c>
      <c r="W9" s="298" t="s">
        <v>28</v>
      </c>
      <c r="X9" s="310" t="s">
        <v>29</v>
      </c>
      <c r="Y9" s="310" t="s">
        <v>30</v>
      </c>
      <c r="Z9" s="310" t="s">
        <v>31</v>
      </c>
      <c r="AA9" s="310" t="s">
        <v>32</v>
      </c>
      <c r="AB9" s="310" t="s">
        <v>33</v>
      </c>
      <c r="AC9" s="310" t="s">
        <v>34</v>
      </c>
      <c r="AD9" s="310" t="s">
        <v>35</v>
      </c>
      <c r="AE9" s="310" t="s">
        <v>36</v>
      </c>
      <c r="AF9" s="4" t="s">
        <v>37</v>
      </c>
      <c r="AG9" s="4" t="s">
        <v>38</v>
      </c>
      <c r="AH9" s="4" t="s">
        <v>39</v>
      </c>
      <c r="AI9" s="4" t="s">
        <v>40</v>
      </c>
      <c r="AJ9" s="4" t="s">
        <v>41</v>
      </c>
      <c r="AK9" s="5" t="s">
        <v>42</v>
      </c>
      <c r="AL9" s="1" t="s">
        <v>43</v>
      </c>
      <c r="AM9" s="2" t="s">
        <v>44</v>
      </c>
      <c r="AN9" s="2" t="s">
        <v>45</v>
      </c>
      <c r="AO9" s="3" t="s">
        <v>46</v>
      </c>
      <c r="AP9" s="3" t="s">
        <v>47</v>
      </c>
    </row>
    <row r="10" spans="1:42" ht="42.75" customHeight="1" x14ac:dyDescent="0.25">
      <c r="A10" s="423">
        <v>1</v>
      </c>
      <c r="B10" s="26" t="s">
        <v>100</v>
      </c>
      <c r="C10" s="26" t="s">
        <v>48</v>
      </c>
      <c r="D10" s="26" t="s">
        <v>49</v>
      </c>
      <c r="E10" s="26" t="s">
        <v>50</v>
      </c>
      <c r="F10" s="158" t="s">
        <v>51</v>
      </c>
      <c r="G10" s="311" t="s">
        <v>52</v>
      </c>
      <c r="H10" s="8" t="s">
        <v>51</v>
      </c>
      <c r="I10" s="26" t="s">
        <v>53</v>
      </c>
      <c r="J10" s="26" t="s">
        <v>54</v>
      </c>
      <c r="K10" s="147" t="s">
        <v>55</v>
      </c>
      <c r="L10" s="26" t="s">
        <v>56</v>
      </c>
      <c r="M10" s="26" t="s">
        <v>1212</v>
      </c>
      <c r="N10" s="26" t="s">
        <v>57</v>
      </c>
      <c r="O10" s="26" t="s">
        <v>58</v>
      </c>
      <c r="P10" s="26" t="s">
        <v>59</v>
      </c>
      <c r="Q10" s="26" t="s">
        <v>60</v>
      </c>
      <c r="R10" s="27">
        <v>45659</v>
      </c>
      <c r="S10" s="27">
        <v>46006</v>
      </c>
      <c r="T10" s="26" t="s">
        <v>61</v>
      </c>
      <c r="U10" s="269" t="s">
        <v>62</v>
      </c>
      <c r="V10" s="26" t="s">
        <v>60</v>
      </c>
      <c r="W10" s="26" t="s">
        <v>60</v>
      </c>
      <c r="X10" s="26" t="s">
        <v>63</v>
      </c>
      <c r="Y10" s="26" t="s">
        <v>64</v>
      </c>
      <c r="Z10" s="26" t="s">
        <v>65</v>
      </c>
      <c r="AA10" s="26" t="s">
        <v>66</v>
      </c>
      <c r="AB10" s="26" t="s">
        <v>67</v>
      </c>
      <c r="AC10" s="26" t="s">
        <v>68</v>
      </c>
      <c r="AD10" s="26" t="s">
        <v>69</v>
      </c>
      <c r="AE10" s="158" t="s">
        <v>70</v>
      </c>
      <c r="AF10" s="299" t="s">
        <v>71</v>
      </c>
      <c r="AG10" s="30"/>
      <c r="AH10" s="31">
        <v>1</v>
      </c>
      <c r="AI10" s="31"/>
      <c r="AJ10" s="32"/>
      <c r="AK10" s="33" t="s">
        <v>62</v>
      </c>
      <c r="AL10" s="34"/>
      <c r="AM10" s="34" t="str">
        <f>IFERROR(IF((+AI10/AJ10)&gt;100%,100%,(AI10/AJ10)),"")</f>
        <v/>
      </c>
      <c r="AN10" s="35"/>
      <c r="AO10" s="35"/>
      <c r="AP10" s="36"/>
    </row>
    <row r="11" spans="1:42" ht="42.75" customHeight="1" x14ac:dyDescent="0.25">
      <c r="A11" s="424"/>
      <c r="B11" s="38"/>
      <c r="C11" s="38"/>
      <c r="D11" s="38"/>
      <c r="E11" s="38"/>
      <c r="F11" s="158"/>
      <c r="G11" s="312"/>
      <c r="H11" s="9"/>
      <c r="I11" s="38"/>
      <c r="J11" s="38"/>
      <c r="K11" s="154"/>
      <c r="L11" s="38"/>
      <c r="M11" s="38"/>
      <c r="N11" s="39"/>
      <c r="O11" s="39"/>
      <c r="P11" s="39"/>
      <c r="Q11" s="39"/>
      <c r="R11" s="39"/>
      <c r="S11" s="39"/>
      <c r="T11" s="39"/>
      <c r="U11" s="270"/>
      <c r="V11" s="39"/>
      <c r="W11" s="39"/>
      <c r="X11" s="38"/>
      <c r="Y11" s="38"/>
      <c r="Z11" s="38"/>
      <c r="AA11" s="38"/>
      <c r="AB11" s="38"/>
      <c r="AC11" s="38"/>
      <c r="AD11" s="38"/>
      <c r="AE11" s="158"/>
      <c r="AF11" s="299"/>
      <c r="AG11" s="30"/>
      <c r="AH11" s="29"/>
      <c r="AI11" s="29"/>
      <c r="AJ11" s="42"/>
      <c r="AK11" s="33"/>
      <c r="AL11" s="34"/>
      <c r="AM11" s="34" t="str">
        <f>IFERROR(IF((+AI11/AJ11)&gt;100%,100%,(AI11/AJ11)),"")</f>
        <v/>
      </c>
      <c r="AN11" s="35"/>
      <c r="AO11" s="35"/>
      <c r="AP11" s="36"/>
    </row>
    <row r="12" spans="1:42" ht="42.75" customHeight="1" x14ac:dyDescent="0.25">
      <c r="A12" s="424"/>
      <c r="B12" s="38"/>
      <c r="C12" s="38"/>
      <c r="D12" s="38"/>
      <c r="E12" s="38"/>
      <c r="F12" s="158"/>
      <c r="G12" s="312"/>
      <c r="H12" s="9"/>
      <c r="I12" s="38"/>
      <c r="J12" s="38"/>
      <c r="K12" s="154"/>
      <c r="L12" s="38"/>
      <c r="M12" s="38"/>
      <c r="N12" s="26" t="s">
        <v>72</v>
      </c>
      <c r="O12" s="26" t="s">
        <v>73</v>
      </c>
      <c r="P12" s="26" t="s">
        <v>74</v>
      </c>
      <c r="Q12" s="26" t="s">
        <v>60</v>
      </c>
      <c r="R12" s="27">
        <v>45659</v>
      </c>
      <c r="S12" s="27">
        <v>46006</v>
      </c>
      <c r="T12" s="26" t="s">
        <v>61</v>
      </c>
      <c r="U12" s="269" t="s">
        <v>62</v>
      </c>
      <c r="V12" s="26" t="s">
        <v>60</v>
      </c>
      <c r="W12" s="26" t="s">
        <v>60</v>
      </c>
      <c r="X12" s="38"/>
      <c r="Y12" s="38"/>
      <c r="Z12" s="38"/>
      <c r="AA12" s="38"/>
      <c r="AB12" s="38"/>
      <c r="AC12" s="38"/>
      <c r="AD12" s="38"/>
      <c r="AE12" s="158"/>
      <c r="AF12" s="299"/>
      <c r="AG12" s="30"/>
      <c r="AH12" s="29"/>
      <c r="AI12" s="29"/>
      <c r="AJ12" s="42"/>
      <c r="AK12" s="33"/>
      <c r="AL12" s="34"/>
      <c r="AM12" s="34" t="str">
        <f>IFERROR(IF((+AI12/AJ12)&gt;100%,100%,(AI12/AJ12)),"")</f>
        <v/>
      </c>
      <c r="AN12" s="35"/>
      <c r="AO12" s="35"/>
      <c r="AP12" s="36"/>
    </row>
    <row r="13" spans="1:42" ht="42.75" customHeight="1" x14ac:dyDescent="0.25">
      <c r="A13" s="424"/>
      <c r="B13" s="38"/>
      <c r="C13" s="38"/>
      <c r="D13" s="38"/>
      <c r="E13" s="38"/>
      <c r="F13" s="158"/>
      <c r="G13" s="312"/>
      <c r="H13" s="9"/>
      <c r="I13" s="38"/>
      <c r="J13" s="38"/>
      <c r="K13" s="154"/>
      <c r="L13" s="38"/>
      <c r="M13" s="38"/>
      <c r="N13" s="39"/>
      <c r="O13" s="39"/>
      <c r="P13" s="39"/>
      <c r="Q13" s="39"/>
      <c r="R13" s="39"/>
      <c r="S13" s="39"/>
      <c r="T13" s="39"/>
      <c r="U13" s="270"/>
      <c r="V13" s="39"/>
      <c r="W13" s="39"/>
      <c r="X13" s="38"/>
      <c r="Y13" s="38"/>
      <c r="Z13" s="38"/>
      <c r="AA13" s="38"/>
      <c r="AB13" s="38"/>
      <c r="AC13" s="38"/>
      <c r="AD13" s="38"/>
      <c r="AE13" s="158"/>
      <c r="AF13" s="299" t="s">
        <v>75</v>
      </c>
      <c r="AG13" s="29"/>
      <c r="AH13" s="31">
        <v>1</v>
      </c>
      <c r="AI13" s="31"/>
      <c r="AJ13" s="32"/>
      <c r="AK13" s="33" t="s">
        <v>62</v>
      </c>
      <c r="AL13" s="34"/>
      <c r="AM13" s="34" t="str">
        <f>IFERROR(IF((+AI13/AJ13)&gt;100%,100%,(AI13/AJ13)),"")</f>
        <v/>
      </c>
      <c r="AN13" s="35"/>
      <c r="AO13" s="35"/>
      <c r="AP13" s="36"/>
    </row>
    <row r="14" spans="1:42" ht="42.75" customHeight="1" x14ac:dyDescent="0.25">
      <c r="A14" s="424"/>
      <c r="B14" s="38"/>
      <c r="C14" s="38"/>
      <c r="D14" s="38"/>
      <c r="E14" s="38"/>
      <c r="F14" s="158"/>
      <c r="G14" s="312"/>
      <c r="H14" s="9"/>
      <c r="I14" s="38"/>
      <c r="J14" s="38"/>
      <c r="K14" s="154"/>
      <c r="L14" s="38"/>
      <c r="M14" s="38"/>
      <c r="N14" s="26" t="s">
        <v>76</v>
      </c>
      <c r="O14" s="26" t="s">
        <v>77</v>
      </c>
      <c r="P14" s="26" t="s">
        <v>74</v>
      </c>
      <c r="Q14" s="26" t="s">
        <v>60</v>
      </c>
      <c r="R14" s="27">
        <v>45659</v>
      </c>
      <c r="S14" s="27">
        <v>46006</v>
      </c>
      <c r="T14" s="26" t="s">
        <v>61</v>
      </c>
      <c r="U14" s="269" t="s">
        <v>62</v>
      </c>
      <c r="V14" s="26" t="s">
        <v>60</v>
      </c>
      <c r="W14" s="26" t="s">
        <v>60</v>
      </c>
      <c r="X14" s="38"/>
      <c r="Y14" s="38"/>
      <c r="Z14" s="38"/>
      <c r="AA14" s="38"/>
      <c r="AB14" s="38"/>
      <c r="AC14" s="38"/>
      <c r="AD14" s="38"/>
      <c r="AE14" s="158"/>
      <c r="AF14" s="299"/>
      <c r="AG14" s="29"/>
      <c r="AH14" s="29"/>
      <c r="AI14" s="29"/>
      <c r="AJ14" s="42"/>
      <c r="AK14" s="33"/>
      <c r="AL14" s="34"/>
      <c r="AM14" s="34" t="str">
        <f>IFERROR(IF((+AI14/AJ14)&gt;100%,100%,(AI14/AJ14)),"")</f>
        <v/>
      </c>
      <c r="AN14" s="35"/>
      <c r="AO14" s="35"/>
      <c r="AP14" s="36"/>
    </row>
    <row r="15" spans="1:42" ht="42.75" customHeight="1" x14ac:dyDescent="0.25">
      <c r="A15" s="424"/>
      <c r="B15" s="38"/>
      <c r="C15" s="38"/>
      <c r="D15" s="38"/>
      <c r="E15" s="38"/>
      <c r="F15" s="158"/>
      <c r="G15" s="312"/>
      <c r="H15" s="9"/>
      <c r="I15" s="38"/>
      <c r="J15" s="38"/>
      <c r="K15" s="154"/>
      <c r="L15" s="38"/>
      <c r="M15" s="38"/>
      <c r="N15" s="39"/>
      <c r="O15" s="39"/>
      <c r="P15" s="39"/>
      <c r="Q15" s="39"/>
      <c r="R15" s="39"/>
      <c r="S15" s="39"/>
      <c r="T15" s="39"/>
      <c r="U15" s="270"/>
      <c r="V15" s="39"/>
      <c r="W15" s="39"/>
      <c r="X15" s="39"/>
      <c r="Y15" s="39"/>
      <c r="Z15" s="43"/>
      <c r="AA15" s="38"/>
      <c r="AB15" s="43"/>
      <c r="AC15" s="38"/>
      <c r="AD15" s="39"/>
      <c r="AE15" s="158"/>
      <c r="AF15" s="299"/>
      <c r="AG15" s="29"/>
      <c r="AH15" s="29"/>
      <c r="AI15" s="29"/>
      <c r="AJ15" s="42"/>
      <c r="AK15" s="33"/>
      <c r="AL15" s="34"/>
      <c r="AM15" s="34" t="str">
        <f t="shared" ref="AM15:AM41" si="0">IFERROR(IF((+AI15/AJ15)&gt;100%,100%,(AI15/AJ15)),"")</f>
        <v/>
      </c>
      <c r="AN15" s="35"/>
      <c r="AO15" s="35"/>
      <c r="AP15" s="36"/>
    </row>
    <row r="16" spans="1:42" ht="126" x14ac:dyDescent="0.25">
      <c r="A16" s="425">
        <v>2</v>
      </c>
      <c r="B16" s="26" t="s">
        <v>100</v>
      </c>
      <c r="C16" s="26" t="s">
        <v>48</v>
      </c>
      <c r="D16" s="26" t="s">
        <v>49</v>
      </c>
      <c r="E16" s="26" t="s">
        <v>50</v>
      </c>
      <c r="F16" s="158" t="s">
        <v>51</v>
      </c>
      <c r="G16" s="311" t="s">
        <v>52</v>
      </c>
      <c r="H16" s="296" t="s">
        <v>51</v>
      </c>
      <c r="I16" s="26" t="s">
        <v>53</v>
      </c>
      <c r="J16" s="26" t="s">
        <v>54</v>
      </c>
      <c r="K16" s="26" t="s">
        <v>78</v>
      </c>
      <c r="L16" s="26" t="s">
        <v>79</v>
      </c>
      <c r="M16" s="26" t="s">
        <v>1213</v>
      </c>
      <c r="N16" s="26" t="s">
        <v>80</v>
      </c>
      <c r="O16" s="26" t="s">
        <v>81</v>
      </c>
      <c r="P16" s="26" t="s">
        <v>82</v>
      </c>
      <c r="Q16" s="26" t="s">
        <v>83</v>
      </c>
      <c r="R16" s="27">
        <v>45690</v>
      </c>
      <c r="S16" s="27">
        <v>46006</v>
      </c>
      <c r="T16" s="26" t="s">
        <v>84</v>
      </c>
      <c r="U16" s="26" t="s">
        <v>85</v>
      </c>
      <c r="V16" s="313"/>
      <c r="W16" s="112" t="s">
        <v>86</v>
      </c>
      <c r="X16" s="26" t="s">
        <v>87</v>
      </c>
      <c r="Y16" s="28" t="s">
        <v>88</v>
      </c>
      <c r="Z16" s="46" t="s">
        <v>89</v>
      </c>
      <c r="AA16" s="47" t="s">
        <v>66</v>
      </c>
      <c r="AB16" s="46" t="s">
        <v>90</v>
      </c>
      <c r="AC16" s="46" t="s">
        <v>91</v>
      </c>
      <c r="AD16" s="48" t="s">
        <v>92</v>
      </c>
      <c r="AE16" s="49">
        <v>1</v>
      </c>
      <c r="AF16" s="50" t="s">
        <v>93</v>
      </c>
      <c r="AG16" s="51"/>
      <c r="AH16" s="52">
        <v>1</v>
      </c>
      <c r="AI16" s="52"/>
      <c r="AJ16" s="52"/>
      <c r="AK16" s="53"/>
      <c r="AL16" s="34"/>
      <c r="AM16" s="34" t="str">
        <f t="shared" si="0"/>
        <v/>
      </c>
      <c r="AN16" s="35"/>
      <c r="AO16" s="35"/>
      <c r="AP16" s="36"/>
    </row>
    <row r="17" spans="1:42" ht="15.75" x14ac:dyDescent="0.25">
      <c r="A17" s="426"/>
      <c r="B17" s="38"/>
      <c r="C17" s="38"/>
      <c r="D17" s="38"/>
      <c r="E17" s="38"/>
      <c r="F17" s="158"/>
      <c r="G17" s="312"/>
      <c r="H17" s="13"/>
      <c r="I17" s="38"/>
      <c r="J17" s="38"/>
      <c r="K17" s="38"/>
      <c r="L17" s="38"/>
      <c r="M17" s="38"/>
      <c r="N17" s="39"/>
      <c r="O17" s="39"/>
      <c r="P17" s="39"/>
      <c r="Q17" s="39"/>
      <c r="R17" s="39"/>
      <c r="S17" s="39"/>
      <c r="T17" s="38"/>
      <c r="U17" s="38"/>
      <c r="V17" s="314"/>
      <c r="W17" s="105"/>
      <c r="X17" s="38"/>
      <c r="Y17" s="41"/>
      <c r="Z17" s="46"/>
      <c r="AA17" s="55"/>
      <c r="AB17" s="46"/>
      <c r="AC17" s="46"/>
      <c r="AD17" s="56"/>
      <c r="AE17" s="57"/>
      <c r="AF17" s="58"/>
      <c r="AG17" s="58"/>
      <c r="AH17" s="59"/>
      <c r="AI17" s="59"/>
      <c r="AJ17" s="59"/>
      <c r="AK17" s="59"/>
      <c r="AL17" s="34"/>
      <c r="AM17" s="34"/>
      <c r="AN17" s="35"/>
      <c r="AO17" s="35"/>
      <c r="AP17" s="36"/>
    </row>
    <row r="18" spans="1:42" ht="15.75" x14ac:dyDescent="0.25">
      <c r="A18" s="426"/>
      <c r="B18" s="38"/>
      <c r="C18" s="38"/>
      <c r="D18" s="38"/>
      <c r="E18" s="38"/>
      <c r="F18" s="158"/>
      <c r="G18" s="312"/>
      <c r="H18" s="13"/>
      <c r="I18" s="38"/>
      <c r="J18" s="38"/>
      <c r="K18" s="38"/>
      <c r="L18" s="38"/>
      <c r="M18" s="38"/>
      <c r="N18" s="26" t="s">
        <v>94</v>
      </c>
      <c r="O18" s="26" t="s">
        <v>95</v>
      </c>
      <c r="P18" s="26" t="s">
        <v>59</v>
      </c>
      <c r="Q18" s="26" t="s">
        <v>83</v>
      </c>
      <c r="R18" s="27">
        <v>45690</v>
      </c>
      <c r="S18" s="27">
        <v>46006</v>
      </c>
      <c r="T18" s="38"/>
      <c r="U18" s="38"/>
      <c r="V18" s="314"/>
      <c r="W18" s="105"/>
      <c r="X18" s="38"/>
      <c r="Y18" s="41"/>
      <c r="Z18" s="46"/>
      <c r="AA18" s="55"/>
      <c r="AB18" s="46"/>
      <c r="AC18" s="46"/>
      <c r="AD18" s="56"/>
      <c r="AE18" s="57"/>
      <c r="AF18" s="51" t="s">
        <v>96</v>
      </c>
      <c r="AG18" s="25"/>
      <c r="AH18" s="52">
        <v>1</v>
      </c>
      <c r="AI18" s="60"/>
      <c r="AJ18" s="34"/>
      <c r="AK18" s="34"/>
      <c r="AL18" s="34"/>
      <c r="AM18" s="34" t="str">
        <f t="shared" ref="AM18" si="1">IFERROR(IF((+AI18/AJ18)&gt;100%,100%,(AI18/AJ18)),"")</f>
        <v/>
      </c>
      <c r="AN18" s="35"/>
      <c r="AO18" s="35"/>
      <c r="AP18" s="36"/>
    </row>
    <row r="19" spans="1:42" ht="126" x14ac:dyDescent="0.25">
      <c r="A19" s="426"/>
      <c r="B19" s="38"/>
      <c r="C19" s="38"/>
      <c r="D19" s="38"/>
      <c r="E19" s="38"/>
      <c r="F19" s="158"/>
      <c r="G19" s="312"/>
      <c r="H19" s="13"/>
      <c r="I19" s="38"/>
      <c r="J19" s="38"/>
      <c r="K19" s="38"/>
      <c r="L19" s="38"/>
      <c r="M19" s="38"/>
      <c r="N19" s="39"/>
      <c r="O19" s="39"/>
      <c r="P19" s="39"/>
      <c r="Q19" s="39"/>
      <c r="R19" s="39"/>
      <c r="S19" s="39"/>
      <c r="T19" s="39"/>
      <c r="U19" s="39"/>
      <c r="V19" s="315"/>
      <c r="W19" s="316" t="s">
        <v>86</v>
      </c>
      <c r="X19" s="38"/>
      <c r="Y19" s="41"/>
      <c r="Z19" s="46"/>
      <c r="AA19" s="55"/>
      <c r="AB19" s="46"/>
      <c r="AC19" s="46"/>
      <c r="AD19" s="56"/>
      <c r="AE19" s="57"/>
      <c r="AF19" s="50"/>
      <c r="AG19" s="37"/>
      <c r="AH19" s="53"/>
      <c r="AI19" s="61"/>
      <c r="AJ19" s="34"/>
      <c r="AK19" s="34"/>
      <c r="AL19" s="34"/>
      <c r="AM19" s="34"/>
      <c r="AN19" s="35"/>
      <c r="AO19" s="35"/>
      <c r="AP19" s="36"/>
    </row>
    <row r="20" spans="1:42" ht="126" x14ac:dyDescent="0.25">
      <c r="A20" s="426"/>
      <c r="B20" s="38"/>
      <c r="C20" s="38"/>
      <c r="D20" s="38"/>
      <c r="E20" s="38"/>
      <c r="F20" s="158"/>
      <c r="G20" s="312"/>
      <c r="H20" s="13"/>
      <c r="I20" s="38"/>
      <c r="J20" s="38"/>
      <c r="K20" s="38"/>
      <c r="L20" s="38"/>
      <c r="M20" s="38"/>
      <c r="N20" s="26" t="s">
        <v>97</v>
      </c>
      <c r="O20" s="26" t="s">
        <v>98</v>
      </c>
      <c r="P20" s="26" t="s">
        <v>74</v>
      </c>
      <c r="Q20" s="26" t="s">
        <v>83</v>
      </c>
      <c r="R20" s="27">
        <v>45690</v>
      </c>
      <c r="S20" s="27">
        <v>46006</v>
      </c>
      <c r="T20" s="26" t="s">
        <v>99</v>
      </c>
      <c r="U20" s="26" t="s">
        <v>61</v>
      </c>
      <c r="V20" s="313" t="s">
        <v>60</v>
      </c>
      <c r="W20" s="316" t="s">
        <v>86</v>
      </c>
      <c r="X20" s="38"/>
      <c r="Y20" s="41"/>
      <c r="Z20" s="46"/>
      <c r="AA20" s="55"/>
      <c r="AB20" s="46"/>
      <c r="AC20" s="46"/>
      <c r="AD20" s="56"/>
      <c r="AE20" s="57"/>
      <c r="AF20" s="50"/>
      <c r="AG20" s="37"/>
      <c r="AH20" s="53"/>
      <c r="AI20" s="61"/>
      <c r="AJ20" s="34"/>
      <c r="AK20" s="34"/>
      <c r="AL20" s="34"/>
      <c r="AM20" s="34" t="str">
        <f t="shared" si="0"/>
        <v/>
      </c>
      <c r="AN20" s="35"/>
      <c r="AO20" s="35"/>
      <c r="AP20" s="36"/>
    </row>
    <row r="21" spans="1:42" ht="126.75" thickBot="1" x14ac:dyDescent="0.3">
      <c r="A21" s="426"/>
      <c r="B21" s="38"/>
      <c r="C21" s="38"/>
      <c r="D21" s="38"/>
      <c r="E21" s="38"/>
      <c r="F21" s="158"/>
      <c r="G21" s="312"/>
      <c r="H21" s="13"/>
      <c r="I21" s="38"/>
      <c r="J21" s="38"/>
      <c r="K21" s="38"/>
      <c r="L21" s="38"/>
      <c r="M21" s="38"/>
      <c r="N21" s="39"/>
      <c r="O21" s="39"/>
      <c r="P21" s="39"/>
      <c r="Q21" s="39"/>
      <c r="R21" s="39"/>
      <c r="S21" s="39"/>
      <c r="T21" s="39"/>
      <c r="U21" s="39"/>
      <c r="V21" s="315"/>
      <c r="W21" s="316" t="s">
        <v>86</v>
      </c>
      <c r="X21" s="39"/>
      <c r="Y21" s="44"/>
      <c r="Z21" s="46"/>
      <c r="AA21" s="62"/>
      <c r="AB21" s="46"/>
      <c r="AC21" s="46"/>
      <c r="AD21" s="63"/>
      <c r="AE21" s="64"/>
      <c r="AF21" s="50"/>
      <c r="AG21" s="40"/>
      <c r="AH21" s="59"/>
      <c r="AI21" s="65"/>
      <c r="AJ21" s="66"/>
      <c r="AK21" s="66"/>
      <c r="AL21" s="34"/>
      <c r="AM21" s="34" t="str">
        <f t="shared" si="0"/>
        <v/>
      </c>
      <c r="AN21" s="35"/>
      <c r="AO21" s="67"/>
      <c r="AP21" s="36"/>
    </row>
    <row r="22" spans="1:42" ht="126" x14ac:dyDescent="0.25">
      <c r="A22" s="425">
        <v>3</v>
      </c>
      <c r="B22" s="26" t="s">
        <v>100</v>
      </c>
      <c r="C22" s="26" t="s">
        <v>101</v>
      </c>
      <c r="D22" s="26" t="s">
        <v>49</v>
      </c>
      <c r="E22" s="26" t="s">
        <v>102</v>
      </c>
      <c r="F22" s="158" t="s">
        <v>51</v>
      </c>
      <c r="G22" s="311" t="s">
        <v>103</v>
      </c>
      <c r="H22" s="296" t="s">
        <v>51</v>
      </c>
      <c r="I22" s="26" t="s">
        <v>53</v>
      </c>
      <c r="J22" s="26" t="s">
        <v>54</v>
      </c>
      <c r="K22" s="26" t="s">
        <v>104</v>
      </c>
      <c r="L22" s="26" t="s">
        <v>105</v>
      </c>
      <c r="M22" s="26" t="s">
        <v>106</v>
      </c>
      <c r="N22" s="26" t="s">
        <v>107</v>
      </c>
      <c r="O22" s="26" t="s">
        <v>108</v>
      </c>
      <c r="P22" s="26" t="s">
        <v>74</v>
      </c>
      <c r="Q22" s="26" t="s">
        <v>60</v>
      </c>
      <c r="R22" s="68">
        <v>45659</v>
      </c>
      <c r="S22" s="68">
        <v>46006</v>
      </c>
      <c r="T22" s="26" t="s">
        <v>99</v>
      </c>
      <c r="U22" s="26" t="s">
        <v>85</v>
      </c>
      <c r="V22" s="313"/>
      <c r="W22" s="316" t="s">
        <v>86</v>
      </c>
      <c r="X22" s="26" t="s">
        <v>109</v>
      </c>
      <c r="Y22" s="26" t="s">
        <v>110</v>
      </c>
      <c r="Z22" s="69" t="s">
        <v>89</v>
      </c>
      <c r="AA22" s="69" t="s">
        <v>66</v>
      </c>
      <c r="AB22" s="69" t="s">
        <v>90</v>
      </c>
      <c r="AC22" s="38" t="s">
        <v>111</v>
      </c>
      <c r="AD22" s="28" t="s">
        <v>112</v>
      </c>
      <c r="AE22" s="70">
        <v>1</v>
      </c>
      <c r="AF22" s="71" t="s">
        <v>113</v>
      </c>
      <c r="AG22" s="71"/>
      <c r="AH22" s="72">
        <v>1</v>
      </c>
      <c r="AI22" s="72"/>
      <c r="AJ22" s="72"/>
      <c r="AK22" s="72"/>
      <c r="AL22" s="34"/>
      <c r="AM22" s="34" t="str">
        <f t="shared" si="0"/>
        <v/>
      </c>
      <c r="AN22" s="35"/>
      <c r="AO22" s="35"/>
      <c r="AP22" s="36"/>
    </row>
    <row r="23" spans="1:42" ht="126" x14ac:dyDescent="0.25">
      <c r="A23" s="426"/>
      <c r="B23" s="38"/>
      <c r="C23" s="38"/>
      <c r="D23" s="38"/>
      <c r="E23" s="38"/>
      <c r="F23" s="158"/>
      <c r="G23" s="312"/>
      <c r="H23" s="13"/>
      <c r="I23" s="38"/>
      <c r="J23" s="38"/>
      <c r="K23" s="38"/>
      <c r="L23" s="38"/>
      <c r="M23" s="38"/>
      <c r="N23" s="38"/>
      <c r="O23" s="38"/>
      <c r="P23" s="38"/>
      <c r="Q23" s="38"/>
      <c r="R23" s="68"/>
      <c r="S23" s="68"/>
      <c r="T23" s="38"/>
      <c r="U23" s="38"/>
      <c r="V23" s="314"/>
      <c r="W23" s="316" t="s">
        <v>86</v>
      </c>
      <c r="X23" s="38"/>
      <c r="Y23" s="38"/>
      <c r="Z23" s="38"/>
      <c r="AA23" s="38"/>
      <c r="AB23" s="38"/>
      <c r="AC23" s="38"/>
      <c r="AD23" s="41"/>
      <c r="AE23" s="46"/>
      <c r="AF23" s="71"/>
      <c r="AG23" s="71"/>
      <c r="AH23" s="71"/>
      <c r="AI23" s="71"/>
      <c r="AJ23" s="71"/>
      <c r="AK23" s="71"/>
      <c r="AL23" s="34"/>
      <c r="AM23" s="34"/>
      <c r="AN23" s="35"/>
      <c r="AO23" s="35"/>
      <c r="AP23" s="36"/>
    </row>
    <row r="24" spans="1:42" ht="126" x14ac:dyDescent="0.25">
      <c r="A24" s="426"/>
      <c r="B24" s="38"/>
      <c r="C24" s="38"/>
      <c r="D24" s="38"/>
      <c r="E24" s="38"/>
      <c r="F24" s="158"/>
      <c r="G24" s="312"/>
      <c r="H24" s="13"/>
      <c r="I24" s="38"/>
      <c r="J24" s="38"/>
      <c r="K24" s="38"/>
      <c r="L24" s="38"/>
      <c r="M24" s="38"/>
      <c r="N24" s="39"/>
      <c r="O24" s="39"/>
      <c r="P24" s="39"/>
      <c r="Q24" s="39"/>
      <c r="R24" s="68"/>
      <c r="S24" s="68"/>
      <c r="T24" s="39"/>
      <c r="U24" s="39"/>
      <c r="V24" s="315"/>
      <c r="W24" s="316" t="s">
        <v>86</v>
      </c>
      <c r="X24" s="38"/>
      <c r="Y24" s="38"/>
      <c r="Z24" s="38"/>
      <c r="AA24" s="38"/>
      <c r="AB24" s="38"/>
      <c r="AC24" s="38"/>
      <c r="AD24" s="41"/>
      <c r="AE24" s="46"/>
      <c r="AF24" s="71"/>
      <c r="AG24" s="71"/>
      <c r="AH24" s="71"/>
      <c r="AI24" s="71"/>
      <c r="AJ24" s="71"/>
      <c r="AK24" s="71"/>
      <c r="AL24" s="34"/>
      <c r="AM24" s="34"/>
      <c r="AN24" s="35"/>
      <c r="AO24" s="35"/>
      <c r="AP24" s="36"/>
    </row>
    <row r="25" spans="1:42" ht="126" x14ac:dyDescent="0.25">
      <c r="A25" s="426"/>
      <c r="B25" s="38"/>
      <c r="C25" s="38"/>
      <c r="D25" s="38"/>
      <c r="E25" s="38"/>
      <c r="F25" s="158"/>
      <c r="G25" s="312"/>
      <c r="H25" s="13"/>
      <c r="I25" s="38"/>
      <c r="J25" s="38"/>
      <c r="K25" s="38"/>
      <c r="L25" s="38"/>
      <c r="M25" s="38"/>
      <c r="N25" s="26" t="s">
        <v>114</v>
      </c>
      <c r="O25" s="26" t="s">
        <v>108</v>
      </c>
      <c r="P25" s="26" t="s">
        <v>74</v>
      </c>
      <c r="Q25" s="26" t="s">
        <v>60</v>
      </c>
      <c r="R25" s="73">
        <v>45659</v>
      </c>
      <c r="S25" s="27">
        <v>46006</v>
      </c>
      <c r="T25" s="26" t="s">
        <v>84</v>
      </c>
      <c r="U25" s="26" t="s">
        <v>85</v>
      </c>
      <c r="V25" s="313"/>
      <c r="W25" s="316" t="s">
        <v>86</v>
      </c>
      <c r="X25" s="38"/>
      <c r="Y25" s="38"/>
      <c r="Z25" s="38" t="s">
        <v>89</v>
      </c>
      <c r="AA25" s="38" t="s">
        <v>66</v>
      </c>
      <c r="AB25" s="38"/>
      <c r="AC25" s="38"/>
      <c r="AD25" s="41"/>
      <c r="AE25" s="46"/>
      <c r="AF25" s="71"/>
      <c r="AG25" s="71"/>
      <c r="AH25" s="71"/>
      <c r="AI25" s="71"/>
      <c r="AJ25" s="71"/>
      <c r="AK25" s="71"/>
      <c r="AL25" s="34"/>
      <c r="AM25" s="34" t="str">
        <f t="shared" si="0"/>
        <v/>
      </c>
      <c r="AN25" s="35"/>
      <c r="AO25" s="35"/>
      <c r="AP25" s="36"/>
    </row>
    <row r="26" spans="1:42" ht="126" x14ac:dyDescent="0.25">
      <c r="A26" s="426"/>
      <c r="B26" s="38"/>
      <c r="C26" s="38"/>
      <c r="D26" s="38"/>
      <c r="E26" s="38"/>
      <c r="F26" s="158"/>
      <c r="G26" s="312"/>
      <c r="H26" s="13"/>
      <c r="I26" s="38"/>
      <c r="J26" s="38"/>
      <c r="K26" s="38"/>
      <c r="L26" s="38"/>
      <c r="M26" s="38"/>
      <c r="N26" s="39"/>
      <c r="O26" s="39"/>
      <c r="P26" s="39"/>
      <c r="Q26" s="39"/>
      <c r="R26" s="74"/>
      <c r="S26" s="75"/>
      <c r="T26" s="39"/>
      <c r="U26" s="39"/>
      <c r="V26" s="315"/>
      <c r="W26" s="316" t="s">
        <v>86</v>
      </c>
      <c r="X26" s="38"/>
      <c r="Y26" s="38"/>
      <c r="Z26" s="38"/>
      <c r="AA26" s="38"/>
      <c r="AB26" s="38"/>
      <c r="AC26" s="38"/>
      <c r="AD26" s="41"/>
      <c r="AE26" s="46"/>
      <c r="AF26" s="71" t="s">
        <v>115</v>
      </c>
      <c r="AG26" s="71"/>
      <c r="AH26" s="72">
        <v>1</v>
      </c>
      <c r="AI26" s="76"/>
      <c r="AJ26" s="77"/>
      <c r="AK26" s="77"/>
      <c r="AL26" s="34"/>
      <c r="AM26" s="34" t="str">
        <f t="shared" si="0"/>
        <v/>
      </c>
      <c r="AN26" s="35"/>
      <c r="AO26" s="35"/>
      <c r="AP26" s="36"/>
    </row>
    <row r="27" spans="1:42" ht="126" x14ac:dyDescent="0.25">
      <c r="A27" s="426"/>
      <c r="B27" s="38"/>
      <c r="C27" s="38"/>
      <c r="D27" s="38"/>
      <c r="E27" s="38"/>
      <c r="F27" s="26"/>
      <c r="G27" s="312"/>
      <c r="H27" s="13"/>
      <c r="I27" s="38"/>
      <c r="J27" s="38"/>
      <c r="K27" s="38"/>
      <c r="L27" s="38"/>
      <c r="M27" s="38"/>
      <c r="N27" s="26" t="s">
        <v>116</v>
      </c>
      <c r="O27" s="26" t="s">
        <v>117</v>
      </c>
      <c r="P27" s="26" t="s">
        <v>118</v>
      </c>
      <c r="Q27" s="26" t="s">
        <v>119</v>
      </c>
      <c r="R27" s="27">
        <v>45659</v>
      </c>
      <c r="S27" s="27">
        <v>45659</v>
      </c>
      <c r="T27" s="26" t="s">
        <v>84</v>
      </c>
      <c r="U27" s="26" t="s">
        <v>85</v>
      </c>
      <c r="V27" s="313"/>
      <c r="W27" s="316" t="s">
        <v>86</v>
      </c>
      <c r="X27" s="38"/>
      <c r="Y27" s="38"/>
      <c r="Z27" s="38" t="s">
        <v>65</v>
      </c>
      <c r="AA27" s="38" t="s">
        <v>66</v>
      </c>
      <c r="AB27" s="38"/>
      <c r="AC27" s="38"/>
      <c r="AD27" s="41"/>
      <c r="AE27" s="46"/>
      <c r="AF27" s="71"/>
      <c r="AG27" s="71"/>
      <c r="AH27" s="71"/>
      <c r="AI27" s="78"/>
      <c r="AJ27" s="79"/>
      <c r="AK27" s="79"/>
      <c r="AL27" s="34"/>
      <c r="AM27" s="34"/>
      <c r="AN27" s="35"/>
      <c r="AO27" s="35"/>
      <c r="AP27" s="36"/>
    </row>
    <row r="28" spans="1:42" ht="126.75" thickBot="1" x14ac:dyDescent="0.3">
      <c r="A28" s="427"/>
      <c r="B28" s="81"/>
      <c r="C28" s="81"/>
      <c r="D28" s="81"/>
      <c r="E28" s="81"/>
      <c r="F28" s="169"/>
      <c r="G28" s="317"/>
      <c r="H28" s="318"/>
      <c r="I28" s="81"/>
      <c r="J28" s="81"/>
      <c r="K28" s="39"/>
      <c r="L28" s="81"/>
      <c r="M28" s="81"/>
      <c r="N28" s="38"/>
      <c r="O28" s="81"/>
      <c r="P28" s="81"/>
      <c r="Q28" s="81"/>
      <c r="R28" s="75"/>
      <c r="S28" s="75"/>
      <c r="T28" s="81"/>
      <c r="U28" s="39"/>
      <c r="V28" s="319"/>
      <c r="W28" s="316" t="s">
        <v>86</v>
      </c>
      <c r="X28" s="81"/>
      <c r="Y28" s="81"/>
      <c r="Z28" s="81"/>
      <c r="AA28" s="81"/>
      <c r="AB28" s="81"/>
      <c r="AC28" s="81"/>
      <c r="AD28" s="82"/>
      <c r="AE28" s="46"/>
      <c r="AF28" s="71"/>
      <c r="AG28" s="71"/>
      <c r="AH28" s="71"/>
      <c r="AI28" s="83"/>
      <c r="AJ28" s="84"/>
      <c r="AK28" s="84"/>
      <c r="AL28" s="34"/>
      <c r="AM28" s="34" t="str">
        <f t="shared" si="0"/>
        <v/>
      </c>
      <c r="AN28" s="35"/>
      <c r="AO28" s="35"/>
      <c r="AP28" s="36"/>
    </row>
    <row r="29" spans="1:42" ht="126" x14ac:dyDescent="0.25">
      <c r="A29" s="423">
        <v>1</v>
      </c>
      <c r="B29" s="26" t="s">
        <v>100</v>
      </c>
      <c r="C29" s="26" t="s">
        <v>48</v>
      </c>
      <c r="D29" s="26" t="s">
        <v>49</v>
      </c>
      <c r="E29" s="26" t="s">
        <v>50</v>
      </c>
      <c r="F29" s="158" t="s">
        <v>120</v>
      </c>
      <c r="G29" s="320" t="s">
        <v>103</v>
      </c>
      <c r="H29" s="296" t="s">
        <v>120</v>
      </c>
      <c r="I29" s="26" t="s">
        <v>121</v>
      </c>
      <c r="J29" s="26" t="s">
        <v>122</v>
      </c>
      <c r="K29" s="147" t="s">
        <v>123</v>
      </c>
      <c r="L29" s="26" t="s">
        <v>124</v>
      </c>
      <c r="M29" s="28" t="s">
        <v>125</v>
      </c>
      <c r="N29" s="46" t="s">
        <v>126</v>
      </c>
      <c r="O29" s="85" t="s">
        <v>127</v>
      </c>
      <c r="P29" s="86" t="s">
        <v>74</v>
      </c>
      <c r="Q29" s="86" t="s">
        <v>60</v>
      </c>
      <c r="R29" s="27">
        <v>45659</v>
      </c>
      <c r="S29" s="27">
        <v>46022</v>
      </c>
      <c r="T29" s="85" t="s">
        <v>61</v>
      </c>
      <c r="U29" s="321" t="s">
        <v>62</v>
      </c>
      <c r="V29" s="321" t="s">
        <v>60</v>
      </c>
      <c r="W29" s="316" t="s">
        <v>86</v>
      </c>
      <c r="X29" s="86" t="s">
        <v>128</v>
      </c>
      <c r="Y29" s="86" t="s">
        <v>129</v>
      </c>
      <c r="Z29" s="86" t="s">
        <v>65</v>
      </c>
      <c r="AA29" s="86" t="s">
        <v>130</v>
      </c>
      <c r="AB29" s="86" t="s">
        <v>131</v>
      </c>
      <c r="AC29" s="86" t="s">
        <v>132</v>
      </c>
      <c r="AD29" s="86" t="s">
        <v>133</v>
      </c>
      <c r="AE29" s="87">
        <v>1</v>
      </c>
      <c r="AF29" s="88" t="s">
        <v>134</v>
      </c>
      <c r="AG29" s="89"/>
      <c r="AH29" s="90">
        <v>1</v>
      </c>
      <c r="AI29" s="91"/>
      <c r="AJ29" s="34"/>
      <c r="AK29" s="34" t="s">
        <v>62</v>
      </c>
      <c r="AL29" s="34"/>
      <c r="AM29" s="34" t="str">
        <f t="shared" si="0"/>
        <v/>
      </c>
      <c r="AN29" s="35"/>
      <c r="AO29" s="35"/>
      <c r="AP29" s="36"/>
    </row>
    <row r="30" spans="1:42" ht="126" x14ac:dyDescent="0.25">
      <c r="A30" s="424"/>
      <c r="B30" s="38"/>
      <c r="C30" s="38"/>
      <c r="D30" s="38"/>
      <c r="E30" s="38"/>
      <c r="F30" s="158"/>
      <c r="G30" s="322"/>
      <c r="H30" s="13"/>
      <c r="I30" s="38"/>
      <c r="J30" s="38"/>
      <c r="K30" s="154"/>
      <c r="L30" s="38"/>
      <c r="M30" s="41"/>
      <c r="N30" s="46"/>
      <c r="O30" s="92"/>
      <c r="P30" s="38"/>
      <c r="Q30" s="38"/>
      <c r="R30" s="93"/>
      <c r="S30" s="93"/>
      <c r="T30" s="92"/>
      <c r="U30" s="323"/>
      <c r="V30" s="323"/>
      <c r="W30" s="316" t="s">
        <v>86</v>
      </c>
      <c r="X30" s="38"/>
      <c r="Y30" s="38"/>
      <c r="Z30" s="38"/>
      <c r="AA30" s="38"/>
      <c r="AB30" s="38"/>
      <c r="AC30" s="38"/>
      <c r="AD30" s="38"/>
      <c r="AE30" s="57"/>
      <c r="AF30" s="95" t="s">
        <v>135</v>
      </c>
      <c r="AG30" s="89"/>
      <c r="AH30" s="90">
        <v>1</v>
      </c>
      <c r="AI30" s="91"/>
      <c r="AJ30" s="34"/>
      <c r="AK30" s="34" t="s">
        <v>62</v>
      </c>
      <c r="AL30" s="34"/>
      <c r="AM30" s="34"/>
      <c r="AN30" s="35"/>
      <c r="AO30" s="35"/>
      <c r="AP30" s="36"/>
    </row>
    <row r="31" spans="1:42" ht="126" x14ac:dyDescent="0.25">
      <c r="A31" s="424"/>
      <c r="B31" s="38"/>
      <c r="C31" s="38"/>
      <c r="D31" s="38"/>
      <c r="E31" s="38"/>
      <c r="F31" s="158"/>
      <c r="G31" s="322"/>
      <c r="H31" s="13"/>
      <c r="I31" s="38"/>
      <c r="J31" s="38"/>
      <c r="K31" s="154"/>
      <c r="L31" s="38"/>
      <c r="M31" s="41"/>
      <c r="N31" s="96" t="s">
        <v>136</v>
      </c>
      <c r="O31" s="96" t="s">
        <v>137</v>
      </c>
      <c r="P31" s="96" t="s">
        <v>74</v>
      </c>
      <c r="Q31" s="97" t="s">
        <v>60</v>
      </c>
      <c r="R31" s="98">
        <v>45659</v>
      </c>
      <c r="S31" s="98">
        <v>46022</v>
      </c>
      <c r="T31" s="92"/>
      <c r="U31" s="323"/>
      <c r="V31" s="323"/>
      <c r="W31" s="316" t="s">
        <v>86</v>
      </c>
      <c r="X31" s="38"/>
      <c r="Y31" s="38"/>
      <c r="Z31" s="38"/>
      <c r="AA31" s="38"/>
      <c r="AB31" s="38"/>
      <c r="AC31" s="38"/>
      <c r="AD31" s="38"/>
      <c r="AE31" s="57"/>
      <c r="AF31" s="88" t="s">
        <v>138</v>
      </c>
      <c r="AG31" s="89"/>
      <c r="AH31" s="90">
        <v>1</v>
      </c>
      <c r="AI31" s="99"/>
      <c r="AJ31" s="34"/>
      <c r="AK31" s="34" t="s">
        <v>62</v>
      </c>
      <c r="AL31" s="34"/>
      <c r="AM31" s="34"/>
      <c r="AN31" s="35"/>
      <c r="AO31" s="35"/>
      <c r="AP31" s="36"/>
    </row>
    <row r="32" spans="1:42" ht="126.75" thickBot="1" x14ac:dyDescent="0.3">
      <c r="A32" s="428"/>
      <c r="B32" s="81"/>
      <c r="C32" s="81"/>
      <c r="D32" s="81"/>
      <c r="E32" s="81"/>
      <c r="F32" s="169"/>
      <c r="G32" s="324"/>
      <c r="H32" s="318"/>
      <c r="I32" s="81"/>
      <c r="J32" s="81"/>
      <c r="K32" s="175"/>
      <c r="L32" s="81"/>
      <c r="M32" s="82"/>
      <c r="N32" s="96" t="s">
        <v>139</v>
      </c>
      <c r="O32" s="325" t="s">
        <v>140</v>
      </c>
      <c r="P32" s="96" t="s">
        <v>141</v>
      </c>
      <c r="Q32" s="326" t="s">
        <v>60</v>
      </c>
      <c r="R32" s="98">
        <v>45659</v>
      </c>
      <c r="S32" s="98">
        <v>46022</v>
      </c>
      <c r="T32" s="327"/>
      <c r="U32" s="328"/>
      <c r="V32" s="328"/>
      <c r="W32" s="316" t="s">
        <v>86</v>
      </c>
      <c r="X32" s="39"/>
      <c r="Y32" s="39"/>
      <c r="Z32" s="39"/>
      <c r="AA32" s="39"/>
      <c r="AB32" s="39"/>
      <c r="AC32" s="39"/>
      <c r="AD32" s="39"/>
      <c r="AE32" s="101"/>
      <c r="AF32" s="102" t="s">
        <v>142</v>
      </c>
      <c r="AG32" s="103"/>
      <c r="AH32" s="104">
        <v>1</v>
      </c>
      <c r="AI32" s="103"/>
      <c r="AJ32" s="34"/>
      <c r="AK32" s="34" t="s">
        <v>62</v>
      </c>
      <c r="AL32" s="34"/>
      <c r="AM32" s="34"/>
      <c r="AN32" s="35"/>
      <c r="AO32" s="35"/>
      <c r="AP32" s="36"/>
    </row>
    <row r="33" spans="1:42" ht="158.25" thickBot="1" x14ac:dyDescent="0.3">
      <c r="A33" s="423">
        <v>2</v>
      </c>
      <c r="B33" s="26" t="s">
        <v>143</v>
      </c>
      <c r="C33" s="26" t="e">
        <v>#VALUE!</v>
      </c>
      <c r="D33" s="26" t="e">
        <v>#VALUE!</v>
      </c>
      <c r="E33" s="26" t="s">
        <v>144</v>
      </c>
      <c r="F33" s="158" t="s">
        <v>120</v>
      </c>
      <c r="G33" s="320" t="s">
        <v>103</v>
      </c>
      <c r="H33" s="296" t="s">
        <v>120</v>
      </c>
      <c r="I33" s="26" t="s">
        <v>121</v>
      </c>
      <c r="J33" s="26" t="s">
        <v>122</v>
      </c>
      <c r="K33" s="147" t="s">
        <v>145</v>
      </c>
      <c r="L33" s="26" t="s">
        <v>124</v>
      </c>
      <c r="M33" s="26" t="s">
        <v>146</v>
      </c>
      <c r="N33" s="105" t="s">
        <v>147</v>
      </c>
      <c r="O33" s="105" t="s">
        <v>148</v>
      </c>
      <c r="P33" s="105" t="s">
        <v>59</v>
      </c>
      <c r="Q33" s="105" t="s">
        <v>60</v>
      </c>
      <c r="R33" s="106">
        <v>45659</v>
      </c>
      <c r="S33" s="106">
        <v>46006</v>
      </c>
      <c r="T33" s="122" t="s">
        <v>84</v>
      </c>
      <c r="U33" s="329" t="s">
        <v>149</v>
      </c>
      <c r="V33" s="330"/>
      <c r="W33" s="316" t="s">
        <v>86</v>
      </c>
      <c r="X33" s="26" t="s">
        <v>150</v>
      </c>
      <c r="Y33" s="26" t="s">
        <v>151</v>
      </c>
      <c r="Z33" s="26" t="s">
        <v>65</v>
      </c>
      <c r="AA33" s="26" t="s">
        <v>66</v>
      </c>
      <c r="AB33" s="26" t="s">
        <v>67</v>
      </c>
      <c r="AC33" s="26" t="s">
        <v>152</v>
      </c>
      <c r="AD33" s="26" t="s">
        <v>153</v>
      </c>
      <c r="AE33" s="28"/>
      <c r="AF33" s="107" t="s">
        <v>113</v>
      </c>
      <c r="AG33" s="108"/>
      <c r="AH33" s="109">
        <v>1</v>
      </c>
      <c r="AI33" s="110"/>
      <c r="AJ33" s="111"/>
      <c r="AK33" s="111" t="s">
        <v>62</v>
      </c>
      <c r="AL33" s="34"/>
      <c r="AM33" s="34" t="str">
        <f t="shared" si="0"/>
        <v/>
      </c>
      <c r="AN33" s="35"/>
      <c r="AO33" s="35"/>
      <c r="AP33" s="36"/>
    </row>
    <row r="34" spans="1:42" ht="158.25" thickBot="1" x14ac:dyDescent="0.3">
      <c r="A34" s="424"/>
      <c r="B34" s="38"/>
      <c r="C34" s="38"/>
      <c r="D34" s="38"/>
      <c r="E34" s="38"/>
      <c r="F34" s="158"/>
      <c r="G34" s="322"/>
      <c r="H34" s="13"/>
      <c r="I34" s="38"/>
      <c r="J34" s="38"/>
      <c r="K34" s="154"/>
      <c r="L34" s="38"/>
      <c r="M34" s="38"/>
      <c r="N34" s="112" t="s">
        <v>154</v>
      </c>
      <c r="O34" s="112" t="s">
        <v>155</v>
      </c>
      <c r="P34" s="112" t="s">
        <v>156</v>
      </c>
      <c r="Q34" s="112" t="s">
        <v>60</v>
      </c>
      <c r="R34" s="113">
        <v>45659</v>
      </c>
      <c r="S34" s="113">
        <v>46006</v>
      </c>
      <c r="T34" s="122" t="s">
        <v>84</v>
      </c>
      <c r="U34" s="329" t="s">
        <v>149</v>
      </c>
      <c r="V34" s="331"/>
      <c r="W34" s="316" t="s">
        <v>86</v>
      </c>
      <c r="X34" s="38"/>
      <c r="Y34" s="38"/>
      <c r="Z34" s="38"/>
      <c r="AA34" s="38"/>
      <c r="AB34" s="38"/>
      <c r="AC34" s="38"/>
      <c r="AD34" s="38"/>
      <c r="AE34" s="41"/>
      <c r="AF34" s="30" t="s">
        <v>96</v>
      </c>
      <c r="AG34" s="94"/>
      <c r="AH34" s="114">
        <v>1</v>
      </c>
      <c r="AI34" s="115"/>
      <c r="AJ34" s="116"/>
      <c r="AK34" s="116"/>
      <c r="AL34" s="34"/>
      <c r="AM34" s="34" t="str">
        <f t="shared" si="0"/>
        <v/>
      </c>
      <c r="AN34" s="35"/>
      <c r="AO34" s="35"/>
      <c r="AP34" s="36"/>
    </row>
    <row r="35" spans="1:42" ht="158.25" thickBot="1" x14ac:dyDescent="0.3">
      <c r="A35" s="424"/>
      <c r="B35" s="38"/>
      <c r="C35" s="38"/>
      <c r="D35" s="38"/>
      <c r="E35" s="38"/>
      <c r="F35" s="158"/>
      <c r="G35" s="322"/>
      <c r="H35" s="13"/>
      <c r="I35" s="38"/>
      <c r="J35" s="38"/>
      <c r="K35" s="154"/>
      <c r="L35" s="38"/>
      <c r="M35" s="38"/>
      <c r="N35" s="112" t="s">
        <v>157</v>
      </c>
      <c r="O35" s="112" t="s">
        <v>158</v>
      </c>
      <c r="P35" s="112" t="s">
        <v>156</v>
      </c>
      <c r="Q35" s="112" t="s">
        <v>159</v>
      </c>
      <c r="R35" s="74">
        <v>45659</v>
      </c>
      <c r="S35" s="117" t="s">
        <v>160</v>
      </c>
      <c r="T35" s="122" t="s">
        <v>84</v>
      </c>
      <c r="U35" s="329" t="s">
        <v>149</v>
      </c>
      <c r="V35" s="331"/>
      <c r="W35" s="316"/>
      <c r="X35" s="38"/>
      <c r="Y35" s="38"/>
      <c r="Z35" s="38"/>
      <c r="AA35" s="38"/>
      <c r="AB35" s="38"/>
      <c r="AC35" s="38"/>
      <c r="AD35" s="38"/>
      <c r="AE35" s="41"/>
      <c r="AF35" s="118"/>
      <c r="AG35" s="119"/>
      <c r="AH35" s="53"/>
      <c r="AI35" s="120"/>
      <c r="AJ35" s="121"/>
      <c r="AK35" s="121"/>
      <c r="AL35" s="34"/>
      <c r="AM35" s="34" t="str">
        <f t="shared" si="0"/>
        <v/>
      </c>
      <c r="AN35" s="35"/>
      <c r="AO35" s="67"/>
      <c r="AP35" s="36"/>
    </row>
    <row r="36" spans="1:42" ht="174" thickBot="1" x14ac:dyDescent="0.3">
      <c r="A36" s="423">
        <v>1</v>
      </c>
      <c r="B36" s="26" t="s">
        <v>100</v>
      </c>
      <c r="C36" s="26" t="s">
        <v>48</v>
      </c>
      <c r="D36" s="26" t="s">
        <v>49</v>
      </c>
      <c r="E36" s="26" t="s">
        <v>50</v>
      </c>
      <c r="F36" s="158" t="s">
        <v>161</v>
      </c>
      <c r="G36" s="320" t="s">
        <v>103</v>
      </c>
      <c r="H36" s="296" t="s">
        <v>161</v>
      </c>
      <c r="I36" s="26" t="s">
        <v>162</v>
      </c>
      <c r="J36" s="26" t="s">
        <v>122</v>
      </c>
      <c r="K36" s="147" t="s">
        <v>163</v>
      </c>
      <c r="L36" s="26" t="s">
        <v>124</v>
      </c>
      <c r="M36" s="28" t="s">
        <v>164</v>
      </c>
      <c r="N36" s="96" t="s">
        <v>165</v>
      </c>
      <c r="O36" s="96" t="s">
        <v>166</v>
      </c>
      <c r="P36" s="122" t="s">
        <v>167</v>
      </c>
      <c r="Q36" s="122" t="s">
        <v>60</v>
      </c>
      <c r="R36" s="73">
        <v>45659</v>
      </c>
      <c r="S36" s="73">
        <v>46006</v>
      </c>
      <c r="T36" s="128" t="s">
        <v>99</v>
      </c>
      <c r="U36" s="112" t="s">
        <v>168</v>
      </c>
      <c r="V36" s="330"/>
      <c r="W36" s="122"/>
      <c r="X36" s="26" t="s">
        <v>169</v>
      </c>
      <c r="Y36" s="147" t="s">
        <v>170</v>
      </c>
      <c r="Z36" s="269" t="s">
        <v>171</v>
      </c>
      <c r="AA36" s="269" t="s">
        <v>172</v>
      </c>
      <c r="AB36" s="147" t="s">
        <v>173</v>
      </c>
      <c r="AC36" s="332" t="s">
        <v>174</v>
      </c>
      <c r="AD36" s="333" t="s">
        <v>175</v>
      </c>
      <c r="AE36" s="334" t="s">
        <v>70</v>
      </c>
      <c r="AF36" s="123" t="s">
        <v>176</v>
      </c>
      <c r="AG36" s="100"/>
      <c r="AH36" s="124" t="s">
        <v>70</v>
      </c>
      <c r="AI36" s="125"/>
      <c r="AJ36" s="126"/>
      <c r="AK36" s="126" t="s">
        <v>62</v>
      </c>
      <c r="AL36" s="34"/>
      <c r="AM36" s="34" t="str">
        <f t="shared" si="0"/>
        <v/>
      </c>
      <c r="AN36" s="35"/>
      <c r="AO36" s="35"/>
      <c r="AP36" s="36"/>
    </row>
    <row r="37" spans="1:42" ht="174" thickBot="1" x14ac:dyDescent="0.3">
      <c r="A37" s="424"/>
      <c r="B37" s="38"/>
      <c r="C37" s="38"/>
      <c r="D37" s="38"/>
      <c r="E37" s="38"/>
      <c r="F37" s="158"/>
      <c r="G37" s="322"/>
      <c r="H37" s="13"/>
      <c r="I37" s="38"/>
      <c r="J37" s="38"/>
      <c r="K37" s="154"/>
      <c r="L37" s="38"/>
      <c r="M37" s="41"/>
      <c r="N37" s="96" t="s">
        <v>177</v>
      </c>
      <c r="O37" s="127" t="s">
        <v>178</v>
      </c>
      <c r="P37" s="128" t="s">
        <v>179</v>
      </c>
      <c r="Q37" s="128" t="s">
        <v>60</v>
      </c>
      <c r="R37" s="113">
        <v>45659</v>
      </c>
      <c r="S37" s="113">
        <v>46006</v>
      </c>
      <c r="T37" s="128" t="s">
        <v>99</v>
      </c>
      <c r="U37" s="112" t="s">
        <v>168</v>
      </c>
      <c r="V37" s="330"/>
      <c r="W37" s="122"/>
      <c r="X37" s="38"/>
      <c r="Y37" s="154"/>
      <c r="Z37" s="323"/>
      <c r="AA37" s="323"/>
      <c r="AB37" s="154"/>
      <c r="AC37" s="335"/>
      <c r="AD37" s="333"/>
      <c r="AE37" s="334"/>
      <c r="AF37" s="129" t="s">
        <v>176</v>
      </c>
      <c r="AG37" s="130"/>
      <c r="AH37" s="131" t="s">
        <v>70</v>
      </c>
      <c r="AI37" s="132"/>
      <c r="AJ37" s="111"/>
      <c r="AK37" s="111"/>
      <c r="AL37" s="34"/>
      <c r="AM37" s="34" t="str">
        <f t="shared" si="0"/>
        <v/>
      </c>
      <c r="AN37" s="35"/>
      <c r="AO37" s="35"/>
      <c r="AP37" s="36"/>
    </row>
    <row r="38" spans="1:42" ht="173.25" x14ac:dyDescent="0.25">
      <c r="A38" s="424"/>
      <c r="B38" s="38"/>
      <c r="C38" s="38"/>
      <c r="D38" s="38"/>
      <c r="E38" s="38"/>
      <c r="F38" s="158"/>
      <c r="G38" s="322"/>
      <c r="H38" s="13"/>
      <c r="I38" s="38"/>
      <c r="J38" s="38"/>
      <c r="K38" s="154"/>
      <c r="L38" s="38"/>
      <c r="M38" s="41"/>
      <c r="N38" s="133" t="s">
        <v>180</v>
      </c>
      <c r="O38" s="134" t="s">
        <v>181</v>
      </c>
      <c r="P38" s="112" t="s">
        <v>167</v>
      </c>
      <c r="Q38" s="105" t="s">
        <v>62</v>
      </c>
      <c r="R38" s="135">
        <v>45659</v>
      </c>
      <c r="S38" s="135">
        <v>46006</v>
      </c>
      <c r="T38" s="112" t="s">
        <v>84</v>
      </c>
      <c r="U38" s="112" t="s">
        <v>168</v>
      </c>
      <c r="V38" s="330"/>
      <c r="W38" s="122"/>
      <c r="X38" s="38"/>
      <c r="Y38" s="154"/>
      <c r="Z38" s="323"/>
      <c r="AA38" s="323"/>
      <c r="AB38" s="154"/>
      <c r="AC38" s="335"/>
      <c r="AD38" s="333"/>
      <c r="AE38" s="334"/>
      <c r="AF38" s="129"/>
      <c r="AG38" s="136"/>
      <c r="AH38" s="137"/>
      <c r="AI38" s="138"/>
      <c r="AJ38" s="116"/>
      <c r="AK38" s="116"/>
      <c r="AL38" s="34"/>
      <c r="AM38" s="34"/>
      <c r="AN38" s="35"/>
      <c r="AO38" s="35"/>
      <c r="AP38" s="36"/>
    </row>
    <row r="39" spans="1:42" ht="47.25" x14ac:dyDescent="0.25">
      <c r="A39" s="429">
        <v>2</v>
      </c>
      <c r="B39" s="26" t="s">
        <v>100</v>
      </c>
      <c r="C39" s="26" t="s">
        <v>48</v>
      </c>
      <c r="D39" s="26" t="s">
        <v>49</v>
      </c>
      <c r="E39" s="26" t="s">
        <v>50</v>
      </c>
      <c r="F39" s="26" t="s">
        <v>161</v>
      </c>
      <c r="G39" s="320" t="s">
        <v>103</v>
      </c>
      <c r="H39" s="296" t="s">
        <v>161</v>
      </c>
      <c r="I39" s="158" t="s">
        <v>162</v>
      </c>
      <c r="J39" s="26" t="s">
        <v>122</v>
      </c>
      <c r="K39" s="147" t="s">
        <v>182</v>
      </c>
      <c r="L39" s="26" t="s">
        <v>124</v>
      </c>
      <c r="M39" s="139" t="s">
        <v>183</v>
      </c>
      <c r="N39" s="96" t="s">
        <v>184</v>
      </c>
      <c r="O39" s="96" t="s">
        <v>185</v>
      </c>
      <c r="P39" s="96" t="s">
        <v>186</v>
      </c>
      <c r="Q39" s="96" t="s">
        <v>60</v>
      </c>
      <c r="R39" s="98">
        <v>45659</v>
      </c>
      <c r="S39" s="98">
        <v>46006</v>
      </c>
      <c r="T39" s="96" t="s">
        <v>61</v>
      </c>
      <c r="U39" s="336" t="s">
        <v>62</v>
      </c>
      <c r="V39" s="336" t="s">
        <v>60</v>
      </c>
      <c r="W39" s="325" t="s">
        <v>60</v>
      </c>
      <c r="X39" s="46" t="s">
        <v>187</v>
      </c>
      <c r="Y39" s="271" t="s">
        <v>188</v>
      </c>
      <c r="Z39" s="337" t="s">
        <v>89</v>
      </c>
      <c r="AA39" s="337" t="s">
        <v>66</v>
      </c>
      <c r="AB39" s="271" t="s">
        <v>173</v>
      </c>
      <c r="AC39" s="271" t="s">
        <v>189</v>
      </c>
      <c r="AD39" s="338" t="s">
        <v>175</v>
      </c>
      <c r="AE39" s="339" t="s">
        <v>190</v>
      </c>
      <c r="AF39" s="142" t="s">
        <v>176</v>
      </c>
      <c r="AG39" s="131"/>
      <c r="AH39" s="131" t="s">
        <v>70</v>
      </c>
      <c r="AI39" s="137"/>
      <c r="AJ39" s="143"/>
      <c r="AK39" s="143"/>
      <c r="AL39" s="34"/>
      <c r="AM39" s="34" t="str">
        <f t="shared" si="0"/>
        <v/>
      </c>
      <c r="AN39" s="35"/>
      <c r="AO39" s="35"/>
      <c r="AP39" s="36"/>
    </row>
    <row r="40" spans="1:42" ht="63" x14ac:dyDescent="0.25">
      <c r="A40" s="430"/>
      <c r="B40" s="38"/>
      <c r="C40" s="38"/>
      <c r="D40" s="38"/>
      <c r="E40" s="38"/>
      <c r="F40" s="38"/>
      <c r="G40" s="322"/>
      <c r="H40" s="13"/>
      <c r="I40" s="158"/>
      <c r="J40" s="38"/>
      <c r="K40" s="154"/>
      <c r="L40" s="38"/>
      <c r="M40" s="139"/>
      <c r="N40" s="96" t="s">
        <v>191</v>
      </c>
      <c r="O40" s="96" t="s">
        <v>192</v>
      </c>
      <c r="P40" s="96" t="s">
        <v>193</v>
      </c>
      <c r="Q40" s="96" t="s">
        <v>60</v>
      </c>
      <c r="R40" s="98">
        <v>45659</v>
      </c>
      <c r="S40" s="98">
        <v>46006</v>
      </c>
      <c r="T40" s="96" t="s">
        <v>61</v>
      </c>
      <c r="U40" s="336" t="s">
        <v>62</v>
      </c>
      <c r="V40" s="336" t="s">
        <v>60</v>
      </c>
      <c r="W40" s="325" t="s">
        <v>60</v>
      </c>
      <c r="X40" s="46"/>
      <c r="Y40" s="271"/>
      <c r="Z40" s="337"/>
      <c r="AA40" s="337"/>
      <c r="AB40" s="271"/>
      <c r="AC40" s="271"/>
      <c r="AD40" s="271"/>
      <c r="AE40" s="337"/>
      <c r="AF40" s="30"/>
      <c r="AG40" s="131"/>
      <c r="AH40" s="131"/>
      <c r="AI40" s="141"/>
      <c r="AJ40" s="144"/>
      <c r="AK40" s="144"/>
      <c r="AL40" s="34"/>
      <c r="AM40" s="34"/>
      <c r="AN40" s="35"/>
      <c r="AO40" s="35"/>
      <c r="AP40" s="36"/>
    </row>
    <row r="41" spans="1:42" ht="47.25" x14ac:dyDescent="0.25">
      <c r="A41" s="430"/>
      <c r="B41" s="38"/>
      <c r="C41" s="38"/>
      <c r="D41" s="38"/>
      <c r="E41" s="38"/>
      <c r="F41" s="38"/>
      <c r="G41" s="322"/>
      <c r="H41" s="13"/>
      <c r="I41" s="158"/>
      <c r="J41" s="38"/>
      <c r="K41" s="154"/>
      <c r="L41" s="38"/>
      <c r="M41" s="139"/>
      <c r="N41" s="96" t="s">
        <v>194</v>
      </c>
      <c r="O41" s="96" t="s">
        <v>195</v>
      </c>
      <c r="P41" s="96" t="s">
        <v>167</v>
      </c>
      <c r="Q41" s="96" t="s">
        <v>60</v>
      </c>
      <c r="R41" s="98">
        <v>45659</v>
      </c>
      <c r="S41" s="98">
        <v>46006</v>
      </c>
      <c r="T41" s="96" t="s">
        <v>61</v>
      </c>
      <c r="U41" s="336" t="s">
        <v>62</v>
      </c>
      <c r="V41" s="336" t="s">
        <v>60</v>
      </c>
      <c r="W41" s="325" t="s">
        <v>60</v>
      </c>
      <c r="X41" s="46"/>
      <c r="Y41" s="271"/>
      <c r="Z41" s="337"/>
      <c r="AA41" s="337"/>
      <c r="AB41" s="271"/>
      <c r="AC41" s="271"/>
      <c r="AD41" s="271"/>
      <c r="AE41" s="337"/>
      <c r="AF41" s="30" t="s">
        <v>196</v>
      </c>
      <c r="AG41" s="131"/>
      <c r="AH41" s="131" t="s">
        <v>70</v>
      </c>
      <c r="AI41" s="137"/>
      <c r="AJ41" s="143"/>
      <c r="AK41" s="143"/>
      <c r="AL41" s="34"/>
      <c r="AM41" s="34" t="str">
        <f t="shared" si="0"/>
        <v/>
      </c>
      <c r="AN41" s="35"/>
      <c r="AO41" s="67"/>
      <c r="AP41" s="36"/>
    </row>
    <row r="42" spans="1:42" ht="47.25" x14ac:dyDescent="0.25">
      <c r="A42" s="430"/>
      <c r="B42" s="38"/>
      <c r="C42" s="38"/>
      <c r="D42" s="38"/>
      <c r="E42" s="38"/>
      <c r="F42" s="38"/>
      <c r="G42" s="322"/>
      <c r="H42" s="13"/>
      <c r="I42" s="158"/>
      <c r="J42" s="38"/>
      <c r="K42" s="154"/>
      <c r="L42" s="38"/>
      <c r="M42" s="139"/>
      <c r="N42" s="96" t="s">
        <v>197</v>
      </c>
      <c r="O42" s="96" t="s">
        <v>198</v>
      </c>
      <c r="P42" s="96" t="s">
        <v>199</v>
      </c>
      <c r="Q42" s="96" t="s">
        <v>60</v>
      </c>
      <c r="R42" s="98">
        <v>45659</v>
      </c>
      <c r="S42" s="98">
        <v>46006</v>
      </c>
      <c r="T42" s="96" t="s">
        <v>61</v>
      </c>
      <c r="U42" s="336" t="s">
        <v>62</v>
      </c>
      <c r="V42" s="336" t="s">
        <v>60</v>
      </c>
      <c r="W42" s="325" t="s">
        <v>60</v>
      </c>
      <c r="X42" s="46"/>
      <c r="Y42" s="271"/>
      <c r="Z42" s="337"/>
      <c r="AA42" s="337"/>
      <c r="AB42" s="271"/>
      <c r="AC42" s="271"/>
      <c r="AD42" s="271"/>
      <c r="AE42" s="337"/>
      <c r="AF42" s="30"/>
      <c r="AG42" s="131"/>
      <c r="AH42" s="131"/>
      <c r="AI42" s="141"/>
      <c r="AJ42" s="144"/>
      <c r="AK42" s="144"/>
      <c r="AL42" s="34"/>
      <c r="AM42" s="34"/>
      <c r="AN42" s="35"/>
      <c r="AO42" s="67"/>
      <c r="AP42" s="36"/>
    </row>
    <row r="43" spans="1:42" x14ac:dyDescent="0.25">
      <c r="A43" s="431"/>
      <c r="B43" s="341"/>
      <c r="C43" s="341"/>
      <c r="D43" s="341"/>
      <c r="E43" s="341"/>
      <c r="F43" s="341"/>
      <c r="G43" s="340"/>
      <c r="H43" s="342"/>
      <c r="I43" s="341"/>
      <c r="J43" s="341"/>
      <c r="K43" s="341"/>
      <c r="L43" s="341"/>
      <c r="M43" s="341"/>
      <c r="N43" s="341"/>
      <c r="O43" s="341"/>
      <c r="P43" s="341"/>
      <c r="Q43" s="341"/>
      <c r="R43" s="341"/>
      <c r="S43" s="341"/>
      <c r="T43" s="341"/>
      <c r="U43" s="341"/>
      <c r="V43" s="341"/>
      <c r="W43" s="341"/>
      <c r="X43" s="341"/>
      <c r="Y43" s="341"/>
      <c r="Z43" s="341"/>
      <c r="AA43" s="341"/>
      <c r="AB43" s="341"/>
      <c r="AC43" s="341"/>
      <c r="AD43" s="341"/>
      <c r="AE43" s="341"/>
      <c r="AF43" s="145"/>
      <c r="AG43" s="145"/>
      <c r="AH43" s="145"/>
      <c r="AI43" s="145"/>
      <c r="AJ43" s="145"/>
      <c r="AK43" s="145"/>
      <c r="AL43" s="146"/>
      <c r="AM43" s="146"/>
      <c r="AN43" s="146"/>
      <c r="AO43" s="146"/>
      <c r="AP43" s="146"/>
    </row>
    <row r="44" spans="1:42" ht="173.25" x14ac:dyDescent="0.25">
      <c r="A44" s="423">
        <v>1</v>
      </c>
      <c r="B44" s="26">
        <v>0</v>
      </c>
      <c r="C44" s="26" t="s">
        <v>101</v>
      </c>
      <c r="D44" s="26" t="s">
        <v>49</v>
      </c>
      <c r="E44" s="26" t="s">
        <v>200</v>
      </c>
      <c r="F44" s="158" t="s">
        <v>120</v>
      </c>
      <c r="G44" s="343" t="s">
        <v>201</v>
      </c>
      <c r="H44" s="344" t="s">
        <v>120</v>
      </c>
      <c r="I44" s="345" t="s">
        <v>121</v>
      </c>
      <c r="J44" s="345" t="s">
        <v>122</v>
      </c>
      <c r="K44" s="147" t="s">
        <v>202</v>
      </c>
      <c r="L44" s="148" t="s">
        <v>203</v>
      </c>
      <c r="M44" s="148" t="s">
        <v>204</v>
      </c>
      <c r="N44" s="149" t="s">
        <v>205</v>
      </c>
      <c r="O44" s="149" t="s">
        <v>206</v>
      </c>
      <c r="P44" s="149" t="s">
        <v>207</v>
      </c>
      <c r="Q44" s="149" t="s">
        <v>62</v>
      </c>
      <c r="R44" s="346"/>
      <c r="S44" s="346"/>
      <c r="T44" s="346"/>
      <c r="U44" s="346"/>
      <c r="V44" s="346"/>
      <c r="W44" s="346"/>
      <c r="X44" s="148" t="s">
        <v>208</v>
      </c>
      <c r="Y44" s="148" t="s">
        <v>209</v>
      </c>
      <c r="Z44" s="148" t="s">
        <v>210</v>
      </c>
      <c r="AA44" s="148" t="s">
        <v>211</v>
      </c>
      <c r="AB44" s="148" t="s">
        <v>212</v>
      </c>
      <c r="AC44" s="148" t="s">
        <v>213</v>
      </c>
      <c r="AD44" s="148"/>
      <c r="AE44" s="151">
        <v>1</v>
      </c>
      <c r="AF44" s="95" t="s">
        <v>214</v>
      </c>
      <c r="AG44" s="95"/>
      <c r="AH44" s="95"/>
      <c r="AI44" s="152"/>
      <c r="AJ44" s="153">
        <v>1</v>
      </c>
      <c r="AL44" s="150"/>
      <c r="AM44" s="150"/>
      <c r="AN44" s="150"/>
      <c r="AO44" s="150"/>
      <c r="AP44" s="150"/>
    </row>
    <row r="45" spans="1:42" ht="173.25" x14ac:dyDescent="0.25">
      <c r="A45" s="424"/>
      <c r="B45" s="38"/>
      <c r="C45" s="38"/>
      <c r="D45" s="38"/>
      <c r="E45" s="38"/>
      <c r="F45" s="158"/>
      <c r="G45" s="347"/>
      <c r="H45" s="348"/>
      <c r="I45" s="349"/>
      <c r="J45" s="349"/>
      <c r="K45" s="154"/>
      <c r="L45" s="155"/>
      <c r="M45" s="155"/>
      <c r="N45" s="149" t="s">
        <v>215</v>
      </c>
      <c r="O45" s="149" t="s">
        <v>216</v>
      </c>
      <c r="P45" s="149" t="s">
        <v>207</v>
      </c>
      <c r="Q45" s="149" t="s">
        <v>62</v>
      </c>
      <c r="R45" s="346"/>
      <c r="S45" s="346"/>
      <c r="T45" s="346"/>
      <c r="U45" s="346"/>
      <c r="V45" s="346"/>
      <c r="W45" s="346"/>
      <c r="X45" s="155"/>
      <c r="Y45" s="155"/>
      <c r="Z45" s="155"/>
      <c r="AA45" s="155"/>
      <c r="AB45" s="155"/>
      <c r="AC45" s="155"/>
      <c r="AD45" s="155"/>
      <c r="AE45" s="155"/>
      <c r="AF45" s="95" t="s">
        <v>217</v>
      </c>
      <c r="AG45" s="95"/>
      <c r="AH45" s="95"/>
      <c r="AI45" s="152"/>
      <c r="AJ45" s="153">
        <v>1</v>
      </c>
      <c r="AL45" s="150"/>
      <c r="AM45" s="150"/>
      <c r="AN45" s="150"/>
      <c r="AO45" s="150"/>
      <c r="AP45" s="150"/>
    </row>
    <row r="46" spans="1:42" ht="173.25" x14ac:dyDescent="0.25">
      <c r="A46" s="424"/>
      <c r="B46" s="38"/>
      <c r="C46" s="38"/>
      <c r="D46" s="38"/>
      <c r="E46" s="38"/>
      <c r="F46" s="158"/>
      <c r="G46" s="347"/>
      <c r="H46" s="348"/>
      <c r="I46" s="349"/>
      <c r="J46" s="349"/>
      <c r="K46" s="154"/>
      <c r="L46" s="155"/>
      <c r="M46" s="155"/>
      <c r="N46" s="149" t="s">
        <v>218</v>
      </c>
      <c r="O46" s="149" t="s">
        <v>219</v>
      </c>
      <c r="P46" s="149" t="s">
        <v>207</v>
      </c>
      <c r="Q46" s="149" t="s">
        <v>159</v>
      </c>
      <c r="R46" s="346"/>
      <c r="S46" s="346"/>
      <c r="T46" s="346"/>
      <c r="U46" s="346"/>
      <c r="V46" s="346"/>
      <c r="W46" s="346"/>
      <c r="X46" s="155"/>
      <c r="Y46" s="155"/>
      <c r="Z46" s="155"/>
      <c r="AA46" s="155"/>
      <c r="AB46" s="155"/>
      <c r="AC46" s="155"/>
      <c r="AD46" s="155"/>
      <c r="AE46" s="155"/>
      <c r="AF46" s="95" t="s">
        <v>220</v>
      </c>
      <c r="AG46" s="95"/>
      <c r="AH46" s="95"/>
      <c r="AI46" s="152"/>
      <c r="AJ46" s="153">
        <v>1</v>
      </c>
      <c r="AL46" s="150"/>
      <c r="AM46" s="150"/>
      <c r="AN46" s="150"/>
      <c r="AO46" s="150"/>
      <c r="AP46" s="150"/>
    </row>
    <row r="47" spans="1:42" ht="126.75" thickBot="1" x14ac:dyDescent="0.3">
      <c r="A47" s="424"/>
      <c r="B47" s="38"/>
      <c r="C47" s="38"/>
      <c r="D47" s="38"/>
      <c r="E47" s="38"/>
      <c r="F47" s="158"/>
      <c r="G47" s="347"/>
      <c r="H47" s="348"/>
      <c r="I47" s="349"/>
      <c r="J47" s="349"/>
      <c r="K47" s="154"/>
      <c r="L47" s="155"/>
      <c r="M47" s="155"/>
      <c r="N47" s="149" t="s">
        <v>221</v>
      </c>
      <c r="O47" s="149" t="s">
        <v>222</v>
      </c>
      <c r="P47" s="149" t="s">
        <v>207</v>
      </c>
      <c r="Q47" s="149" t="s">
        <v>159</v>
      </c>
      <c r="R47" s="346"/>
      <c r="S47" s="346"/>
      <c r="T47" s="346"/>
      <c r="U47" s="346"/>
      <c r="V47" s="346"/>
      <c r="W47" s="346"/>
      <c r="X47" s="155"/>
      <c r="Y47" s="155"/>
      <c r="Z47" s="155"/>
      <c r="AA47" s="155"/>
      <c r="AB47" s="155"/>
      <c r="AC47" s="155"/>
      <c r="AD47" s="155"/>
      <c r="AE47" s="155"/>
      <c r="AF47" s="156" t="s">
        <v>223</v>
      </c>
      <c r="AG47" s="66"/>
      <c r="AH47" s="66"/>
      <c r="AI47" s="66"/>
      <c r="AJ47" s="66"/>
      <c r="AL47" s="150"/>
      <c r="AM47" s="150"/>
      <c r="AN47" s="150"/>
      <c r="AO47" s="150"/>
      <c r="AP47" s="150"/>
    </row>
    <row r="48" spans="1:42" ht="126" x14ac:dyDescent="0.25">
      <c r="A48" s="423">
        <v>2</v>
      </c>
      <c r="B48" s="26">
        <v>0</v>
      </c>
      <c r="C48" s="26" t="s">
        <v>101</v>
      </c>
      <c r="D48" s="26" t="s">
        <v>49</v>
      </c>
      <c r="E48" s="26" t="s">
        <v>200</v>
      </c>
      <c r="F48" s="158" t="s">
        <v>51</v>
      </c>
      <c r="G48" s="343" t="s">
        <v>201</v>
      </c>
      <c r="H48" s="344" t="s">
        <v>51</v>
      </c>
      <c r="I48" s="345" t="s">
        <v>53</v>
      </c>
      <c r="J48" s="345" t="s">
        <v>54</v>
      </c>
      <c r="K48" s="345" t="s">
        <v>224</v>
      </c>
      <c r="L48" s="345" t="s">
        <v>225</v>
      </c>
      <c r="M48" s="345" t="s">
        <v>226</v>
      </c>
      <c r="N48" s="157" t="s">
        <v>227</v>
      </c>
      <c r="O48" s="157" t="s">
        <v>228</v>
      </c>
      <c r="P48" s="128" t="s">
        <v>207</v>
      </c>
      <c r="Q48" s="128" t="s">
        <v>159</v>
      </c>
      <c r="R48" s="346"/>
      <c r="S48" s="346"/>
      <c r="T48" s="346"/>
      <c r="U48" s="346"/>
      <c r="V48" s="346"/>
      <c r="W48" s="346"/>
      <c r="X48" s="158" t="s">
        <v>229</v>
      </c>
      <c r="Y48" s="158" t="s">
        <v>230</v>
      </c>
      <c r="Z48" s="158" t="s">
        <v>231</v>
      </c>
      <c r="AA48" s="158" t="s">
        <v>66</v>
      </c>
      <c r="AB48" s="158" t="s">
        <v>67</v>
      </c>
      <c r="AC48" s="158" t="s">
        <v>232</v>
      </c>
      <c r="AD48" s="158" t="s">
        <v>233</v>
      </c>
      <c r="AE48" s="158">
        <v>10</v>
      </c>
      <c r="AF48" s="95" t="s">
        <v>113</v>
      </c>
      <c r="AG48" s="89"/>
      <c r="AH48" s="89">
        <v>10</v>
      </c>
      <c r="AI48" s="91">
        <v>0.5</v>
      </c>
      <c r="AJ48" s="34">
        <v>1</v>
      </c>
      <c r="AL48" s="150"/>
      <c r="AM48" s="150"/>
      <c r="AN48" s="150"/>
      <c r="AO48" s="150"/>
      <c r="AP48" s="150"/>
    </row>
    <row r="49" spans="1:42" ht="126" x14ac:dyDescent="0.25">
      <c r="A49" s="424"/>
      <c r="B49" s="38"/>
      <c r="C49" s="38"/>
      <c r="D49" s="38"/>
      <c r="E49" s="38"/>
      <c r="F49" s="158"/>
      <c r="G49" s="347"/>
      <c r="H49" s="348"/>
      <c r="I49" s="349"/>
      <c r="J49" s="349"/>
      <c r="K49" s="349"/>
      <c r="L49" s="349"/>
      <c r="M49" s="349"/>
      <c r="N49" s="157" t="s">
        <v>234</v>
      </c>
      <c r="O49" s="157" t="s">
        <v>235</v>
      </c>
      <c r="P49" s="128" t="s">
        <v>207</v>
      </c>
      <c r="Q49" s="128" t="s">
        <v>159</v>
      </c>
      <c r="R49" s="346"/>
      <c r="S49" s="346"/>
      <c r="T49" s="346"/>
      <c r="U49" s="346"/>
      <c r="V49" s="346"/>
      <c r="W49" s="346"/>
      <c r="X49" s="158"/>
      <c r="Y49" s="158"/>
      <c r="Z49" s="158"/>
      <c r="AA49" s="158"/>
      <c r="AB49" s="158"/>
      <c r="AC49" s="158"/>
      <c r="AD49" s="158"/>
      <c r="AE49" s="158"/>
      <c r="AF49" s="95" t="s">
        <v>236</v>
      </c>
      <c r="AG49" s="89"/>
      <c r="AH49" s="89">
        <v>10</v>
      </c>
      <c r="AI49" s="91">
        <v>0.5</v>
      </c>
      <c r="AJ49" s="34">
        <v>1</v>
      </c>
      <c r="AL49" s="150"/>
      <c r="AM49" s="150"/>
      <c r="AN49" s="150"/>
      <c r="AO49" s="150"/>
      <c r="AP49" s="150"/>
    </row>
    <row r="50" spans="1:42" ht="126" x14ac:dyDescent="0.25">
      <c r="A50" s="424"/>
      <c r="B50" s="38"/>
      <c r="C50" s="38"/>
      <c r="D50" s="38"/>
      <c r="E50" s="38"/>
      <c r="F50" s="158"/>
      <c r="G50" s="347"/>
      <c r="H50" s="348"/>
      <c r="I50" s="349"/>
      <c r="J50" s="349"/>
      <c r="K50" s="349"/>
      <c r="L50" s="349"/>
      <c r="M50" s="349"/>
      <c r="N50" s="157" t="s">
        <v>237</v>
      </c>
      <c r="O50" s="157" t="s">
        <v>238</v>
      </c>
      <c r="P50" s="128" t="s">
        <v>207</v>
      </c>
      <c r="Q50" s="128" t="s">
        <v>159</v>
      </c>
      <c r="R50" s="346"/>
      <c r="S50" s="346"/>
      <c r="T50" s="346"/>
      <c r="U50" s="346"/>
      <c r="V50" s="346"/>
      <c r="W50" s="346"/>
      <c r="X50" s="158"/>
      <c r="Y50" s="158"/>
      <c r="Z50" s="158"/>
      <c r="AA50" s="158"/>
      <c r="AB50" s="158"/>
      <c r="AC50" s="158"/>
      <c r="AD50" s="158"/>
      <c r="AE50" s="158"/>
      <c r="AF50" s="95" t="s">
        <v>138</v>
      </c>
      <c r="AG50" s="159"/>
      <c r="AH50" s="89"/>
      <c r="AI50" s="91"/>
      <c r="AJ50" s="34">
        <v>1</v>
      </c>
      <c r="AL50" s="150"/>
      <c r="AM50" s="150"/>
      <c r="AN50" s="150"/>
      <c r="AO50" s="150"/>
      <c r="AP50" s="150"/>
    </row>
    <row r="51" spans="1:42" ht="126" x14ac:dyDescent="0.25">
      <c r="A51" s="423">
        <v>3</v>
      </c>
      <c r="B51" s="26">
        <v>0</v>
      </c>
      <c r="C51" s="26" t="s">
        <v>101</v>
      </c>
      <c r="D51" s="26" t="s">
        <v>49</v>
      </c>
      <c r="E51" s="26" t="s">
        <v>200</v>
      </c>
      <c r="F51" s="158" t="s">
        <v>51</v>
      </c>
      <c r="G51" s="343" t="s">
        <v>201</v>
      </c>
      <c r="H51" s="296" t="s">
        <v>120</v>
      </c>
      <c r="I51" s="26" t="s">
        <v>121</v>
      </c>
      <c r="J51" s="26" t="s">
        <v>122</v>
      </c>
      <c r="K51" s="147" t="s">
        <v>239</v>
      </c>
      <c r="L51" s="26"/>
      <c r="M51" s="26" t="s">
        <v>240</v>
      </c>
      <c r="N51" s="128" t="s">
        <v>241</v>
      </c>
      <c r="O51" s="128" t="s">
        <v>242</v>
      </c>
      <c r="P51" s="128" t="s">
        <v>207</v>
      </c>
      <c r="Q51" s="128" t="s">
        <v>62</v>
      </c>
      <c r="R51" s="346"/>
      <c r="S51" s="346"/>
      <c r="T51" s="346"/>
      <c r="U51" s="346"/>
      <c r="V51" s="346"/>
      <c r="W51" s="346"/>
      <c r="X51" s="158" t="s">
        <v>243</v>
      </c>
      <c r="Y51" s="158" t="s">
        <v>244</v>
      </c>
      <c r="Z51" s="158" t="s">
        <v>231</v>
      </c>
      <c r="AA51" s="158" t="s">
        <v>245</v>
      </c>
      <c r="AB51" s="158" t="s">
        <v>246</v>
      </c>
      <c r="AC51" s="158" t="s">
        <v>247</v>
      </c>
      <c r="AD51" s="158" t="s">
        <v>248</v>
      </c>
      <c r="AE51" s="160">
        <v>50</v>
      </c>
      <c r="AF51" s="95" t="s">
        <v>134</v>
      </c>
      <c r="AG51" s="89"/>
      <c r="AH51" s="89">
        <v>50</v>
      </c>
      <c r="AI51" s="91">
        <v>1</v>
      </c>
      <c r="AJ51" s="34">
        <v>1</v>
      </c>
      <c r="AL51" s="150"/>
      <c r="AM51" s="150"/>
      <c r="AN51" s="150"/>
      <c r="AO51" s="150"/>
      <c r="AP51" s="150"/>
    </row>
    <row r="52" spans="1:42" ht="126" x14ac:dyDescent="0.25">
      <c r="A52" s="424"/>
      <c r="B52" s="38"/>
      <c r="C52" s="38"/>
      <c r="D52" s="38"/>
      <c r="E52" s="38"/>
      <c r="F52" s="158"/>
      <c r="G52" s="347"/>
      <c r="H52" s="13"/>
      <c r="I52" s="38"/>
      <c r="J52" s="38"/>
      <c r="K52" s="154"/>
      <c r="L52" s="38"/>
      <c r="M52" s="38"/>
      <c r="N52" s="128" t="s">
        <v>249</v>
      </c>
      <c r="O52" s="128" t="s">
        <v>250</v>
      </c>
      <c r="P52" s="128" t="s">
        <v>207</v>
      </c>
      <c r="Q52" s="128" t="s">
        <v>159</v>
      </c>
      <c r="R52" s="346"/>
      <c r="S52" s="346"/>
      <c r="T52" s="346"/>
      <c r="U52" s="346"/>
      <c r="V52" s="346"/>
      <c r="W52" s="346"/>
      <c r="X52" s="158"/>
      <c r="Y52" s="158"/>
      <c r="Z52" s="158"/>
      <c r="AA52" s="158"/>
      <c r="AB52" s="158"/>
      <c r="AC52" s="158"/>
      <c r="AD52" s="158"/>
      <c r="AE52" s="160"/>
      <c r="AF52" s="95" t="s">
        <v>135</v>
      </c>
      <c r="AG52" s="89"/>
      <c r="AH52" s="89"/>
      <c r="AI52" s="91"/>
      <c r="AJ52" s="34">
        <v>1</v>
      </c>
      <c r="AL52" s="150"/>
      <c r="AM52" s="150"/>
      <c r="AN52" s="150"/>
      <c r="AO52" s="150"/>
      <c r="AP52" s="150"/>
    </row>
    <row r="53" spans="1:42" ht="126" x14ac:dyDescent="0.25">
      <c r="A53" s="424"/>
      <c r="B53" s="38"/>
      <c r="C53" s="38"/>
      <c r="D53" s="38"/>
      <c r="E53" s="38"/>
      <c r="F53" s="158"/>
      <c r="G53" s="347"/>
      <c r="H53" s="13"/>
      <c r="I53" s="38"/>
      <c r="J53" s="38"/>
      <c r="K53" s="154"/>
      <c r="L53" s="38"/>
      <c r="M53" s="38"/>
      <c r="N53" s="128" t="s">
        <v>251</v>
      </c>
      <c r="O53" s="128" t="s">
        <v>252</v>
      </c>
      <c r="P53" s="128" t="s">
        <v>207</v>
      </c>
      <c r="Q53" s="128" t="s">
        <v>62</v>
      </c>
      <c r="R53" s="346"/>
      <c r="S53" s="346"/>
      <c r="T53" s="346"/>
      <c r="U53" s="346"/>
      <c r="V53" s="346"/>
      <c r="W53" s="346"/>
      <c r="X53" s="158"/>
      <c r="Y53" s="158"/>
      <c r="Z53" s="158"/>
      <c r="AA53" s="158"/>
      <c r="AB53" s="158"/>
      <c r="AC53" s="158"/>
      <c r="AD53" s="158"/>
      <c r="AE53" s="160"/>
      <c r="AF53" s="95" t="s">
        <v>138</v>
      </c>
      <c r="AG53" s="159"/>
      <c r="AH53" s="89"/>
      <c r="AI53" s="91"/>
      <c r="AJ53" s="34">
        <v>1</v>
      </c>
      <c r="AL53" s="150"/>
      <c r="AM53" s="150"/>
      <c r="AN53" s="150"/>
      <c r="AO53" s="150"/>
      <c r="AP53" s="150"/>
    </row>
    <row r="54" spans="1:42" ht="126" x14ac:dyDescent="0.25">
      <c r="A54" s="424"/>
      <c r="B54" s="38"/>
      <c r="C54" s="38"/>
      <c r="D54" s="38"/>
      <c r="E54" s="38"/>
      <c r="F54" s="158"/>
      <c r="G54" s="347"/>
      <c r="H54" s="13"/>
      <c r="I54" s="38"/>
      <c r="J54" s="38"/>
      <c r="K54" s="154"/>
      <c r="L54" s="38"/>
      <c r="M54" s="38"/>
      <c r="N54" s="128" t="s">
        <v>253</v>
      </c>
      <c r="O54" s="128" t="s">
        <v>254</v>
      </c>
      <c r="P54" s="128" t="s">
        <v>207</v>
      </c>
      <c r="Q54" s="128" t="s">
        <v>62</v>
      </c>
      <c r="R54" s="346"/>
      <c r="S54" s="346"/>
      <c r="T54" s="346"/>
      <c r="U54" s="346"/>
      <c r="V54" s="346"/>
      <c r="W54" s="346"/>
      <c r="X54" s="158"/>
      <c r="Y54" s="158"/>
      <c r="Z54" s="158"/>
      <c r="AA54" s="158"/>
      <c r="AB54" s="158"/>
      <c r="AC54" s="158"/>
      <c r="AD54" s="158"/>
      <c r="AE54" s="160"/>
      <c r="AF54" s="95" t="s">
        <v>142</v>
      </c>
      <c r="AG54" s="159"/>
      <c r="AH54" s="89"/>
      <c r="AI54" s="91"/>
      <c r="AJ54" s="34">
        <v>1</v>
      </c>
      <c r="AL54" s="150"/>
      <c r="AM54" s="150"/>
      <c r="AN54" s="150"/>
      <c r="AO54" s="150"/>
      <c r="AP54" s="150"/>
    </row>
    <row r="55" spans="1:42" ht="126" x14ac:dyDescent="0.25">
      <c r="A55" s="423">
        <v>4</v>
      </c>
      <c r="B55" s="26">
        <v>0</v>
      </c>
      <c r="C55" s="26" t="s">
        <v>48</v>
      </c>
      <c r="D55" s="26" t="s">
        <v>49</v>
      </c>
      <c r="E55" s="26" t="s">
        <v>50</v>
      </c>
      <c r="F55" s="158" t="s">
        <v>51</v>
      </c>
      <c r="G55" s="343" t="s">
        <v>201</v>
      </c>
      <c r="H55" s="296" t="s">
        <v>51</v>
      </c>
      <c r="I55" s="26" t="s">
        <v>53</v>
      </c>
      <c r="J55" s="26" t="s">
        <v>54</v>
      </c>
      <c r="K55" s="154" t="s">
        <v>255</v>
      </c>
      <c r="L55" s="26" t="s">
        <v>256</v>
      </c>
      <c r="M55" s="147" t="s">
        <v>257</v>
      </c>
      <c r="N55" s="128" t="s">
        <v>258</v>
      </c>
      <c r="O55" s="128" t="s">
        <v>259</v>
      </c>
      <c r="P55" s="128" t="s">
        <v>207</v>
      </c>
      <c r="Q55" s="128" t="s">
        <v>62</v>
      </c>
      <c r="R55" s="346"/>
      <c r="S55" s="346"/>
      <c r="T55" s="346"/>
      <c r="U55" s="346"/>
      <c r="V55" s="346"/>
      <c r="W55" s="346"/>
      <c r="X55" s="158" t="s">
        <v>260</v>
      </c>
      <c r="Y55" s="158" t="s">
        <v>261</v>
      </c>
      <c r="Z55" s="158" t="s">
        <v>210</v>
      </c>
      <c r="AA55" s="158" t="s">
        <v>245</v>
      </c>
      <c r="AB55" s="158" t="s">
        <v>246</v>
      </c>
      <c r="AC55" s="158" t="s">
        <v>262</v>
      </c>
      <c r="AD55" s="158" t="s">
        <v>263</v>
      </c>
      <c r="AE55" s="161">
        <v>0.9</v>
      </c>
      <c r="AF55" s="95" t="s">
        <v>134</v>
      </c>
      <c r="AG55" s="89"/>
      <c r="AH55" s="89"/>
      <c r="AI55" s="91"/>
      <c r="AJ55" s="34">
        <v>0.9</v>
      </c>
      <c r="AL55" s="150"/>
      <c r="AM55" s="150"/>
      <c r="AN55" s="150"/>
      <c r="AO55" s="150"/>
      <c r="AP55" s="150"/>
    </row>
    <row r="56" spans="1:42" ht="126" x14ac:dyDescent="0.25">
      <c r="A56" s="424"/>
      <c r="B56" s="38"/>
      <c r="C56" s="38"/>
      <c r="D56" s="38"/>
      <c r="E56" s="38"/>
      <c r="F56" s="158"/>
      <c r="G56" s="347"/>
      <c r="H56" s="13"/>
      <c r="I56" s="38"/>
      <c r="J56" s="38"/>
      <c r="K56" s="154"/>
      <c r="L56" s="38"/>
      <c r="M56" s="154"/>
      <c r="N56" s="128" t="s">
        <v>264</v>
      </c>
      <c r="O56" s="128" t="s">
        <v>265</v>
      </c>
      <c r="P56" s="128" t="s">
        <v>207</v>
      </c>
      <c r="Q56" s="128" t="s">
        <v>159</v>
      </c>
      <c r="R56" s="346"/>
      <c r="S56" s="346"/>
      <c r="T56" s="346"/>
      <c r="U56" s="346"/>
      <c r="V56" s="346"/>
      <c r="W56" s="346"/>
      <c r="X56" s="158"/>
      <c r="Y56" s="158"/>
      <c r="Z56" s="158"/>
      <c r="AA56" s="158"/>
      <c r="AB56" s="158"/>
      <c r="AC56" s="158"/>
      <c r="AD56" s="158"/>
      <c r="AE56" s="161"/>
      <c r="AF56" s="95" t="s">
        <v>135</v>
      </c>
      <c r="AG56" s="89"/>
      <c r="AH56" s="89"/>
      <c r="AI56" s="91"/>
      <c r="AJ56" s="34">
        <v>0.9</v>
      </c>
      <c r="AL56" s="150"/>
      <c r="AM56" s="150"/>
      <c r="AN56" s="150"/>
      <c r="AO56" s="150"/>
      <c r="AP56" s="150"/>
    </row>
    <row r="57" spans="1:42" ht="126" x14ac:dyDescent="0.25">
      <c r="A57" s="424"/>
      <c r="B57" s="38"/>
      <c r="C57" s="38"/>
      <c r="D57" s="38"/>
      <c r="E57" s="38"/>
      <c r="F57" s="158"/>
      <c r="G57" s="347"/>
      <c r="H57" s="13"/>
      <c r="I57" s="38"/>
      <c r="J57" s="38"/>
      <c r="K57" s="154"/>
      <c r="L57" s="38"/>
      <c r="M57" s="154"/>
      <c r="N57" s="128" t="s">
        <v>266</v>
      </c>
      <c r="O57" s="128" t="s">
        <v>216</v>
      </c>
      <c r="P57" s="128" t="s">
        <v>207</v>
      </c>
      <c r="Q57" s="128" t="s">
        <v>62</v>
      </c>
      <c r="R57" s="346"/>
      <c r="S57" s="346"/>
      <c r="T57" s="346"/>
      <c r="U57" s="346"/>
      <c r="V57" s="346"/>
      <c r="W57" s="346"/>
      <c r="X57" s="158"/>
      <c r="Y57" s="158"/>
      <c r="Z57" s="158"/>
      <c r="AA57" s="158"/>
      <c r="AB57" s="158"/>
      <c r="AC57" s="158"/>
      <c r="AD57" s="158"/>
      <c r="AE57" s="161"/>
      <c r="AF57" s="95" t="s">
        <v>138</v>
      </c>
      <c r="AG57" s="159"/>
      <c r="AH57" s="89"/>
      <c r="AI57" s="91"/>
      <c r="AJ57" s="34">
        <v>0.9</v>
      </c>
      <c r="AL57" s="150"/>
      <c r="AM57" s="150"/>
      <c r="AN57" s="150"/>
      <c r="AO57" s="150"/>
      <c r="AP57" s="150"/>
    </row>
    <row r="58" spans="1:42" ht="126" x14ac:dyDescent="0.25">
      <c r="A58" s="424"/>
      <c r="B58" s="38"/>
      <c r="C58" s="38"/>
      <c r="D58" s="38"/>
      <c r="E58" s="38"/>
      <c r="F58" s="158"/>
      <c r="G58" s="347"/>
      <c r="H58" s="13"/>
      <c r="I58" s="38"/>
      <c r="J58" s="38"/>
      <c r="K58" s="175"/>
      <c r="L58" s="38"/>
      <c r="M58" s="154"/>
      <c r="N58" s="128" t="s">
        <v>267</v>
      </c>
      <c r="O58" s="128" t="s">
        <v>216</v>
      </c>
      <c r="P58" s="128" t="s">
        <v>207</v>
      </c>
      <c r="Q58" s="128" t="s">
        <v>62</v>
      </c>
      <c r="R58" s="346"/>
      <c r="S58" s="346"/>
      <c r="T58" s="346"/>
      <c r="U58" s="346"/>
      <c r="V58" s="346"/>
      <c r="W58" s="346"/>
      <c r="X58" s="158"/>
      <c r="Y58" s="158"/>
      <c r="Z58" s="158"/>
      <c r="AA58" s="158"/>
      <c r="AB58" s="158"/>
      <c r="AC58" s="158"/>
      <c r="AD58" s="158"/>
      <c r="AE58" s="161"/>
      <c r="AF58" s="95" t="s">
        <v>142</v>
      </c>
      <c r="AG58" s="159"/>
      <c r="AH58" s="89"/>
      <c r="AI58" s="91"/>
      <c r="AJ58" s="34">
        <v>0.9</v>
      </c>
      <c r="AL58" s="150"/>
      <c r="AM58" s="150"/>
      <c r="AN58" s="150"/>
      <c r="AO58" s="150"/>
      <c r="AP58" s="150"/>
    </row>
    <row r="59" spans="1:42" ht="126" x14ac:dyDescent="0.25">
      <c r="A59" s="423">
        <v>5</v>
      </c>
      <c r="B59" s="26">
        <v>0</v>
      </c>
      <c r="C59" s="26" t="s">
        <v>48</v>
      </c>
      <c r="D59" s="26" t="s">
        <v>49</v>
      </c>
      <c r="E59" s="26" t="s">
        <v>50</v>
      </c>
      <c r="F59" s="158" t="s">
        <v>120</v>
      </c>
      <c r="G59" s="343" t="s">
        <v>201</v>
      </c>
      <c r="H59" s="296" t="s">
        <v>120</v>
      </c>
      <c r="I59" s="26" t="s">
        <v>121</v>
      </c>
      <c r="J59" s="26" t="s">
        <v>122</v>
      </c>
      <c r="K59" s="147" t="s">
        <v>268</v>
      </c>
      <c r="L59" s="26"/>
      <c r="M59" s="26" t="s">
        <v>269</v>
      </c>
      <c r="N59" s="128" t="s">
        <v>270</v>
      </c>
      <c r="O59" s="128" t="s">
        <v>271</v>
      </c>
      <c r="P59" s="128" t="s">
        <v>207</v>
      </c>
      <c r="Q59" s="128"/>
      <c r="R59" s="346"/>
      <c r="S59" s="346"/>
      <c r="T59" s="346"/>
      <c r="U59" s="346"/>
      <c r="V59" s="346"/>
      <c r="W59" s="346"/>
      <c r="X59" s="158" t="s">
        <v>272</v>
      </c>
      <c r="Y59" s="158" t="s">
        <v>273</v>
      </c>
      <c r="Z59" s="158" t="s">
        <v>231</v>
      </c>
      <c r="AA59" s="158" t="s">
        <v>66</v>
      </c>
      <c r="AB59" s="158" t="s">
        <v>131</v>
      </c>
      <c r="AC59" s="158" t="s">
        <v>274</v>
      </c>
      <c r="AD59" s="158" t="s">
        <v>275</v>
      </c>
      <c r="AE59" s="162">
        <v>1</v>
      </c>
      <c r="AF59" s="95" t="s">
        <v>113</v>
      </c>
      <c r="AG59" s="89"/>
      <c r="AH59" s="89">
        <v>140</v>
      </c>
      <c r="AI59" s="91">
        <v>0.35</v>
      </c>
      <c r="AJ59" s="34">
        <v>1</v>
      </c>
      <c r="AL59" s="150"/>
      <c r="AM59" s="150"/>
      <c r="AN59" s="150"/>
      <c r="AO59" s="150"/>
      <c r="AP59" s="150"/>
    </row>
    <row r="60" spans="1:42" ht="126" x14ac:dyDescent="0.25">
      <c r="A60" s="424"/>
      <c r="B60" s="38"/>
      <c r="C60" s="38"/>
      <c r="D60" s="38"/>
      <c r="E60" s="38"/>
      <c r="F60" s="158"/>
      <c r="G60" s="347"/>
      <c r="H60" s="13"/>
      <c r="I60" s="38"/>
      <c r="J60" s="38"/>
      <c r="K60" s="154"/>
      <c r="L60" s="38"/>
      <c r="M60" s="38"/>
      <c r="N60" s="128" t="s">
        <v>276</v>
      </c>
      <c r="O60" s="128" t="s">
        <v>277</v>
      </c>
      <c r="P60" s="128" t="s">
        <v>207</v>
      </c>
      <c r="Q60" s="128"/>
      <c r="R60" s="346"/>
      <c r="S60" s="346"/>
      <c r="T60" s="346"/>
      <c r="U60" s="346"/>
      <c r="V60" s="346"/>
      <c r="W60" s="346"/>
      <c r="X60" s="158"/>
      <c r="Y60" s="158"/>
      <c r="Z60" s="158"/>
      <c r="AA60" s="158"/>
      <c r="AB60" s="158"/>
      <c r="AC60" s="158"/>
      <c r="AD60" s="158"/>
      <c r="AE60" s="158"/>
      <c r="AF60" s="95" t="s">
        <v>96</v>
      </c>
      <c r="AG60" s="89"/>
      <c r="AH60" s="89">
        <v>140</v>
      </c>
      <c r="AI60" s="91">
        <v>0.65</v>
      </c>
      <c r="AJ60" s="34">
        <v>1</v>
      </c>
      <c r="AL60" s="150"/>
      <c r="AM60" s="150"/>
      <c r="AN60" s="150"/>
      <c r="AO60" s="150"/>
      <c r="AP60" s="150"/>
    </row>
    <row r="61" spans="1:42" ht="31.5" x14ac:dyDescent="0.25">
      <c r="A61" s="424"/>
      <c r="B61" s="38"/>
      <c r="C61" s="38"/>
      <c r="D61" s="38"/>
      <c r="E61" s="38"/>
      <c r="F61" s="158"/>
      <c r="G61" s="347"/>
      <c r="H61" s="13"/>
      <c r="I61" s="38"/>
      <c r="J61" s="38"/>
      <c r="K61" s="154"/>
      <c r="L61" s="38"/>
      <c r="M61" s="38"/>
      <c r="N61" s="128" t="s">
        <v>278</v>
      </c>
      <c r="O61" s="128" t="s">
        <v>279</v>
      </c>
      <c r="P61" s="128" t="s">
        <v>207</v>
      </c>
      <c r="Q61" s="128"/>
      <c r="R61" s="346"/>
      <c r="S61" s="346"/>
      <c r="T61" s="346"/>
      <c r="U61" s="346"/>
      <c r="V61" s="346"/>
      <c r="W61" s="346"/>
      <c r="X61" s="158"/>
      <c r="Y61" s="158"/>
      <c r="Z61" s="158"/>
      <c r="AA61" s="158"/>
      <c r="AB61" s="158"/>
      <c r="AC61" s="158"/>
      <c r="AD61" s="158"/>
      <c r="AE61" s="158"/>
      <c r="AF61" s="95"/>
      <c r="AG61" s="159"/>
      <c r="AH61" s="89"/>
      <c r="AI61" s="91"/>
      <c r="AJ61" s="34">
        <v>1</v>
      </c>
      <c r="AL61" s="150"/>
      <c r="AM61" s="150"/>
      <c r="AN61" s="150"/>
      <c r="AO61" s="150"/>
      <c r="AP61" s="150"/>
    </row>
    <row r="62" spans="1:42" ht="126" x14ac:dyDescent="0.25">
      <c r="A62" s="423">
        <v>6</v>
      </c>
      <c r="B62" s="26">
        <v>0</v>
      </c>
      <c r="C62" s="26" t="s">
        <v>280</v>
      </c>
      <c r="D62" s="26" t="s">
        <v>281</v>
      </c>
      <c r="E62" s="26" t="s">
        <v>282</v>
      </c>
      <c r="F62" s="158" t="s">
        <v>161</v>
      </c>
      <c r="G62" s="343" t="s">
        <v>201</v>
      </c>
      <c r="H62" s="296" t="s">
        <v>161</v>
      </c>
      <c r="I62" s="26" t="s">
        <v>162</v>
      </c>
      <c r="J62" s="38" t="s">
        <v>122</v>
      </c>
      <c r="K62" s="154" t="s">
        <v>283</v>
      </c>
      <c r="L62" s="38" t="s">
        <v>60</v>
      </c>
      <c r="M62" s="38" t="s">
        <v>284</v>
      </c>
      <c r="N62" s="128" t="s">
        <v>285</v>
      </c>
      <c r="O62" s="128" t="s">
        <v>286</v>
      </c>
      <c r="P62" s="117" t="s">
        <v>287</v>
      </c>
      <c r="Q62" s="128" t="s">
        <v>62</v>
      </c>
      <c r="R62" s="128"/>
      <c r="S62" s="346"/>
      <c r="T62" s="350"/>
      <c r="U62" s="174"/>
      <c r="V62" s="350"/>
      <c r="W62" s="174"/>
      <c r="X62" s="158" t="s">
        <v>288</v>
      </c>
      <c r="Y62" s="158" t="s">
        <v>289</v>
      </c>
      <c r="Z62" s="158" t="s">
        <v>210</v>
      </c>
      <c r="AA62" s="158" t="s">
        <v>245</v>
      </c>
      <c r="AB62" s="158" t="s">
        <v>131</v>
      </c>
      <c r="AC62" s="158" t="s">
        <v>290</v>
      </c>
      <c r="AD62" s="158"/>
      <c r="AE62" s="162">
        <v>1</v>
      </c>
      <c r="AF62" s="95" t="s">
        <v>134</v>
      </c>
      <c r="AG62" s="89"/>
      <c r="AH62" s="89">
        <v>12</v>
      </c>
      <c r="AI62" s="91"/>
      <c r="AJ62" s="34">
        <v>1</v>
      </c>
      <c r="AK62" s="164">
        <v>20</v>
      </c>
      <c r="AL62" s="150"/>
      <c r="AM62" s="150"/>
      <c r="AN62" s="150"/>
      <c r="AO62" s="150"/>
      <c r="AP62" s="150"/>
    </row>
    <row r="63" spans="1:42" ht="126" x14ac:dyDescent="0.25">
      <c r="A63" s="424"/>
      <c r="B63" s="38"/>
      <c r="C63" s="38"/>
      <c r="D63" s="38"/>
      <c r="E63" s="38"/>
      <c r="F63" s="158"/>
      <c r="G63" s="347"/>
      <c r="H63" s="13"/>
      <c r="I63" s="38"/>
      <c r="J63" s="38"/>
      <c r="K63" s="154"/>
      <c r="L63" s="38"/>
      <c r="M63" s="38"/>
      <c r="N63" s="128" t="s">
        <v>291</v>
      </c>
      <c r="O63" s="128" t="s">
        <v>292</v>
      </c>
      <c r="P63" s="128" t="s">
        <v>287</v>
      </c>
      <c r="Q63" s="128" t="s">
        <v>62</v>
      </c>
      <c r="R63" s="128"/>
      <c r="S63" s="346"/>
      <c r="T63" s="350"/>
      <c r="U63" s="174"/>
      <c r="V63" s="350"/>
      <c r="W63" s="174"/>
      <c r="X63" s="158"/>
      <c r="Y63" s="158"/>
      <c r="Z63" s="158"/>
      <c r="AA63" s="158"/>
      <c r="AB63" s="158"/>
      <c r="AC63" s="158"/>
      <c r="AD63" s="158"/>
      <c r="AE63" s="158"/>
      <c r="AF63" s="95" t="s">
        <v>135</v>
      </c>
      <c r="AG63" s="89"/>
      <c r="AH63" s="89">
        <v>40</v>
      </c>
      <c r="AI63" s="91"/>
      <c r="AJ63" s="34">
        <v>1</v>
      </c>
      <c r="AK63" s="164">
        <v>20</v>
      </c>
      <c r="AL63" s="150"/>
      <c r="AM63" s="150"/>
      <c r="AN63" s="150"/>
      <c r="AO63" s="150"/>
      <c r="AP63" s="150"/>
    </row>
    <row r="64" spans="1:42" ht="126" x14ac:dyDescent="0.25">
      <c r="A64" s="424"/>
      <c r="B64" s="38"/>
      <c r="C64" s="38"/>
      <c r="D64" s="38"/>
      <c r="E64" s="38"/>
      <c r="F64" s="158"/>
      <c r="G64" s="347"/>
      <c r="H64" s="13"/>
      <c r="I64" s="38"/>
      <c r="J64" s="38"/>
      <c r="K64" s="154"/>
      <c r="L64" s="38"/>
      <c r="M64" s="38"/>
      <c r="N64" s="128" t="s">
        <v>293</v>
      </c>
      <c r="O64" s="128" t="s">
        <v>294</v>
      </c>
      <c r="P64" s="128" t="s">
        <v>287</v>
      </c>
      <c r="Q64" s="128" t="s">
        <v>62</v>
      </c>
      <c r="R64" s="128"/>
      <c r="S64" s="346"/>
      <c r="T64" s="350"/>
      <c r="U64" s="174"/>
      <c r="V64" s="350"/>
      <c r="W64" s="174"/>
      <c r="X64" s="158"/>
      <c r="Y64" s="158"/>
      <c r="Z64" s="158"/>
      <c r="AA64" s="158"/>
      <c r="AB64" s="158"/>
      <c r="AC64" s="158"/>
      <c r="AD64" s="158"/>
      <c r="AE64" s="158"/>
      <c r="AF64" s="95" t="s">
        <v>138</v>
      </c>
      <c r="AG64" s="159"/>
      <c r="AH64" s="89"/>
      <c r="AI64" s="91"/>
      <c r="AJ64" s="34">
        <v>1</v>
      </c>
      <c r="AK64" s="164">
        <v>20</v>
      </c>
      <c r="AL64" s="150"/>
      <c r="AM64" s="150"/>
      <c r="AN64" s="150"/>
      <c r="AO64" s="150"/>
      <c r="AP64" s="150"/>
    </row>
    <row r="65" spans="1:42" ht="126" x14ac:dyDescent="0.25">
      <c r="A65" s="424"/>
      <c r="B65" s="38"/>
      <c r="C65" s="38"/>
      <c r="D65" s="38"/>
      <c r="E65" s="38"/>
      <c r="F65" s="158"/>
      <c r="G65" s="347"/>
      <c r="H65" s="13"/>
      <c r="I65" s="38"/>
      <c r="J65" s="38"/>
      <c r="K65" s="154"/>
      <c r="L65" s="38"/>
      <c r="M65" s="38"/>
      <c r="N65" s="128" t="s">
        <v>295</v>
      </c>
      <c r="O65" s="128" t="s">
        <v>296</v>
      </c>
      <c r="P65" s="128" t="s">
        <v>287</v>
      </c>
      <c r="Q65" s="128" t="s">
        <v>62</v>
      </c>
      <c r="R65" s="128"/>
      <c r="S65" s="174"/>
      <c r="T65" s="174"/>
      <c r="U65" s="174"/>
      <c r="V65" s="174"/>
      <c r="W65" s="174"/>
      <c r="X65" s="158"/>
      <c r="Y65" s="158"/>
      <c r="Z65" s="158"/>
      <c r="AA65" s="158"/>
      <c r="AB65" s="158"/>
      <c r="AC65" s="158"/>
      <c r="AD65" s="158"/>
      <c r="AE65" s="158"/>
      <c r="AF65" s="95" t="s">
        <v>142</v>
      </c>
      <c r="AG65" s="159"/>
      <c r="AH65" s="89"/>
      <c r="AI65" s="91"/>
      <c r="AJ65" s="34">
        <v>1</v>
      </c>
      <c r="AK65" s="164">
        <v>20</v>
      </c>
      <c r="AL65" s="150"/>
      <c r="AM65" s="150"/>
      <c r="AN65" s="150"/>
      <c r="AO65" s="150"/>
      <c r="AP65" s="150"/>
    </row>
    <row r="66" spans="1:42" ht="126" x14ac:dyDescent="0.25">
      <c r="A66" s="423">
        <v>7</v>
      </c>
      <c r="B66" s="26">
        <v>0</v>
      </c>
      <c r="C66" s="26" t="s">
        <v>280</v>
      </c>
      <c r="D66" s="26" t="s">
        <v>281</v>
      </c>
      <c r="E66" s="26" t="s">
        <v>282</v>
      </c>
      <c r="F66" s="158" t="s">
        <v>161</v>
      </c>
      <c r="G66" s="343" t="s">
        <v>201</v>
      </c>
      <c r="H66" s="296" t="s">
        <v>161</v>
      </c>
      <c r="I66" s="26" t="s">
        <v>162</v>
      </c>
      <c r="J66" s="38" t="s">
        <v>122</v>
      </c>
      <c r="K66" s="154" t="s">
        <v>297</v>
      </c>
      <c r="L66" s="38" t="s">
        <v>60</v>
      </c>
      <c r="M66" s="38" t="s">
        <v>298</v>
      </c>
      <c r="N66" s="128" t="s">
        <v>285</v>
      </c>
      <c r="O66" s="128" t="s">
        <v>286</v>
      </c>
      <c r="P66" s="117" t="s">
        <v>287</v>
      </c>
      <c r="Q66" s="128" t="s">
        <v>62</v>
      </c>
      <c r="R66" s="128"/>
      <c r="S66" s="346"/>
      <c r="T66" s="350"/>
      <c r="U66" s="174"/>
      <c r="V66" s="174"/>
      <c r="W66" s="174"/>
      <c r="X66" s="158" t="s">
        <v>299</v>
      </c>
      <c r="Y66" s="158" t="s">
        <v>300</v>
      </c>
      <c r="Z66" s="158" t="s">
        <v>171</v>
      </c>
      <c r="AA66" s="158" t="s">
        <v>245</v>
      </c>
      <c r="AB66" s="158" t="s">
        <v>131</v>
      </c>
      <c r="AC66" s="158" t="s">
        <v>301</v>
      </c>
      <c r="AD66" s="158"/>
      <c r="AE66" s="162">
        <v>1</v>
      </c>
      <c r="AF66" s="95" t="s">
        <v>134</v>
      </c>
      <c r="AG66" s="89"/>
      <c r="AH66" s="89"/>
      <c r="AI66" s="91"/>
      <c r="AJ66" s="34"/>
      <c r="AK66" s="164">
        <v>10</v>
      </c>
      <c r="AL66" s="150"/>
      <c r="AM66" s="150"/>
      <c r="AN66" s="150"/>
      <c r="AO66" s="150"/>
      <c r="AP66" s="150"/>
    </row>
    <row r="67" spans="1:42" ht="126" x14ac:dyDescent="0.25">
      <c r="A67" s="424"/>
      <c r="B67" s="38"/>
      <c r="C67" s="38"/>
      <c r="D67" s="38"/>
      <c r="E67" s="38"/>
      <c r="F67" s="158"/>
      <c r="G67" s="347"/>
      <c r="H67" s="13"/>
      <c r="I67" s="38"/>
      <c r="J67" s="38"/>
      <c r="K67" s="154"/>
      <c r="L67" s="38"/>
      <c r="M67" s="38"/>
      <c r="N67" s="128" t="s">
        <v>291</v>
      </c>
      <c r="O67" s="128" t="s">
        <v>292</v>
      </c>
      <c r="P67" s="128" t="s">
        <v>287</v>
      </c>
      <c r="Q67" s="128" t="s">
        <v>62</v>
      </c>
      <c r="R67" s="128"/>
      <c r="S67" s="346"/>
      <c r="T67" s="350"/>
      <c r="U67" s="174"/>
      <c r="V67" s="174"/>
      <c r="W67" s="174"/>
      <c r="X67" s="158"/>
      <c r="Y67" s="158"/>
      <c r="Z67" s="158"/>
      <c r="AA67" s="158"/>
      <c r="AB67" s="158"/>
      <c r="AC67" s="158"/>
      <c r="AD67" s="158"/>
      <c r="AE67" s="158"/>
      <c r="AF67" s="95" t="s">
        <v>135</v>
      </c>
      <c r="AG67" s="89"/>
      <c r="AH67" s="89"/>
      <c r="AI67" s="91"/>
      <c r="AJ67" s="34"/>
      <c r="AK67" s="164">
        <v>10</v>
      </c>
      <c r="AL67" s="150"/>
      <c r="AM67" s="150"/>
      <c r="AN67" s="150"/>
      <c r="AO67" s="150"/>
      <c r="AP67" s="150"/>
    </row>
    <row r="68" spans="1:42" ht="126" x14ac:dyDescent="0.25">
      <c r="A68" s="424"/>
      <c r="B68" s="38"/>
      <c r="C68" s="38"/>
      <c r="D68" s="38"/>
      <c r="E68" s="38"/>
      <c r="F68" s="158"/>
      <c r="G68" s="347"/>
      <c r="H68" s="13"/>
      <c r="I68" s="38"/>
      <c r="J68" s="38"/>
      <c r="K68" s="154"/>
      <c r="L68" s="38"/>
      <c r="M68" s="38"/>
      <c r="N68" s="128" t="s">
        <v>293</v>
      </c>
      <c r="O68" s="128" t="s">
        <v>294</v>
      </c>
      <c r="P68" s="128" t="s">
        <v>287</v>
      </c>
      <c r="Q68" s="128" t="s">
        <v>62</v>
      </c>
      <c r="R68" s="128"/>
      <c r="S68" s="346"/>
      <c r="T68" s="350"/>
      <c r="U68" s="174"/>
      <c r="V68" s="174"/>
      <c r="W68" s="174"/>
      <c r="X68" s="158"/>
      <c r="Y68" s="158"/>
      <c r="Z68" s="158"/>
      <c r="AA68" s="158"/>
      <c r="AB68" s="158"/>
      <c r="AC68" s="158"/>
      <c r="AD68" s="158"/>
      <c r="AE68" s="158"/>
      <c r="AF68" s="95" t="s">
        <v>138</v>
      </c>
      <c r="AG68" s="159"/>
      <c r="AH68" s="89"/>
      <c r="AI68" s="91"/>
      <c r="AJ68" s="34"/>
      <c r="AK68" s="164">
        <v>10</v>
      </c>
      <c r="AL68" s="150"/>
      <c r="AM68" s="150"/>
      <c r="AN68" s="150"/>
      <c r="AO68" s="150"/>
      <c r="AP68" s="150"/>
    </row>
    <row r="69" spans="1:42" ht="126.75" thickBot="1" x14ac:dyDescent="0.3">
      <c r="A69" s="424"/>
      <c r="B69" s="38"/>
      <c r="C69" s="38"/>
      <c r="D69" s="38"/>
      <c r="E69" s="38"/>
      <c r="F69" s="158"/>
      <c r="G69" s="347"/>
      <c r="H69" s="13"/>
      <c r="I69" s="38"/>
      <c r="J69" s="38"/>
      <c r="K69" s="154"/>
      <c r="L69" s="38"/>
      <c r="M69" s="38"/>
      <c r="N69" s="128" t="s">
        <v>302</v>
      </c>
      <c r="O69" s="128" t="s">
        <v>296</v>
      </c>
      <c r="P69" s="128" t="s">
        <v>287</v>
      </c>
      <c r="Q69" s="128" t="s">
        <v>62</v>
      </c>
      <c r="R69" s="128"/>
      <c r="S69" s="174"/>
      <c r="T69" s="174"/>
      <c r="U69" s="174"/>
      <c r="V69" s="174"/>
      <c r="W69" s="174"/>
      <c r="X69" s="158"/>
      <c r="Y69" s="158"/>
      <c r="Z69" s="158"/>
      <c r="AA69" s="158"/>
      <c r="AB69" s="158"/>
      <c r="AC69" s="158"/>
      <c r="AD69" s="158"/>
      <c r="AE69" s="158"/>
      <c r="AF69" s="95" t="s">
        <v>142</v>
      </c>
      <c r="AG69" s="159"/>
      <c r="AH69" s="89"/>
      <c r="AI69" s="91"/>
      <c r="AJ69" s="34"/>
      <c r="AK69" s="164">
        <v>10</v>
      </c>
      <c r="AL69" s="150"/>
      <c r="AM69" s="150"/>
      <c r="AN69" s="150"/>
      <c r="AO69" s="150"/>
      <c r="AP69" s="150"/>
    </row>
    <row r="70" spans="1:42" ht="126" x14ac:dyDescent="0.25">
      <c r="A70" s="423">
        <v>8</v>
      </c>
      <c r="B70" s="26">
        <v>0</v>
      </c>
      <c r="C70" s="26" t="s">
        <v>101</v>
      </c>
      <c r="D70" s="26" t="s">
        <v>49</v>
      </c>
      <c r="E70" s="26" t="s">
        <v>200</v>
      </c>
      <c r="F70" s="158" t="s">
        <v>161</v>
      </c>
      <c r="G70" s="343" t="s">
        <v>201</v>
      </c>
      <c r="H70" s="296" t="s">
        <v>161</v>
      </c>
      <c r="I70" s="26" t="s">
        <v>162</v>
      </c>
      <c r="J70" s="86" t="s">
        <v>122</v>
      </c>
      <c r="K70" s="351" t="s">
        <v>303</v>
      </c>
      <c r="L70" s="86"/>
      <c r="M70" s="26" t="s">
        <v>304</v>
      </c>
      <c r="N70" s="128" t="s">
        <v>305</v>
      </c>
      <c r="O70" s="128" t="s">
        <v>292</v>
      </c>
      <c r="P70" s="117" t="s">
        <v>287</v>
      </c>
      <c r="Q70" s="128" t="s">
        <v>62</v>
      </c>
      <c r="R70" s="128"/>
      <c r="S70" s="174"/>
      <c r="T70" s="174"/>
      <c r="U70" s="174"/>
      <c r="V70" s="174"/>
      <c r="W70" s="174"/>
      <c r="X70" s="158" t="s">
        <v>306</v>
      </c>
      <c r="Y70" s="158" t="s">
        <v>307</v>
      </c>
      <c r="Z70" s="158" t="s">
        <v>171</v>
      </c>
      <c r="AA70" s="158" t="s">
        <v>245</v>
      </c>
      <c r="AB70" s="158" t="s">
        <v>131</v>
      </c>
      <c r="AC70" s="158" t="s">
        <v>308</v>
      </c>
      <c r="AD70" s="158"/>
      <c r="AE70" s="162">
        <v>1</v>
      </c>
      <c r="AF70" s="95" t="s">
        <v>134</v>
      </c>
      <c r="AG70" s="89"/>
      <c r="AH70" s="89">
        <v>4</v>
      </c>
      <c r="AI70" s="91"/>
      <c r="AJ70" s="34"/>
      <c r="AK70" s="164">
        <v>10</v>
      </c>
      <c r="AL70" s="150"/>
      <c r="AM70" s="150"/>
      <c r="AN70" s="150"/>
      <c r="AO70" s="150"/>
      <c r="AP70" s="150"/>
    </row>
    <row r="71" spans="1:42" ht="126" x14ac:dyDescent="0.25">
      <c r="A71" s="424"/>
      <c r="B71" s="38"/>
      <c r="C71" s="38"/>
      <c r="D71" s="38"/>
      <c r="E71" s="38"/>
      <c r="F71" s="158"/>
      <c r="G71" s="347"/>
      <c r="H71" s="13"/>
      <c r="I71" s="38"/>
      <c r="J71" s="38"/>
      <c r="K71" s="154"/>
      <c r="L71" s="38"/>
      <c r="M71" s="38"/>
      <c r="N71" s="128" t="s">
        <v>309</v>
      </c>
      <c r="O71" s="128" t="s">
        <v>310</v>
      </c>
      <c r="P71" s="117" t="s">
        <v>287</v>
      </c>
      <c r="Q71" s="128" t="s">
        <v>62</v>
      </c>
      <c r="R71" s="128"/>
      <c r="S71" s="174"/>
      <c r="T71" s="174"/>
      <c r="U71" s="174"/>
      <c r="V71" s="174"/>
      <c r="W71" s="174"/>
      <c r="X71" s="158"/>
      <c r="Y71" s="158"/>
      <c r="Z71" s="158"/>
      <c r="AA71" s="158"/>
      <c r="AB71" s="158"/>
      <c r="AC71" s="158"/>
      <c r="AD71" s="158"/>
      <c r="AE71" s="158"/>
      <c r="AF71" s="95" t="s">
        <v>135</v>
      </c>
      <c r="AG71" s="89"/>
      <c r="AH71" s="89">
        <v>10</v>
      </c>
      <c r="AI71" s="91"/>
      <c r="AJ71" s="34"/>
      <c r="AK71" s="164">
        <v>10</v>
      </c>
      <c r="AL71" s="150"/>
      <c r="AM71" s="150"/>
      <c r="AN71" s="150"/>
      <c r="AO71" s="150"/>
      <c r="AP71" s="150"/>
    </row>
    <row r="72" spans="1:42" ht="126" x14ac:dyDescent="0.25">
      <c r="A72" s="424"/>
      <c r="B72" s="38"/>
      <c r="C72" s="38"/>
      <c r="D72" s="38"/>
      <c r="E72" s="38"/>
      <c r="F72" s="158"/>
      <c r="G72" s="347"/>
      <c r="H72" s="13"/>
      <c r="I72" s="38"/>
      <c r="J72" s="38"/>
      <c r="K72" s="154"/>
      <c r="L72" s="38"/>
      <c r="M72" s="38"/>
      <c r="N72" s="128" t="s">
        <v>311</v>
      </c>
      <c r="O72" s="128" t="s">
        <v>312</v>
      </c>
      <c r="P72" s="117" t="s">
        <v>287</v>
      </c>
      <c r="Q72" s="128" t="s">
        <v>62</v>
      </c>
      <c r="R72" s="128"/>
      <c r="S72" s="174"/>
      <c r="T72" s="174"/>
      <c r="U72" s="174"/>
      <c r="V72" s="174"/>
      <c r="W72" s="174"/>
      <c r="X72" s="158"/>
      <c r="Y72" s="158"/>
      <c r="Z72" s="158"/>
      <c r="AA72" s="158"/>
      <c r="AB72" s="158"/>
      <c r="AC72" s="158"/>
      <c r="AD72" s="158"/>
      <c r="AE72" s="158"/>
      <c r="AF72" s="95" t="s">
        <v>138</v>
      </c>
      <c r="AG72" s="159"/>
      <c r="AH72" s="89">
        <v>10</v>
      </c>
      <c r="AI72" s="91"/>
      <c r="AJ72" s="34"/>
      <c r="AK72" s="164">
        <v>10</v>
      </c>
      <c r="AL72" s="150"/>
      <c r="AM72" s="150"/>
      <c r="AN72" s="150"/>
      <c r="AO72" s="150"/>
      <c r="AP72" s="150"/>
    </row>
    <row r="73" spans="1:42" ht="126" x14ac:dyDescent="0.25">
      <c r="A73" s="424"/>
      <c r="B73" s="38"/>
      <c r="C73" s="38"/>
      <c r="D73" s="38"/>
      <c r="E73" s="38"/>
      <c r="F73" s="158"/>
      <c r="G73" s="347"/>
      <c r="H73" s="13"/>
      <c r="I73" s="38"/>
      <c r="J73" s="38"/>
      <c r="K73" s="154"/>
      <c r="L73" s="38"/>
      <c r="M73" s="38"/>
      <c r="N73" s="128" t="s">
        <v>313</v>
      </c>
      <c r="O73" s="128" t="s">
        <v>296</v>
      </c>
      <c r="P73" s="128" t="s">
        <v>287</v>
      </c>
      <c r="Q73" s="128" t="s">
        <v>62</v>
      </c>
      <c r="R73" s="128"/>
      <c r="S73" s="174"/>
      <c r="T73" s="174"/>
      <c r="U73" s="174"/>
      <c r="V73" s="174"/>
      <c r="W73" s="174"/>
      <c r="X73" s="158"/>
      <c r="Y73" s="158"/>
      <c r="Z73" s="158"/>
      <c r="AA73" s="158"/>
      <c r="AB73" s="158"/>
      <c r="AC73" s="158"/>
      <c r="AD73" s="158"/>
      <c r="AE73" s="158"/>
      <c r="AF73" s="95" t="s">
        <v>142</v>
      </c>
      <c r="AG73" s="159"/>
      <c r="AH73" s="89">
        <v>4</v>
      </c>
      <c r="AI73" s="91"/>
      <c r="AJ73" s="34"/>
      <c r="AK73" s="164">
        <v>10</v>
      </c>
      <c r="AL73" s="150"/>
      <c r="AM73" s="150"/>
      <c r="AN73" s="150"/>
      <c r="AO73" s="150"/>
      <c r="AP73" s="150"/>
    </row>
    <row r="74" spans="1:42" x14ac:dyDescent="0.25">
      <c r="A74" s="431"/>
      <c r="B74" s="341"/>
      <c r="C74" s="341"/>
      <c r="D74" s="341"/>
      <c r="E74" s="341"/>
      <c r="F74" s="341"/>
      <c r="G74" s="340"/>
      <c r="H74" s="342"/>
      <c r="I74" s="341"/>
      <c r="J74" s="341"/>
      <c r="K74" s="341"/>
      <c r="L74" s="341"/>
      <c r="M74" s="341"/>
      <c r="N74" s="341"/>
      <c r="O74" s="341"/>
      <c r="P74" s="341"/>
      <c r="Q74" s="341"/>
      <c r="R74" s="341"/>
      <c r="S74" s="341"/>
      <c r="T74" s="341"/>
      <c r="U74" s="341"/>
      <c r="V74" s="341"/>
      <c r="W74" s="341"/>
      <c r="X74" s="341"/>
      <c r="Y74" s="341"/>
      <c r="Z74" s="341"/>
      <c r="AA74" s="341"/>
      <c r="AB74" s="341"/>
      <c r="AC74" s="341"/>
      <c r="AD74" s="341"/>
      <c r="AE74" s="341"/>
      <c r="AF74" s="145"/>
      <c r="AG74" s="145"/>
      <c r="AH74" s="145"/>
      <c r="AI74" s="145"/>
      <c r="AJ74" s="145"/>
      <c r="AK74" s="145"/>
      <c r="AL74" s="146"/>
      <c r="AM74" s="146"/>
      <c r="AN74" s="146"/>
      <c r="AO74" s="146"/>
      <c r="AP74" s="146"/>
    </row>
    <row r="75" spans="1:42" ht="220.5" x14ac:dyDescent="0.25">
      <c r="A75" s="423">
        <v>1</v>
      </c>
      <c r="B75" s="26">
        <v>0</v>
      </c>
      <c r="C75" s="26" t="s">
        <v>48</v>
      </c>
      <c r="D75" s="26" t="s">
        <v>49</v>
      </c>
      <c r="E75" s="26" t="s">
        <v>50</v>
      </c>
      <c r="F75" s="158" t="s">
        <v>51</v>
      </c>
      <c r="G75" s="343" t="s">
        <v>201</v>
      </c>
      <c r="H75" s="296" t="s">
        <v>51</v>
      </c>
      <c r="I75" s="26" t="s">
        <v>53</v>
      </c>
      <c r="J75" s="26" t="s">
        <v>54</v>
      </c>
      <c r="K75" s="26" t="s">
        <v>1214</v>
      </c>
      <c r="L75" s="26" t="s">
        <v>60</v>
      </c>
      <c r="M75" s="26" t="s">
        <v>314</v>
      </c>
      <c r="N75" s="128" t="s">
        <v>315</v>
      </c>
      <c r="O75" s="128" t="s">
        <v>316</v>
      </c>
      <c r="P75" s="128" t="s">
        <v>317</v>
      </c>
      <c r="Q75" s="128" t="s">
        <v>318</v>
      </c>
      <c r="R75" s="128"/>
      <c r="S75" s="128"/>
      <c r="T75" s="128" t="s">
        <v>319</v>
      </c>
      <c r="U75" s="128" t="s">
        <v>320</v>
      </c>
      <c r="V75" s="165">
        <v>2410002</v>
      </c>
      <c r="W75" s="128" t="s">
        <v>321</v>
      </c>
      <c r="X75" s="158" t="s">
        <v>322</v>
      </c>
      <c r="Y75" s="158" t="s">
        <v>323</v>
      </c>
      <c r="Z75" s="158" t="s">
        <v>324</v>
      </c>
      <c r="AA75" s="158" t="s">
        <v>245</v>
      </c>
      <c r="AB75" s="158" t="s">
        <v>325</v>
      </c>
      <c r="AC75" s="158" t="s">
        <v>326</v>
      </c>
      <c r="AD75" s="158"/>
      <c r="AE75" s="162">
        <v>1</v>
      </c>
      <c r="AF75" s="95" t="s">
        <v>134</v>
      </c>
      <c r="AG75" s="89"/>
      <c r="AH75" s="89"/>
      <c r="AI75" s="91"/>
      <c r="AJ75" s="34"/>
      <c r="AK75" s="166"/>
      <c r="AL75" s="150"/>
      <c r="AM75" s="150"/>
      <c r="AN75" s="150"/>
      <c r="AO75" s="150"/>
      <c r="AP75" s="150"/>
    </row>
    <row r="76" spans="1:42" ht="126" x14ac:dyDescent="0.25">
      <c r="A76" s="424"/>
      <c r="B76" s="38"/>
      <c r="C76" s="38"/>
      <c r="D76" s="38"/>
      <c r="E76" s="38"/>
      <c r="F76" s="158"/>
      <c r="G76" s="347"/>
      <c r="H76" s="13"/>
      <c r="I76" s="38"/>
      <c r="J76" s="38"/>
      <c r="K76" s="38"/>
      <c r="L76" s="38"/>
      <c r="M76" s="38"/>
      <c r="N76" s="128" t="s">
        <v>327</v>
      </c>
      <c r="O76" s="128" t="s">
        <v>328</v>
      </c>
      <c r="P76" s="128" t="s">
        <v>329</v>
      </c>
      <c r="Q76" s="128" t="s">
        <v>330</v>
      </c>
      <c r="R76" s="128"/>
      <c r="S76" s="128"/>
      <c r="T76" s="128" t="s">
        <v>331</v>
      </c>
      <c r="U76" s="174"/>
      <c r="V76" s="174"/>
      <c r="W76" s="174"/>
      <c r="X76" s="158"/>
      <c r="Y76" s="158"/>
      <c r="Z76" s="158"/>
      <c r="AA76" s="158"/>
      <c r="AB76" s="158"/>
      <c r="AC76" s="158"/>
      <c r="AD76" s="158"/>
      <c r="AE76" s="158"/>
      <c r="AF76" s="95" t="s">
        <v>135</v>
      </c>
      <c r="AG76" s="89"/>
      <c r="AH76" s="89"/>
      <c r="AI76" s="91"/>
      <c r="AJ76" s="34"/>
      <c r="AK76" s="166"/>
      <c r="AL76" s="150"/>
      <c r="AM76" s="150"/>
      <c r="AN76" s="150"/>
      <c r="AO76" s="150"/>
      <c r="AP76" s="150"/>
    </row>
    <row r="77" spans="1:42" ht="126" x14ac:dyDescent="0.25">
      <c r="A77" s="424"/>
      <c r="B77" s="38"/>
      <c r="C77" s="38"/>
      <c r="D77" s="38"/>
      <c r="E77" s="38"/>
      <c r="F77" s="158"/>
      <c r="G77" s="347"/>
      <c r="H77" s="13"/>
      <c r="I77" s="38"/>
      <c r="J77" s="38"/>
      <c r="K77" s="38"/>
      <c r="L77" s="38"/>
      <c r="M77" s="38"/>
      <c r="N77" s="128" t="s">
        <v>332</v>
      </c>
      <c r="O77" s="128" t="s">
        <v>333</v>
      </c>
      <c r="P77" s="128" t="s">
        <v>334</v>
      </c>
      <c r="Q77" s="128" t="s">
        <v>330</v>
      </c>
      <c r="R77" s="128"/>
      <c r="S77" s="128"/>
      <c r="T77" s="128" t="s">
        <v>331</v>
      </c>
      <c r="U77" s="174"/>
      <c r="V77" s="174"/>
      <c r="W77" s="174"/>
      <c r="X77" s="158"/>
      <c r="Y77" s="158"/>
      <c r="Z77" s="158"/>
      <c r="AA77" s="158"/>
      <c r="AB77" s="158"/>
      <c r="AC77" s="158"/>
      <c r="AD77" s="158"/>
      <c r="AE77" s="158"/>
      <c r="AF77" s="95" t="s">
        <v>138</v>
      </c>
      <c r="AG77" s="159"/>
      <c r="AH77" s="89"/>
      <c r="AI77" s="91"/>
      <c r="AJ77" s="34"/>
      <c r="AK77" s="166"/>
      <c r="AL77" s="150"/>
      <c r="AM77" s="150"/>
      <c r="AN77" s="150"/>
      <c r="AO77" s="150"/>
      <c r="AP77" s="150"/>
    </row>
    <row r="78" spans="1:42" ht="126" x14ac:dyDescent="0.25">
      <c r="A78" s="424"/>
      <c r="B78" s="38"/>
      <c r="C78" s="38"/>
      <c r="D78" s="38"/>
      <c r="E78" s="38"/>
      <c r="F78" s="158"/>
      <c r="G78" s="347"/>
      <c r="H78" s="13"/>
      <c r="I78" s="38"/>
      <c r="J78" s="38"/>
      <c r="K78" s="38"/>
      <c r="L78" s="38"/>
      <c r="M78" s="38"/>
      <c r="N78" s="128" t="s">
        <v>335</v>
      </c>
      <c r="O78" s="128" t="s">
        <v>336</v>
      </c>
      <c r="P78" s="128" t="s">
        <v>337</v>
      </c>
      <c r="Q78" s="128" t="s">
        <v>330</v>
      </c>
      <c r="R78" s="128"/>
      <c r="S78" s="128"/>
      <c r="T78" s="128" t="s">
        <v>331</v>
      </c>
      <c r="U78" s="174"/>
      <c r="V78" s="174"/>
      <c r="W78" s="174"/>
      <c r="X78" s="158"/>
      <c r="Y78" s="158"/>
      <c r="Z78" s="158"/>
      <c r="AA78" s="158"/>
      <c r="AB78" s="158"/>
      <c r="AC78" s="158"/>
      <c r="AD78" s="158"/>
      <c r="AE78" s="158"/>
      <c r="AF78" s="95" t="s">
        <v>142</v>
      </c>
      <c r="AG78" s="159"/>
      <c r="AH78" s="89"/>
      <c r="AI78" s="91"/>
      <c r="AJ78" s="34"/>
      <c r="AK78" s="166"/>
      <c r="AL78" s="150"/>
      <c r="AM78" s="150"/>
      <c r="AN78" s="150"/>
      <c r="AO78" s="150"/>
      <c r="AP78" s="150"/>
    </row>
    <row r="79" spans="1:42" ht="126.75" thickBot="1" x14ac:dyDescent="0.3">
      <c r="A79" s="428"/>
      <c r="B79" s="81"/>
      <c r="C79" s="81"/>
      <c r="D79" s="81"/>
      <c r="E79" s="81"/>
      <c r="F79" s="169"/>
      <c r="G79" s="352"/>
      <c r="H79" s="318"/>
      <c r="I79" s="81"/>
      <c r="J79" s="81"/>
      <c r="K79" s="81"/>
      <c r="L79" s="81"/>
      <c r="M79" s="81"/>
      <c r="N79" s="167" t="s">
        <v>338</v>
      </c>
      <c r="O79" s="167"/>
      <c r="P79" s="167"/>
      <c r="Q79" s="167"/>
      <c r="R79" s="167"/>
      <c r="S79" s="167"/>
      <c r="T79" s="167"/>
      <c r="U79" s="202"/>
      <c r="V79" s="202"/>
      <c r="W79" s="202"/>
      <c r="X79" s="169"/>
      <c r="Y79" s="169"/>
      <c r="Z79" s="169"/>
      <c r="AA79" s="169"/>
      <c r="AB79" s="169"/>
      <c r="AC79" s="169"/>
      <c r="AD79" s="169"/>
      <c r="AE79" s="169"/>
      <c r="AF79" s="156" t="s">
        <v>223</v>
      </c>
      <c r="AG79" s="66"/>
      <c r="AH79" s="66"/>
      <c r="AI79" s="66"/>
      <c r="AJ79" s="66"/>
      <c r="AK79" s="170"/>
      <c r="AL79" s="150"/>
      <c r="AM79" s="150"/>
      <c r="AN79" s="150"/>
      <c r="AO79" s="150"/>
      <c r="AP79" s="150"/>
    </row>
    <row r="80" spans="1:42" ht="220.5" x14ac:dyDescent="0.25">
      <c r="A80" s="423">
        <v>2</v>
      </c>
      <c r="B80" s="26">
        <v>0</v>
      </c>
      <c r="C80" s="26" t="s">
        <v>101</v>
      </c>
      <c r="D80" s="26" t="s">
        <v>49</v>
      </c>
      <c r="E80" s="26" t="s">
        <v>200</v>
      </c>
      <c r="F80" s="158" t="s">
        <v>120</v>
      </c>
      <c r="G80" s="343" t="s">
        <v>201</v>
      </c>
      <c r="H80" s="296" t="s">
        <v>120</v>
      </c>
      <c r="I80" s="26" t="s">
        <v>121</v>
      </c>
      <c r="J80" s="26" t="s">
        <v>122</v>
      </c>
      <c r="K80" s="26" t="s">
        <v>339</v>
      </c>
      <c r="L80" s="26" t="s">
        <v>340</v>
      </c>
      <c r="M80" s="26" t="s">
        <v>341</v>
      </c>
      <c r="N80" s="128" t="s">
        <v>342</v>
      </c>
      <c r="O80" s="128" t="s">
        <v>343</v>
      </c>
      <c r="P80" s="128" t="s">
        <v>334</v>
      </c>
      <c r="Q80" s="128" t="s">
        <v>344</v>
      </c>
      <c r="R80" s="128"/>
      <c r="S80" s="128"/>
      <c r="T80" s="128" t="s">
        <v>319</v>
      </c>
      <c r="U80" s="128" t="s">
        <v>320</v>
      </c>
      <c r="V80" s="165">
        <v>2410002</v>
      </c>
      <c r="W80" s="128" t="s">
        <v>321</v>
      </c>
      <c r="X80" s="351" t="s">
        <v>345</v>
      </c>
      <c r="Y80" s="158" t="s">
        <v>1215</v>
      </c>
      <c r="Z80" s="158" t="s">
        <v>210</v>
      </c>
      <c r="AA80" s="158" t="s">
        <v>245</v>
      </c>
      <c r="AB80" s="158" t="s">
        <v>325</v>
      </c>
      <c r="AC80" s="86" t="s">
        <v>346</v>
      </c>
      <c r="AD80" s="158"/>
      <c r="AE80" s="162">
        <v>1</v>
      </c>
      <c r="AF80" s="149" t="s">
        <v>134</v>
      </c>
      <c r="AG80" s="128"/>
      <c r="AH80" s="128"/>
      <c r="AI80" s="91"/>
      <c r="AJ80" s="171"/>
      <c r="AK80" s="172"/>
      <c r="AL80" s="150"/>
      <c r="AM80" s="150"/>
      <c r="AN80" s="150"/>
      <c r="AO80" s="150"/>
      <c r="AP80" s="150"/>
    </row>
    <row r="81" spans="1:42" ht="220.5" x14ac:dyDescent="0.25">
      <c r="A81" s="424"/>
      <c r="B81" s="38"/>
      <c r="C81" s="38"/>
      <c r="D81" s="38"/>
      <c r="E81" s="38"/>
      <c r="F81" s="158"/>
      <c r="G81" s="347"/>
      <c r="H81" s="13"/>
      <c r="I81" s="38"/>
      <c r="J81" s="38"/>
      <c r="K81" s="38"/>
      <c r="L81" s="38"/>
      <c r="M81" s="38"/>
      <c r="N81" s="128" t="s">
        <v>347</v>
      </c>
      <c r="O81" s="128" t="s">
        <v>343</v>
      </c>
      <c r="P81" s="128" t="s">
        <v>334</v>
      </c>
      <c r="Q81" s="128" t="s">
        <v>344</v>
      </c>
      <c r="R81" s="128"/>
      <c r="S81" s="128"/>
      <c r="T81" s="128" t="s">
        <v>319</v>
      </c>
      <c r="U81" s="128" t="s">
        <v>320</v>
      </c>
      <c r="V81" s="165">
        <v>2410002</v>
      </c>
      <c r="W81" s="128" t="s">
        <v>321</v>
      </c>
      <c r="X81" s="154"/>
      <c r="Y81" s="158"/>
      <c r="Z81" s="158"/>
      <c r="AA81" s="158"/>
      <c r="AB81" s="158"/>
      <c r="AC81" s="38"/>
      <c r="AD81" s="158"/>
      <c r="AE81" s="158"/>
      <c r="AF81" s="149" t="s">
        <v>135</v>
      </c>
      <c r="AG81" s="128"/>
      <c r="AH81" s="128"/>
      <c r="AI81" s="91"/>
      <c r="AJ81" s="171"/>
      <c r="AK81" s="172"/>
      <c r="AL81" s="150"/>
      <c r="AM81" s="150"/>
      <c r="AN81" s="150"/>
      <c r="AO81" s="150"/>
      <c r="AP81" s="150"/>
    </row>
    <row r="82" spans="1:42" ht="220.5" x14ac:dyDescent="0.25">
      <c r="A82" s="424"/>
      <c r="B82" s="38"/>
      <c r="C82" s="38"/>
      <c r="D82" s="38"/>
      <c r="E82" s="38"/>
      <c r="F82" s="158"/>
      <c r="G82" s="347"/>
      <c r="H82" s="13"/>
      <c r="I82" s="38"/>
      <c r="J82" s="38"/>
      <c r="K82" s="38"/>
      <c r="L82" s="38"/>
      <c r="M82" s="38"/>
      <c r="N82" s="128" t="s">
        <v>348</v>
      </c>
      <c r="O82" s="128" t="s">
        <v>349</v>
      </c>
      <c r="P82" s="128" t="s">
        <v>334</v>
      </c>
      <c r="Q82" s="128" t="s">
        <v>350</v>
      </c>
      <c r="R82" s="128"/>
      <c r="S82" s="128"/>
      <c r="T82" s="128" t="s">
        <v>319</v>
      </c>
      <c r="U82" s="128" t="s">
        <v>320</v>
      </c>
      <c r="V82" s="165">
        <v>2410002</v>
      </c>
      <c r="W82" s="128" t="s">
        <v>321</v>
      </c>
      <c r="X82" s="154"/>
      <c r="Y82" s="158"/>
      <c r="Z82" s="158"/>
      <c r="AA82" s="158"/>
      <c r="AB82" s="158"/>
      <c r="AC82" s="38"/>
      <c r="AD82" s="158"/>
      <c r="AE82" s="158"/>
      <c r="AF82" s="149" t="s">
        <v>138</v>
      </c>
      <c r="AG82" s="173"/>
      <c r="AH82" s="128"/>
      <c r="AI82" s="91"/>
      <c r="AJ82" s="171"/>
      <c r="AK82" s="172"/>
      <c r="AL82" s="150"/>
      <c r="AM82" s="150"/>
      <c r="AN82" s="150"/>
      <c r="AO82" s="150"/>
      <c r="AP82" s="150"/>
    </row>
    <row r="83" spans="1:42" ht="126.75" thickBot="1" x14ac:dyDescent="0.3">
      <c r="A83" s="424"/>
      <c r="B83" s="38"/>
      <c r="C83" s="38"/>
      <c r="D83" s="38"/>
      <c r="E83" s="38"/>
      <c r="F83" s="158"/>
      <c r="G83" s="347"/>
      <c r="H83" s="13"/>
      <c r="I83" s="38"/>
      <c r="J83" s="38"/>
      <c r="K83" s="38"/>
      <c r="L83" s="38"/>
      <c r="M83" s="38"/>
      <c r="N83" s="128" t="s">
        <v>351</v>
      </c>
      <c r="O83" s="128"/>
      <c r="P83" s="128"/>
      <c r="Q83" s="128"/>
      <c r="R83" s="128"/>
      <c r="S83" s="128"/>
      <c r="T83" s="128"/>
      <c r="U83" s="174"/>
      <c r="V83" s="174"/>
      <c r="W83" s="174"/>
      <c r="X83" s="154"/>
      <c r="Y83" s="158"/>
      <c r="Z83" s="158"/>
      <c r="AA83" s="158"/>
      <c r="AB83" s="158"/>
      <c r="AC83" s="38"/>
      <c r="AD83" s="158"/>
      <c r="AE83" s="158"/>
      <c r="AF83" s="149" t="s">
        <v>142</v>
      </c>
      <c r="AG83" s="173"/>
      <c r="AH83" s="128"/>
      <c r="AI83" s="91"/>
      <c r="AJ83" s="171"/>
      <c r="AK83" s="172"/>
      <c r="AL83" s="150"/>
      <c r="AM83" s="150"/>
      <c r="AN83" s="150"/>
      <c r="AO83" s="150"/>
      <c r="AP83" s="150"/>
    </row>
    <row r="84" spans="1:42" ht="220.5" x14ac:dyDescent="0.25">
      <c r="A84" s="423">
        <v>3</v>
      </c>
      <c r="B84" s="26">
        <v>0</v>
      </c>
      <c r="C84" s="26" t="s">
        <v>48</v>
      </c>
      <c r="D84" s="26" t="s">
        <v>49</v>
      </c>
      <c r="E84" s="26" t="s">
        <v>50</v>
      </c>
      <c r="F84" s="158" t="s">
        <v>120</v>
      </c>
      <c r="G84" s="343" t="s">
        <v>201</v>
      </c>
      <c r="H84" s="296" t="s">
        <v>120</v>
      </c>
      <c r="I84" s="26" t="s">
        <v>121</v>
      </c>
      <c r="J84" s="26" t="s">
        <v>122</v>
      </c>
      <c r="K84" s="26" t="s">
        <v>352</v>
      </c>
      <c r="L84" s="26" t="s">
        <v>60</v>
      </c>
      <c r="M84" s="26" t="s">
        <v>353</v>
      </c>
      <c r="N84" s="128" t="s">
        <v>354</v>
      </c>
      <c r="O84" s="128" t="s">
        <v>343</v>
      </c>
      <c r="P84" s="128" t="s">
        <v>334</v>
      </c>
      <c r="Q84" s="128" t="s">
        <v>344</v>
      </c>
      <c r="R84" s="128"/>
      <c r="S84" s="128"/>
      <c r="T84" s="128" t="s">
        <v>319</v>
      </c>
      <c r="U84" s="128" t="s">
        <v>320</v>
      </c>
      <c r="V84" s="165">
        <v>2410002</v>
      </c>
      <c r="W84" s="128" t="s">
        <v>321</v>
      </c>
      <c r="X84" s="158" t="s">
        <v>355</v>
      </c>
      <c r="Y84" s="158" t="s">
        <v>1216</v>
      </c>
      <c r="Z84" s="158" t="s">
        <v>324</v>
      </c>
      <c r="AA84" s="158" t="s">
        <v>245</v>
      </c>
      <c r="AB84" s="158" t="s">
        <v>325</v>
      </c>
      <c r="AC84" s="86" t="s">
        <v>1217</v>
      </c>
      <c r="AD84" s="158"/>
      <c r="AE84" s="162" t="s">
        <v>356</v>
      </c>
      <c r="AF84" s="149" t="s">
        <v>134</v>
      </c>
      <c r="AG84" s="128"/>
      <c r="AH84" s="128"/>
      <c r="AI84" s="91"/>
      <c r="AJ84" s="171"/>
      <c r="AK84" s="172"/>
      <c r="AL84" s="150"/>
      <c r="AM84" s="150"/>
      <c r="AN84" s="150"/>
      <c r="AO84" s="150"/>
      <c r="AP84" s="150"/>
    </row>
    <row r="85" spans="1:42" ht="220.5" x14ac:dyDescent="0.25">
      <c r="A85" s="424"/>
      <c r="B85" s="38"/>
      <c r="C85" s="38"/>
      <c r="D85" s="38"/>
      <c r="E85" s="38"/>
      <c r="F85" s="158"/>
      <c r="G85" s="347"/>
      <c r="H85" s="13"/>
      <c r="I85" s="38"/>
      <c r="J85" s="38"/>
      <c r="K85" s="38"/>
      <c r="L85" s="38"/>
      <c r="M85" s="38"/>
      <c r="N85" s="128" t="s">
        <v>357</v>
      </c>
      <c r="O85" s="128" t="s">
        <v>316</v>
      </c>
      <c r="P85" s="128" t="s">
        <v>334</v>
      </c>
      <c r="Q85" s="128" t="s">
        <v>318</v>
      </c>
      <c r="R85" s="128"/>
      <c r="S85" s="128"/>
      <c r="T85" s="128" t="s">
        <v>319</v>
      </c>
      <c r="U85" s="128" t="s">
        <v>320</v>
      </c>
      <c r="V85" s="165">
        <v>2410002</v>
      </c>
      <c r="W85" s="128" t="s">
        <v>321</v>
      </c>
      <c r="X85" s="158"/>
      <c r="Y85" s="158"/>
      <c r="Z85" s="158"/>
      <c r="AA85" s="158"/>
      <c r="AB85" s="158"/>
      <c r="AC85" s="38"/>
      <c r="AD85" s="158"/>
      <c r="AE85" s="158"/>
      <c r="AF85" s="149" t="s">
        <v>135</v>
      </c>
      <c r="AG85" s="128"/>
      <c r="AH85" s="128"/>
      <c r="AI85" s="91"/>
      <c r="AJ85" s="171"/>
      <c r="AK85" s="172"/>
      <c r="AL85" s="150"/>
      <c r="AM85" s="150"/>
      <c r="AN85" s="150"/>
      <c r="AO85" s="150"/>
      <c r="AP85" s="150"/>
    </row>
    <row r="86" spans="1:42" ht="220.5" x14ac:dyDescent="0.25">
      <c r="A86" s="424"/>
      <c r="B86" s="38"/>
      <c r="C86" s="38"/>
      <c r="D86" s="38"/>
      <c r="E86" s="38"/>
      <c r="F86" s="158"/>
      <c r="G86" s="347"/>
      <c r="H86" s="13"/>
      <c r="I86" s="38"/>
      <c r="J86" s="38"/>
      <c r="K86" s="38"/>
      <c r="L86" s="38"/>
      <c r="M86" s="38"/>
      <c r="N86" s="128" t="s">
        <v>358</v>
      </c>
      <c r="O86" s="128" t="s">
        <v>277</v>
      </c>
      <c r="P86" s="128" t="s">
        <v>334</v>
      </c>
      <c r="Q86" s="128" t="s">
        <v>344</v>
      </c>
      <c r="R86" s="128"/>
      <c r="S86" s="128"/>
      <c r="T86" s="128" t="s">
        <v>319</v>
      </c>
      <c r="U86" s="128" t="s">
        <v>320</v>
      </c>
      <c r="V86" s="165">
        <v>2410002</v>
      </c>
      <c r="W86" s="128" t="s">
        <v>321</v>
      </c>
      <c r="X86" s="158"/>
      <c r="Y86" s="158"/>
      <c r="Z86" s="158"/>
      <c r="AA86" s="158"/>
      <c r="AB86" s="158"/>
      <c r="AC86" s="38"/>
      <c r="AD86" s="158"/>
      <c r="AE86" s="158"/>
      <c r="AF86" s="149" t="s">
        <v>138</v>
      </c>
      <c r="AG86" s="173"/>
      <c r="AH86" s="128"/>
      <c r="AI86" s="91"/>
      <c r="AJ86" s="171"/>
      <c r="AK86" s="172"/>
      <c r="AL86" s="150"/>
      <c r="AM86" s="150"/>
      <c r="AN86" s="150"/>
      <c r="AO86" s="150"/>
      <c r="AP86" s="150"/>
    </row>
    <row r="87" spans="1:42" ht="126.75" thickBot="1" x14ac:dyDescent="0.3">
      <c r="A87" s="424"/>
      <c r="B87" s="38"/>
      <c r="C87" s="38"/>
      <c r="D87" s="38"/>
      <c r="E87" s="38"/>
      <c r="F87" s="158"/>
      <c r="G87" s="347"/>
      <c r="H87" s="13"/>
      <c r="I87" s="38"/>
      <c r="J87" s="38"/>
      <c r="K87" s="38"/>
      <c r="L87" s="38"/>
      <c r="M87" s="38"/>
      <c r="N87" s="128" t="s">
        <v>351</v>
      </c>
      <c r="O87" s="167"/>
      <c r="P87" s="128"/>
      <c r="Q87" s="128"/>
      <c r="R87" s="128"/>
      <c r="S87" s="128"/>
      <c r="T87" s="128"/>
      <c r="U87" s="174"/>
      <c r="V87" s="174"/>
      <c r="W87" s="174"/>
      <c r="X87" s="158"/>
      <c r="Y87" s="158"/>
      <c r="Z87" s="158"/>
      <c r="AA87" s="158"/>
      <c r="AB87" s="158"/>
      <c r="AC87" s="38"/>
      <c r="AD87" s="158"/>
      <c r="AE87" s="158"/>
      <c r="AF87" s="149" t="s">
        <v>142</v>
      </c>
      <c r="AG87" s="173"/>
      <c r="AH87" s="128"/>
      <c r="AI87" s="91"/>
      <c r="AJ87" s="171"/>
      <c r="AK87" s="172"/>
      <c r="AL87" s="150"/>
      <c r="AM87" s="150"/>
      <c r="AN87" s="150"/>
      <c r="AO87" s="150"/>
      <c r="AP87" s="150"/>
    </row>
    <row r="88" spans="1:42" ht="220.5" x14ac:dyDescent="0.25">
      <c r="A88" s="423">
        <v>4</v>
      </c>
      <c r="B88" s="26">
        <v>0</v>
      </c>
      <c r="C88" s="26" t="s">
        <v>48</v>
      </c>
      <c r="D88" s="26" t="s">
        <v>49</v>
      </c>
      <c r="E88" s="26" t="s">
        <v>50</v>
      </c>
      <c r="F88" s="158" t="s">
        <v>161</v>
      </c>
      <c r="G88" s="343" t="s">
        <v>201</v>
      </c>
      <c r="H88" s="296" t="s">
        <v>161</v>
      </c>
      <c r="I88" s="26" t="s">
        <v>162</v>
      </c>
      <c r="J88" s="26" t="s">
        <v>122</v>
      </c>
      <c r="K88" s="147" t="s">
        <v>359</v>
      </c>
      <c r="L88" s="26" t="s">
        <v>60</v>
      </c>
      <c r="M88" s="26" t="s">
        <v>360</v>
      </c>
      <c r="N88" s="128" t="s">
        <v>361</v>
      </c>
      <c r="O88" s="128" t="s">
        <v>362</v>
      </c>
      <c r="P88" s="128" t="s">
        <v>363</v>
      </c>
      <c r="Q88" s="128" t="s">
        <v>318</v>
      </c>
      <c r="R88" s="128"/>
      <c r="S88" s="128"/>
      <c r="T88" s="128" t="s">
        <v>319</v>
      </c>
      <c r="U88" s="128" t="s">
        <v>320</v>
      </c>
      <c r="V88" s="165">
        <v>2410002</v>
      </c>
      <c r="W88" s="128" t="s">
        <v>321</v>
      </c>
      <c r="X88" s="158" t="s">
        <v>364</v>
      </c>
      <c r="Y88" s="158" t="s">
        <v>365</v>
      </c>
      <c r="Z88" s="158" t="s">
        <v>366</v>
      </c>
      <c r="AA88" s="158" t="s">
        <v>245</v>
      </c>
      <c r="AB88" s="158" t="s">
        <v>325</v>
      </c>
      <c r="AC88" s="86" t="s">
        <v>367</v>
      </c>
      <c r="AD88" s="158"/>
      <c r="AE88" s="162">
        <v>1</v>
      </c>
      <c r="AF88" s="149" t="s">
        <v>134</v>
      </c>
      <c r="AG88" s="128"/>
      <c r="AH88" s="128"/>
      <c r="AI88" s="91"/>
      <c r="AJ88" s="171"/>
      <c r="AK88" s="172"/>
      <c r="AL88" s="150"/>
      <c r="AM88" s="150"/>
      <c r="AN88" s="150"/>
      <c r="AO88" s="150"/>
      <c r="AP88" s="150"/>
    </row>
    <row r="89" spans="1:42" ht="220.5" x14ac:dyDescent="0.25">
      <c r="A89" s="424"/>
      <c r="B89" s="38"/>
      <c r="C89" s="38"/>
      <c r="D89" s="38"/>
      <c r="E89" s="38"/>
      <c r="F89" s="158"/>
      <c r="G89" s="347"/>
      <c r="H89" s="13"/>
      <c r="I89" s="38"/>
      <c r="J89" s="38"/>
      <c r="K89" s="154"/>
      <c r="L89" s="38"/>
      <c r="M89" s="38"/>
      <c r="N89" s="128" t="s">
        <v>368</v>
      </c>
      <c r="O89" s="128" t="s">
        <v>369</v>
      </c>
      <c r="P89" s="128" t="s">
        <v>363</v>
      </c>
      <c r="Q89" s="128" t="s">
        <v>318</v>
      </c>
      <c r="R89" s="128"/>
      <c r="S89" s="128"/>
      <c r="T89" s="128" t="s">
        <v>319</v>
      </c>
      <c r="U89" s="128" t="s">
        <v>320</v>
      </c>
      <c r="V89" s="165">
        <v>2410002</v>
      </c>
      <c r="W89" s="128" t="s">
        <v>321</v>
      </c>
      <c r="X89" s="158"/>
      <c r="Y89" s="158"/>
      <c r="Z89" s="158"/>
      <c r="AA89" s="158"/>
      <c r="AB89" s="158"/>
      <c r="AC89" s="38"/>
      <c r="AD89" s="158"/>
      <c r="AE89" s="158"/>
      <c r="AF89" s="149" t="s">
        <v>135</v>
      </c>
      <c r="AG89" s="128"/>
      <c r="AH89" s="128"/>
      <c r="AI89" s="91"/>
      <c r="AJ89" s="171"/>
      <c r="AK89" s="172"/>
      <c r="AL89" s="150"/>
      <c r="AM89" s="150"/>
      <c r="AN89" s="150"/>
      <c r="AO89" s="150"/>
      <c r="AP89" s="150"/>
    </row>
    <row r="90" spans="1:42" ht="220.5" x14ac:dyDescent="0.25">
      <c r="A90" s="424"/>
      <c r="B90" s="38"/>
      <c r="C90" s="38"/>
      <c r="D90" s="38"/>
      <c r="E90" s="38"/>
      <c r="F90" s="158"/>
      <c r="G90" s="347"/>
      <c r="H90" s="13"/>
      <c r="I90" s="38"/>
      <c r="J90" s="38"/>
      <c r="K90" s="154"/>
      <c r="L90" s="38"/>
      <c r="M90" s="38"/>
      <c r="N90" s="128" t="s">
        <v>370</v>
      </c>
      <c r="O90" s="128" t="s">
        <v>371</v>
      </c>
      <c r="P90" s="128" t="s">
        <v>363</v>
      </c>
      <c r="Q90" s="128" t="s">
        <v>318</v>
      </c>
      <c r="R90" s="128"/>
      <c r="S90" s="128"/>
      <c r="T90" s="128" t="s">
        <v>319</v>
      </c>
      <c r="U90" s="128" t="s">
        <v>320</v>
      </c>
      <c r="V90" s="165">
        <v>2410002</v>
      </c>
      <c r="W90" s="128" t="s">
        <v>321</v>
      </c>
      <c r="X90" s="158"/>
      <c r="Y90" s="158"/>
      <c r="Z90" s="158"/>
      <c r="AA90" s="158"/>
      <c r="AB90" s="158"/>
      <c r="AC90" s="38"/>
      <c r="AD90" s="158"/>
      <c r="AE90" s="158"/>
      <c r="AF90" s="149" t="s">
        <v>138</v>
      </c>
      <c r="AG90" s="173"/>
      <c r="AH90" s="128"/>
      <c r="AI90" s="91"/>
      <c r="AJ90" s="171"/>
      <c r="AK90" s="172"/>
      <c r="AL90" s="150"/>
      <c r="AM90" s="150"/>
      <c r="AN90" s="150"/>
      <c r="AO90" s="150"/>
      <c r="AP90" s="150"/>
    </row>
    <row r="91" spans="1:42" ht="126" x14ac:dyDescent="0.25">
      <c r="A91" s="424"/>
      <c r="B91" s="38"/>
      <c r="C91" s="38"/>
      <c r="D91" s="38"/>
      <c r="E91" s="38"/>
      <c r="F91" s="158"/>
      <c r="G91" s="347"/>
      <c r="H91" s="13"/>
      <c r="I91" s="38"/>
      <c r="J91" s="38"/>
      <c r="K91" s="154"/>
      <c r="L91" s="38"/>
      <c r="M91" s="38"/>
      <c r="N91" s="128" t="s">
        <v>351</v>
      </c>
      <c r="O91" s="128"/>
      <c r="P91" s="128"/>
      <c r="Q91" s="128"/>
      <c r="R91" s="128"/>
      <c r="S91" s="128"/>
      <c r="T91" s="165"/>
      <c r="U91" s="128"/>
      <c r="V91" s="353"/>
      <c r="W91" s="353"/>
      <c r="X91" s="158"/>
      <c r="Y91" s="158"/>
      <c r="Z91" s="158"/>
      <c r="AA91" s="158"/>
      <c r="AB91" s="158"/>
      <c r="AC91" s="38"/>
      <c r="AD91" s="158"/>
      <c r="AE91" s="158"/>
      <c r="AF91" s="149" t="s">
        <v>142</v>
      </c>
      <c r="AG91" s="173"/>
      <c r="AH91" s="128"/>
      <c r="AI91" s="91"/>
      <c r="AJ91" s="171"/>
      <c r="AK91" s="172"/>
      <c r="AL91" s="150"/>
      <c r="AM91" s="150"/>
      <c r="AN91" s="150"/>
      <c r="AO91" s="150"/>
      <c r="AP91" s="150"/>
    </row>
    <row r="92" spans="1:42" ht="126.75" thickBot="1" x14ac:dyDescent="0.3">
      <c r="A92" s="428"/>
      <c r="B92" s="81"/>
      <c r="C92" s="81"/>
      <c r="D92" s="81"/>
      <c r="E92" s="81"/>
      <c r="F92" s="169"/>
      <c r="G92" s="352"/>
      <c r="H92" s="318"/>
      <c r="I92" s="81"/>
      <c r="J92" s="81"/>
      <c r="K92" s="175"/>
      <c r="L92" s="81"/>
      <c r="M92" s="81"/>
      <c r="N92" s="167" t="s">
        <v>338</v>
      </c>
      <c r="O92" s="167"/>
      <c r="P92" s="167"/>
      <c r="Q92" s="167"/>
      <c r="R92" s="167"/>
      <c r="S92" s="202"/>
      <c r="T92" s="202"/>
      <c r="U92" s="202"/>
      <c r="V92" s="353"/>
      <c r="W92" s="353"/>
      <c r="X92" s="169"/>
      <c r="Y92" s="169"/>
      <c r="Z92" s="169"/>
      <c r="AA92" s="169"/>
      <c r="AB92" s="169"/>
      <c r="AC92" s="81"/>
      <c r="AD92" s="169"/>
      <c r="AE92" s="169"/>
      <c r="AF92" s="156" t="s">
        <v>223</v>
      </c>
      <c r="AG92" s="66"/>
      <c r="AH92" s="66"/>
      <c r="AI92" s="66"/>
      <c r="AJ92" s="66"/>
      <c r="AK92" s="170"/>
      <c r="AL92" s="150"/>
      <c r="AM92" s="150"/>
      <c r="AN92" s="150"/>
      <c r="AO92" s="150"/>
      <c r="AP92" s="150"/>
    </row>
    <row r="93" spans="1:42" x14ac:dyDescent="0.25">
      <c r="A93" s="431"/>
      <c r="B93" s="341"/>
      <c r="C93" s="341"/>
      <c r="D93" s="341"/>
      <c r="E93" s="341"/>
      <c r="F93" s="341"/>
      <c r="G93" s="340"/>
      <c r="H93" s="342"/>
      <c r="I93" s="341"/>
      <c r="J93" s="341"/>
      <c r="K93" s="341"/>
      <c r="L93" s="341"/>
      <c r="M93" s="341"/>
      <c r="N93" s="341"/>
      <c r="O93" s="341"/>
      <c r="P93" s="341"/>
      <c r="Q93" s="341"/>
      <c r="R93" s="341"/>
      <c r="S93" s="341"/>
      <c r="T93" s="341"/>
      <c r="U93" s="341"/>
      <c r="V93" s="341"/>
      <c r="W93" s="341"/>
      <c r="X93" s="341"/>
      <c r="Y93" s="341"/>
      <c r="Z93" s="341"/>
      <c r="AA93" s="341"/>
      <c r="AB93" s="341"/>
      <c r="AC93" s="341"/>
      <c r="AD93" s="341"/>
      <c r="AE93" s="341"/>
      <c r="AF93" s="145"/>
      <c r="AG93" s="145"/>
      <c r="AH93" s="145"/>
      <c r="AI93" s="145"/>
      <c r="AJ93" s="145"/>
      <c r="AK93" s="145"/>
      <c r="AL93" s="146"/>
      <c r="AM93" s="146"/>
      <c r="AN93" s="146"/>
      <c r="AO93" s="146"/>
      <c r="AP93" s="146"/>
    </row>
    <row r="94" spans="1:42" ht="78.75" x14ac:dyDescent="0.25">
      <c r="A94" s="423">
        <v>1</v>
      </c>
      <c r="B94" s="26">
        <v>0</v>
      </c>
      <c r="C94" s="26" t="s">
        <v>48</v>
      </c>
      <c r="D94" s="26" t="s">
        <v>49</v>
      </c>
      <c r="E94" s="26" t="s">
        <v>50</v>
      </c>
      <c r="F94" s="158" t="s">
        <v>120</v>
      </c>
      <c r="G94" s="343" t="s">
        <v>201</v>
      </c>
      <c r="H94" s="296" t="s">
        <v>120</v>
      </c>
      <c r="I94" s="26" t="s">
        <v>121</v>
      </c>
      <c r="J94" s="26" t="s">
        <v>122</v>
      </c>
      <c r="K94" s="147" t="s">
        <v>372</v>
      </c>
      <c r="L94" s="26" t="s">
        <v>373</v>
      </c>
      <c r="M94" s="26" t="s">
        <v>374</v>
      </c>
      <c r="N94" s="128" t="s">
        <v>375</v>
      </c>
      <c r="O94" s="128" t="s">
        <v>376</v>
      </c>
      <c r="P94" s="128" t="s">
        <v>377</v>
      </c>
      <c r="Q94" s="128" t="s">
        <v>378</v>
      </c>
      <c r="R94" s="128"/>
      <c r="S94" s="128"/>
      <c r="T94" s="128"/>
      <c r="U94" s="174"/>
      <c r="V94" s="174"/>
      <c r="W94" s="174"/>
      <c r="X94" s="158" t="s">
        <v>379</v>
      </c>
      <c r="Y94" s="158" t="s">
        <v>380</v>
      </c>
      <c r="Z94" s="158" t="s">
        <v>171</v>
      </c>
      <c r="AA94" s="158" t="s">
        <v>172</v>
      </c>
      <c r="AB94" s="158" t="s">
        <v>131</v>
      </c>
      <c r="AC94" s="158" t="s">
        <v>381</v>
      </c>
      <c r="AD94" s="158" t="s">
        <v>382</v>
      </c>
      <c r="AE94" s="158" t="s">
        <v>383</v>
      </c>
      <c r="AF94" s="176" t="s">
        <v>113</v>
      </c>
      <c r="AG94" s="176"/>
      <c r="AH94" s="176"/>
      <c r="AI94" s="177"/>
      <c r="AJ94" s="111">
        <v>1</v>
      </c>
      <c r="AK94" s="178">
        <v>40</v>
      </c>
      <c r="AL94" s="150"/>
      <c r="AM94" s="150"/>
      <c r="AN94" s="150"/>
      <c r="AO94" s="150"/>
      <c r="AP94" s="150"/>
    </row>
    <row r="95" spans="1:42" ht="78.75" x14ac:dyDescent="0.25">
      <c r="A95" s="424"/>
      <c r="B95" s="38"/>
      <c r="C95" s="38"/>
      <c r="D95" s="38"/>
      <c r="E95" s="38"/>
      <c r="F95" s="158"/>
      <c r="G95" s="347"/>
      <c r="H95" s="13"/>
      <c r="I95" s="38"/>
      <c r="J95" s="38"/>
      <c r="K95" s="154"/>
      <c r="L95" s="38"/>
      <c r="M95" s="38"/>
      <c r="N95" s="128" t="s">
        <v>384</v>
      </c>
      <c r="O95" s="128" t="s">
        <v>385</v>
      </c>
      <c r="P95" s="128" t="s">
        <v>377</v>
      </c>
      <c r="Q95" s="128" t="s">
        <v>378</v>
      </c>
      <c r="R95" s="128"/>
      <c r="S95" s="128"/>
      <c r="T95" s="128"/>
      <c r="U95" s="174"/>
      <c r="V95" s="174"/>
      <c r="W95" s="174"/>
      <c r="X95" s="158"/>
      <c r="Y95" s="158"/>
      <c r="Z95" s="158"/>
      <c r="AA95" s="158"/>
      <c r="AB95" s="158"/>
      <c r="AC95" s="158"/>
      <c r="AD95" s="158"/>
      <c r="AE95" s="158"/>
      <c r="AF95" s="179"/>
      <c r="AG95" s="179"/>
      <c r="AH95" s="179"/>
      <c r="AI95" s="177"/>
      <c r="AJ95" s="180"/>
      <c r="AK95" s="178"/>
      <c r="AL95" s="150"/>
      <c r="AM95" s="150"/>
      <c r="AN95" s="150"/>
      <c r="AO95" s="150"/>
      <c r="AP95" s="150"/>
    </row>
    <row r="96" spans="1:42" ht="78.75" x14ac:dyDescent="0.25">
      <c r="A96" s="424"/>
      <c r="B96" s="38"/>
      <c r="C96" s="38"/>
      <c r="D96" s="38"/>
      <c r="E96" s="38"/>
      <c r="F96" s="158"/>
      <c r="G96" s="347"/>
      <c r="H96" s="13"/>
      <c r="I96" s="38"/>
      <c r="J96" s="38"/>
      <c r="K96" s="154"/>
      <c r="L96" s="38"/>
      <c r="M96" s="38"/>
      <c r="N96" s="128" t="s">
        <v>386</v>
      </c>
      <c r="O96" s="128" t="s">
        <v>387</v>
      </c>
      <c r="P96" s="128" t="s">
        <v>377</v>
      </c>
      <c r="Q96" s="128" t="s">
        <v>378</v>
      </c>
      <c r="R96" s="128"/>
      <c r="S96" s="128"/>
      <c r="T96" s="128"/>
      <c r="U96" s="174"/>
      <c r="V96" s="174"/>
      <c r="W96" s="174"/>
      <c r="X96" s="158"/>
      <c r="Y96" s="158"/>
      <c r="Z96" s="158"/>
      <c r="AA96" s="158"/>
      <c r="AB96" s="158"/>
      <c r="AC96" s="158"/>
      <c r="AD96" s="158"/>
      <c r="AE96" s="158"/>
      <c r="AF96" s="176" t="s">
        <v>96</v>
      </c>
      <c r="AG96" s="176"/>
      <c r="AH96" s="176"/>
      <c r="AI96" s="177"/>
      <c r="AJ96" s="111">
        <v>1</v>
      </c>
      <c r="AK96" s="178">
        <v>48</v>
      </c>
      <c r="AL96" s="150"/>
      <c r="AM96" s="150"/>
      <c r="AN96" s="150"/>
      <c r="AO96" s="150"/>
      <c r="AP96" s="150"/>
    </row>
    <row r="97" spans="1:42" ht="94.5" x14ac:dyDescent="0.25">
      <c r="A97" s="424"/>
      <c r="B97" s="38"/>
      <c r="C97" s="38"/>
      <c r="D97" s="38"/>
      <c r="E97" s="38"/>
      <c r="F97" s="158"/>
      <c r="G97" s="347"/>
      <c r="H97" s="13"/>
      <c r="I97" s="38"/>
      <c r="J97" s="38"/>
      <c r="K97" s="154"/>
      <c r="L97" s="38"/>
      <c r="M97" s="38"/>
      <c r="N97" s="128" t="s">
        <v>388</v>
      </c>
      <c r="O97" s="128" t="s">
        <v>389</v>
      </c>
      <c r="P97" s="128" t="s">
        <v>377</v>
      </c>
      <c r="Q97" s="128" t="s">
        <v>378</v>
      </c>
      <c r="R97" s="128"/>
      <c r="S97" s="128"/>
      <c r="T97" s="128"/>
      <c r="U97" s="174"/>
      <c r="V97" s="174"/>
      <c r="W97" s="174"/>
      <c r="X97" s="158"/>
      <c r="Y97" s="158"/>
      <c r="Z97" s="158"/>
      <c r="AA97" s="158"/>
      <c r="AB97" s="158"/>
      <c r="AC97" s="158"/>
      <c r="AD97" s="158"/>
      <c r="AE97" s="158"/>
      <c r="AF97" s="179"/>
      <c r="AG97" s="179"/>
      <c r="AH97" s="179"/>
      <c r="AI97" s="177"/>
      <c r="AJ97" s="180"/>
      <c r="AK97" s="178"/>
      <c r="AL97" s="150"/>
      <c r="AM97" s="150"/>
      <c r="AN97" s="150"/>
      <c r="AO97" s="150"/>
      <c r="AP97" s="150"/>
    </row>
    <row r="98" spans="1:42" ht="126.75" thickBot="1" x14ac:dyDescent="0.3">
      <c r="A98" s="428"/>
      <c r="B98" s="81"/>
      <c r="C98" s="81"/>
      <c r="D98" s="81"/>
      <c r="E98" s="81"/>
      <c r="F98" s="169"/>
      <c r="G98" s="352"/>
      <c r="H98" s="318"/>
      <c r="I98" s="81"/>
      <c r="J98" s="81"/>
      <c r="K98" s="175"/>
      <c r="L98" s="81"/>
      <c r="M98" s="81"/>
      <c r="N98" s="167" t="s">
        <v>390</v>
      </c>
      <c r="O98" s="128" t="s">
        <v>391</v>
      </c>
      <c r="P98" s="128" t="s">
        <v>377</v>
      </c>
      <c r="Q98" s="128" t="s">
        <v>378</v>
      </c>
      <c r="R98" s="167"/>
      <c r="S98" s="167"/>
      <c r="T98" s="167"/>
      <c r="U98" s="202"/>
      <c r="V98" s="202"/>
      <c r="W98" s="202"/>
      <c r="X98" s="169"/>
      <c r="Y98" s="169"/>
      <c r="Z98" s="169"/>
      <c r="AA98" s="169"/>
      <c r="AB98" s="169"/>
      <c r="AC98" s="169"/>
      <c r="AD98" s="169"/>
      <c r="AE98" s="169"/>
      <c r="AF98" s="156" t="s">
        <v>223</v>
      </c>
      <c r="AG98" s="66"/>
      <c r="AH98" s="66"/>
      <c r="AI98" s="66"/>
      <c r="AJ98" s="34">
        <v>1</v>
      </c>
      <c r="AK98" s="170"/>
      <c r="AL98" s="150"/>
      <c r="AM98" s="150"/>
      <c r="AN98" s="150"/>
      <c r="AO98" s="150"/>
      <c r="AP98" s="150"/>
    </row>
    <row r="99" spans="1:42" ht="63.75" thickBot="1" x14ac:dyDescent="0.3">
      <c r="A99" s="423">
        <v>2</v>
      </c>
      <c r="B99" s="26">
        <v>0</v>
      </c>
      <c r="C99" s="26" t="s">
        <v>48</v>
      </c>
      <c r="D99" s="26" t="s">
        <v>49</v>
      </c>
      <c r="E99" s="26" t="s">
        <v>50</v>
      </c>
      <c r="F99" s="158" t="s">
        <v>51</v>
      </c>
      <c r="G99" s="343" t="s">
        <v>201</v>
      </c>
      <c r="H99" s="296" t="s">
        <v>51</v>
      </c>
      <c r="I99" s="26" t="s">
        <v>53</v>
      </c>
      <c r="J99" s="26" t="s">
        <v>54</v>
      </c>
      <c r="K99" s="147" t="s">
        <v>392</v>
      </c>
      <c r="L99" s="26" t="s">
        <v>393</v>
      </c>
      <c r="M99" s="147" t="s">
        <v>394</v>
      </c>
      <c r="N99" s="128" t="s">
        <v>395</v>
      </c>
      <c r="O99" s="128" t="s">
        <v>396</v>
      </c>
      <c r="P99" s="128" t="s">
        <v>397</v>
      </c>
      <c r="Q99" s="167"/>
      <c r="R99" s="112"/>
      <c r="S99" s="112"/>
      <c r="T99" s="128"/>
      <c r="U99" s="174"/>
      <c r="V99" s="174"/>
      <c r="W99" s="174"/>
      <c r="X99" s="158" t="s">
        <v>398</v>
      </c>
      <c r="Y99" s="158" t="s">
        <v>399</v>
      </c>
      <c r="Z99" s="158" t="s">
        <v>400</v>
      </c>
      <c r="AA99" s="158" t="s">
        <v>172</v>
      </c>
      <c r="AB99" s="158" t="s">
        <v>246</v>
      </c>
      <c r="AC99" s="158" t="s">
        <v>401</v>
      </c>
      <c r="AD99" s="351"/>
      <c r="AE99" s="158" t="s">
        <v>402</v>
      </c>
      <c r="AF99" s="176" t="s">
        <v>113</v>
      </c>
      <c r="AG99" s="176"/>
      <c r="AH99" s="176"/>
      <c r="AI99" s="177"/>
      <c r="AJ99" s="111">
        <v>1</v>
      </c>
      <c r="AK99" s="166"/>
      <c r="AL99" s="150"/>
      <c r="AM99" s="150"/>
      <c r="AN99" s="150"/>
      <c r="AO99" s="150"/>
      <c r="AP99" s="150"/>
    </row>
    <row r="100" spans="1:42" ht="47.25" x14ac:dyDescent="0.25">
      <c r="A100" s="424"/>
      <c r="B100" s="38"/>
      <c r="C100" s="38"/>
      <c r="D100" s="38"/>
      <c r="E100" s="38"/>
      <c r="F100" s="158"/>
      <c r="G100" s="347"/>
      <c r="H100" s="13"/>
      <c r="I100" s="38"/>
      <c r="J100" s="38"/>
      <c r="K100" s="154"/>
      <c r="L100" s="38"/>
      <c r="M100" s="154"/>
      <c r="N100" s="128" t="s">
        <v>403</v>
      </c>
      <c r="O100" s="128" t="s">
        <v>404</v>
      </c>
      <c r="P100" s="128" t="s">
        <v>397</v>
      </c>
      <c r="Q100" s="128"/>
      <c r="R100" s="128"/>
      <c r="S100" s="128"/>
      <c r="T100" s="128"/>
      <c r="U100" s="174"/>
      <c r="V100" s="174"/>
      <c r="W100" s="174"/>
      <c r="X100" s="158"/>
      <c r="Y100" s="158"/>
      <c r="Z100" s="158"/>
      <c r="AA100" s="158"/>
      <c r="AB100" s="158"/>
      <c r="AC100" s="158"/>
      <c r="AD100" s="154"/>
      <c r="AE100" s="158"/>
      <c r="AF100" s="179"/>
      <c r="AG100" s="179"/>
      <c r="AH100" s="179"/>
      <c r="AI100" s="177"/>
      <c r="AJ100" s="180"/>
      <c r="AK100" s="166"/>
      <c r="AL100" s="150"/>
      <c r="AM100" s="150"/>
      <c r="AN100" s="150"/>
      <c r="AO100" s="150"/>
      <c r="AP100" s="150"/>
    </row>
    <row r="101" spans="1:42" ht="31.5" x14ac:dyDescent="0.25">
      <c r="A101" s="424"/>
      <c r="B101" s="38"/>
      <c r="C101" s="38"/>
      <c r="D101" s="38"/>
      <c r="E101" s="38"/>
      <c r="F101" s="158"/>
      <c r="G101" s="347"/>
      <c r="H101" s="13"/>
      <c r="I101" s="38"/>
      <c r="J101" s="38"/>
      <c r="K101" s="154"/>
      <c r="L101" s="38"/>
      <c r="M101" s="154"/>
      <c r="N101" s="128" t="s">
        <v>405</v>
      </c>
      <c r="O101" s="128" t="s">
        <v>406</v>
      </c>
      <c r="P101" s="128" t="s">
        <v>397</v>
      </c>
      <c r="Q101" s="128"/>
      <c r="R101" s="128"/>
      <c r="S101" s="128"/>
      <c r="T101" s="128"/>
      <c r="U101" s="174"/>
      <c r="V101" s="174"/>
      <c r="W101" s="174"/>
      <c r="X101" s="158"/>
      <c r="Y101" s="158"/>
      <c r="Z101" s="158"/>
      <c r="AA101" s="158"/>
      <c r="AB101" s="158"/>
      <c r="AC101" s="158"/>
      <c r="AD101" s="154"/>
      <c r="AE101" s="158"/>
      <c r="AF101" s="176" t="s">
        <v>96</v>
      </c>
      <c r="AG101" s="176"/>
      <c r="AH101" s="176"/>
      <c r="AI101" s="177"/>
      <c r="AJ101" s="111">
        <v>1</v>
      </c>
      <c r="AK101" s="166"/>
      <c r="AL101" s="150"/>
      <c r="AM101" s="150"/>
      <c r="AN101" s="150"/>
      <c r="AO101" s="150"/>
      <c r="AP101" s="150"/>
    </row>
    <row r="102" spans="1:42" ht="47.25" x14ac:dyDescent="0.25">
      <c r="A102" s="424"/>
      <c r="B102" s="38"/>
      <c r="C102" s="38"/>
      <c r="D102" s="38"/>
      <c r="E102" s="38"/>
      <c r="F102" s="158"/>
      <c r="G102" s="347"/>
      <c r="H102" s="13"/>
      <c r="I102" s="38"/>
      <c r="J102" s="38"/>
      <c r="K102" s="154"/>
      <c r="L102" s="38"/>
      <c r="M102" s="154"/>
      <c r="N102" s="128" t="s">
        <v>407</v>
      </c>
      <c r="O102" s="128" t="s">
        <v>408</v>
      </c>
      <c r="P102" s="128" t="s">
        <v>397</v>
      </c>
      <c r="Q102" s="128"/>
      <c r="R102" s="128"/>
      <c r="S102" s="128"/>
      <c r="T102" s="128"/>
      <c r="U102" s="174"/>
      <c r="V102" s="174"/>
      <c r="W102" s="174"/>
      <c r="X102" s="158"/>
      <c r="Y102" s="158"/>
      <c r="Z102" s="158"/>
      <c r="AA102" s="158"/>
      <c r="AB102" s="158"/>
      <c r="AC102" s="158"/>
      <c r="AD102" s="154"/>
      <c r="AE102" s="158"/>
      <c r="AF102" s="179"/>
      <c r="AG102" s="179"/>
      <c r="AH102" s="179"/>
      <c r="AI102" s="177"/>
      <c r="AJ102" s="180"/>
      <c r="AK102" s="166"/>
      <c r="AL102" s="150"/>
      <c r="AM102" s="150"/>
      <c r="AN102" s="150"/>
      <c r="AO102" s="150"/>
      <c r="AP102" s="150"/>
    </row>
    <row r="103" spans="1:42" ht="126.75" thickBot="1" x14ac:dyDescent="0.3">
      <c r="A103" s="428"/>
      <c r="B103" s="81"/>
      <c r="C103" s="81"/>
      <c r="D103" s="81"/>
      <c r="E103" s="81"/>
      <c r="F103" s="169"/>
      <c r="G103" s="352"/>
      <c r="H103" s="318"/>
      <c r="I103" s="81"/>
      <c r="J103" s="81"/>
      <c r="K103" s="175"/>
      <c r="L103" s="81"/>
      <c r="M103" s="175"/>
      <c r="N103" s="167" t="s">
        <v>409</v>
      </c>
      <c r="O103" s="167" t="s">
        <v>410</v>
      </c>
      <c r="P103" s="167" t="s">
        <v>377</v>
      </c>
      <c r="Q103" s="167" t="s">
        <v>411</v>
      </c>
      <c r="R103" s="181"/>
      <c r="S103" s="181"/>
      <c r="T103" s="167"/>
      <c r="U103" s="202"/>
      <c r="V103" s="202"/>
      <c r="W103" s="202"/>
      <c r="X103" s="169"/>
      <c r="Y103" s="169"/>
      <c r="Z103" s="169"/>
      <c r="AA103" s="169"/>
      <c r="AB103" s="169"/>
      <c r="AC103" s="169"/>
      <c r="AD103" s="175"/>
      <c r="AE103" s="169"/>
      <c r="AF103" s="156" t="s">
        <v>223</v>
      </c>
      <c r="AG103" s="66"/>
      <c r="AH103" s="66"/>
      <c r="AI103" s="66"/>
      <c r="AJ103" s="34">
        <v>1</v>
      </c>
      <c r="AK103" s="170"/>
      <c r="AL103" s="150"/>
      <c r="AM103" s="150"/>
      <c r="AN103" s="150"/>
      <c r="AO103" s="150"/>
      <c r="AP103" s="150"/>
    </row>
    <row r="104" spans="1:42" ht="126" x14ac:dyDescent="0.25">
      <c r="A104" s="423">
        <v>3</v>
      </c>
      <c r="B104" s="26">
        <v>0</v>
      </c>
      <c r="C104" s="26" t="s">
        <v>101</v>
      </c>
      <c r="D104" s="26" t="s">
        <v>49</v>
      </c>
      <c r="E104" s="26" t="s">
        <v>200</v>
      </c>
      <c r="F104" s="158" t="s">
        <v>51</v>
      </c>
      <c r="G104" s="343" t="s">
        <v>201</v>
      </c>
      <c r="H104" s="296" t="s">
        <v>51</v>
      </c>
      <c r="I104" s="26" t="s">
        <v>53</v>
      </c>
      <c r="J104" s="26" t="s">
        <v>54</v>
      </c>
      <c r="K104" s="147" t="s">
        <v>412</v>
      </c>
      <c r="L104" s="26"/>
      <c r="M104" s="26" t="s">
        <v>413</v>
      </c>
      <c r="N104" s="128" t="s">
        <v>414</v>
      </c>
      <c r="O104" s="128" t="s">
        <v>415</v>
      </c>
      <c r="P104" s="128" t="s">
        <v>416</v>
      </c>
      <c r="Q104" s="128" t="s">
        <v>417</v>
      </c>
      <c r="R104" s="128"/>
      <c r="S104" s="128"/>
      <c r="T104" s="128"/>
      <c r="U104" s="174"/>
      <c r="V104" s="174"/>
      <c r="W104" s="174"/>
      <c r="X104" s="158" t="s">
        <v>418</v>
      </c>
      <c r="Y104" s="158" t="s">
        <v>419</v>
      </c>
      <c r="Z104" s="321" t="s">
        <v>420</v>
      </c>
      <c r="AA104" s="158" t="s">
        <v>245</v>
      </c>
      <c r="AB104" s="158" t="s">
        <v>131</v>
      </c>
      <c r="AC104" s="351" t="s">
        <v>421</v>
      </c>
      <c r="AD104" s="158"/>
      <c r="AE104" s="158" t="s">
        <v>422</v>
      </c>
      <c r="AF104" s="95" t="s">
        <v>134</v>
      </c>
      <c r="AG104" s="89"/>
      <c r="AH104" s="89"/>
      <c r="AI104" s="91"/>
      <c r="AJ104" s="34">
        <v>1</v>
      </c>
      <c r="AK104" s="164">
        <v>100</v>
      </c>
      <c r="AL104" s="150"/>
      <c r="AM104" s="150"/>
      <c r="AN104" s="150"/>
      <c r="AO104" s="150"/>
      <c r="AP104" s="150"/>
    </row>
    <row r="105" spans="1:42" ht="126" x14ac:dyDescent="0.25">
      <c r="A105" s="424"/>
      <c r="B105" s="38"/>
      <c r="C105" s="38"/>
      <c r="D105" s="38"/>
      <c r="E105" s="38"/>
      <c r="F105" s="158"/>
      <c r="G105" s="347"/>
      <c r="H105" s="13"/>
      <c r="I105" s="38"/>
      <c r="J105" s="38"/>
      <c r="K105" s="154"/>
      <c r="L105" s="38"/>
      <c r="M105" s="38"/>
      <c r="N105" s="128" t="s">
        <v>423</v>
      </c>
      <c r="O105" s="128" t="s">
        <v>424</v>
      </c>
      <c r="P105" s="128" t="s">
        <v>416</v>
      </c>
      <c r="Q105" s="128"/>
      <c r="R105" s="128"/>
      <c r="S105" s="128"/>
      <c r="T105" s="128"/>
      <c r="U105" s="174"/>
      <c r="V105" s="174"/>
      <c r="W105" s="174"/>
      <c r="X105" s="158"/>
      <c r="Y105" s="158"/>
      <c r="Z105" s="323"/>
      <c r="AA105" s="158"/>
      <c r="AB105" s="158"/>
      <c r="AC105" s="154"/>
      <c r="AD105" s="158"/>
      <c r="AE105" s="158"/>
      <c r="AF105" s="95" t="s">
        <v>135</v>
      </c>
      <c r="AG105" s="89"/>
      <c r="AH105" s="89"/>
      <c r="AI105" s="91"/>
      <c r="AJ105" s="34">
        <v>1</v>
      </c>
      <c r="AK105" s="164">
        <v>100</v>
      </c>
      <c r="AL105" s="150"/>
      <c r="AM105" s="150"/>
      <c r="AN105" s="150"/>
      <c r="AO105" s="150"/>
      <c r="AP105" s="150"/>
    </row>
    <row r="106" spans="1:42" ht="126" x14ac:dyDescent="0.25">
      <c r="A106" s="424"/>
      <c r="B106" s="38"/>
      <c r="C106" s="38"/>
      <c r="D106" s="38"/>
      <c r="E106" s="38"/>
      <c r="F106" s="158"/>
      <c r="G106" s="347"/>
      <c r="H106" s="13"/>
      <c r="I106" s="38"/>
      <c r="J106" s="38"/>
      <c r="K106" s="154"/>
      <c r="L106" s="38"/>
      <c r="M106" s="38"/>
      <c r="N106" s="128" t="s">
        <v>425</v>
      </c>
      <c r="O106" s="128" t="s">
        <v>426</v>
      </c>
      <c r="P106" s="128" t="s">
        <v>416</v>
      </c>
      <c r="Q106" s="128" t="s">
        <v>427</v>
      </c>
      <c r="R106" s="128"/>
      <c r="S106" s="128"/>
      <c r="T106" s="128"/>
      <c r="U106" s="174"/>
      <c r="V106" s="174"/>
      <c r="W106" s="174"/>
      <c r="X106" s="158"/>
      <c r="Y106" s="158"/>
      <c r="Z106" s="323"/>
      <c r="AA106" s="158"/>
      <c r="AB106" s="158"/>
      <c r="AC106" s="154"/>
      <c r="AD106" s="158"/>
      <c r="AE106" s="158"/>
      <c r="AF106" s="95" t="s">
        <v>138</v>
      </c>
      <c r="AG106" s="159"/>
      <c r="AH106" s="89"/>
      <c r="AI106" s="91"/>
      <c r="AJ106" s="34">
        <v>1</v>
      </c>
      <c r="AK106" s="164">
        <v>100</v>
      </c>
      <c r="AL106" s="150"/>
      <c r="AM106" s="150"/>
      <c r="AN106" s="150"/>
      <c r="AO106" s="150"/>
      <c r="AP106" s="150"/>
    </row>
    <row r="107" spans="1:42" ht="173.25" x14ac:dyDescent="0.25">
      <c r="A107" s="424"/>
      <c r="B107" s="38"/>
      <c r="C107" s="38"/>
      <c r="D107" s="38"/>
      <c r="E107" s="38"/>
      <c r="F107" s="158"/>
      <c r="G107" s="347"/>
      <c r="H107" s="13"/>
      <c r="I107" s="38"/>
      <c r="J107" s="38"/>
      <c r="K107" s="154"/>
      <c r="L107" s="38"/>
      <c r="M107" s="38"/>
      <c r="N107" s="128" t="s">
        <v>428</v>
      </c>
      <c r="O107" s="128" t="s">
        <v>429</v>
      </c>
      <c r="P107" s="128" t="s">
        <v>377</v>
      </c>
      <c r="Q107" s="128" t="s">
        <v>430</v>
      </c>
      <c r="R107" s="128"/>
      <c r="S107" s="128"/>
      <c r="T107" s="128"/>
      <c r="U107" s="174"/>
      <c r="V107" s="174"/>
      <c r="W107" s="174"/>
      <c r="X107" s="158"/>
      <c r="Y107" s="158"/>
      <c r="Z107" s="323"/>
      <c r="AA107" s="158"/>
      <c r="AB107" s="158"/>
      <c r="AC107" s="154"/>
      <c r="AD107" s="158"/>
      <c r="AE107" s="158"/>
      <c r="AF107" s="95" t="s">
        <v>142</v>
      </c>
      <c r="AG107" s="159"/>
      <c r="AH107" s="89"/>
      <c r="AI107" s="91"/>
      <c r="AJ107" s="34">
        <v>1</v>
      </c>
      <c r="AK107" s="164">
        <v>100</v>
      </c>
      <c r="AL107" s="150"/>
      <c r="AM107" s="150"/>
      <c r="AN107" s="150"/>
      <c r="AO107" s="150"/>
      <c r="AP107" s="150"/>
    </row>
    <row r="108" spans="1:42" ht="126.75" thickBot="1" x14ac:dyDescent="0.3">
      <c r="A108" s="428"/>
      <c r="B108" s="81"/>
      <c r="C108" s="81"/>
      <c r="D108" s="81"/>
      <c r="E108" s="81"/>
      <c r="F108" s="169"/>
      <c r="G108" s="352"/>
      <c r="H108" s="318"/>
      <c r="I108" s="81"/>
      <c r="J108" s="81"/>
      <c r="K108" s="175"/>
      <c r="L108" s="81"/>
      <c r="M108" s="81"/>
      <c r="N108" s="167" t="s">
        <v>431</v>
      </c>
      <c r="O108" s="167" t="s">
        <v>432</v>
      </c>
      <c r="P108" s="167"/>
      <c r="Q108" s="167"/>
      <c r="R108" s="167"/>
      <c r="S108" s="167"/>
      <c r="T108" s="167"/>
      <c r="U108" s="202"/>
      <c r="V108" s="202"/>
      <c r="W108" s="202"/>
      <c r="X108" s="169"/>
      <c r="Y108" s="169"/>
      <c r="Z108" s="270"/>
      <c r="AA108" s="169"/>
      <c r="AB108" s="169"/>
      <c r="AC108" s="175"/>
      <c r="AD108" s="169"/>
      <c r="AE108" s="169"/>
      <c r="AF108" s="156" t="s">
        <v>223</v>
      </c>
      <c r="AG108" s="66"/>
      <c r="AH108" s="66"/>
      <c r="AI108" s="66"/>
      <c r="AJ108" s="34">
        <v>1</v>
      </c>
      <c r="AK108" s="170"/>
      <c r="AL108" s="150"/>
      <c r="AM108" s="150"/>
      <c r="AN108" s="150"/>
      <c r="AO108" s="150"/>
      <c r="AP108" s="150"/>
    </row>
    <row r="109" spans="1:42" ht="126" x14ac:dyDescent="0.25">
      <c r="A109" s="423">
        <v>4</v>
      </c>
      <c r="B109" s="26">
        <v>0</v>
      </c>
      <c r="C109" s="26" t="s">
        <v>48</v>
      </c>
      <c r="D109" s="26" t="s">
        <v>49</v>
      </c>
      <c r="E109" s="26" t="s">
        <v>50</v>
      </c>
      <c r="F109" s="158" t="s">
        <v>51</v>
      </c>
      <c r="G109" s="343" t="s">
        <v>201</v>
      </c>
      <c r="H109" s="296" t="s">
        <v>51</v>
      </c>
      <c r="I109" s="26" t="s">
        <v>53</v>
      </c>
      <c r="J109" s="26" t="s">
        <v>54</v>
      </c>
      <c r="K109" s="147" t="s">
        <v>433</v>
      </c>
      <c r="L109" s="147"/>
      <c r="M109" s="147" t="s">
        <v>434</v>
      </c>
      <c r="N109" s="182" t="s">
        <v>435</v>
      </c>
      <c r="O109" s="182" t="s">
        <v>436</v>
      </c>
      <c r="P109" s="128" t="s">
        <v>377</v>
      </c>
      <c r="Q109" s="128" t="s">
        <v>378</v>
      </c>
      <c r="R109" s="128"/>
      <c r="S109" s="128"/>
      <c r="T109" s="128"/>
      <c r="U109" s="174"/>
      <c r="V109" s="174"/>
      <c r="W109" s="174"/>
      <c r="X109" s="158" t="s">
        <v>437</v>
      </c>
      <c r="Y109" s="158" t="s">
        <v>438</v>
      </c>
      <c r="Z109" s="158" t="s">
        <v>210</v>
      </c>
      <c r="AA109" s="158" t="s">
        <v>130</v>
      </c>
      <c r="AB109" s="158" t="s">
        <v>131</v>
      </c>
      <c r="AC109" s="158" t="s">
        <v>439</v>
      </c>
      <c r="AD109" s="158" t="s">
        <v>175</v>
      </c>
      <c r="AE109" s="162">
        <v>1</v>
      </c>
      <c r="AF109" s="95" t="s">
        <v>134</v>
      </c>
      <c r="AG109" s="89"/>
      <c r="AH109" s="89"/>
      <c r="AI109" s="91"/>
      <c r="AJ109" s="34">
        <v>1</v>
      </c>
      <c r="AK109" s="166"/>
      <c r="AL109" s="150"/>
      <c r="AM109" s="150"/>
      <c r="AN109" s="150"/>
      <c r="AO109" s="150"/>
      <c r="AP109" s="150"/>
    </row>
    <row r="110" spans="1:42" ht="126" x14ac:dyDescent="0.25">
      <c r="A110" s="424"/>
      <c r="B110" s="38"/>
      <c r="C110" s="38"/>
      <c r="D110" s="38"/>
      <c r="E110" s="38"/>
      <c r="F110" s="158"/>
      <c r="G110" s="347"/>
      <c r="H110" s="13"/>
      <c r="I110" s="38"/>
      <c r="J110" s="38"/>
      <c r="K110" s="154"/>
      <c r="L110" s="154"/>
      <c r="M110" s="154"/>
      <c r="N110" s="182" t="s">
        <v>440</v>
      </c>
      <c r="O110" s="182" t="s">
        <v>441</v>
      </c>
      <c r="P110" s="128" t="s">
        <v>377</v>
      </c>
      <c r="Q110" s="128" t="s">
        <v>378</v>
      </c>
      <c r="R110" s="128"/>
      <c r="S110" s="128"/>
      <c r="T110" s="128"/>
      <c r="U110" s="174"/>
      <c r="V110" s="174"/>
      <c r="W110" s="174"/>
      <c r="X110" s="158"/>
      <c r="Y110" s="158"/>
      <c r="Z110" s="158"/>
      <c r="AA110" s="158"/>
      <c r="AB110" s="158"/>
      <c r="AC110" s="158"/>
      <c r="AD110" s="158"/>
      <c r="AE110" s="158"/>
      <c r="AF110" s="95" t="s">
        <v>135</v>
      </c>
      <c r="AG110" s="89"/>
      <c r="AH110" s="89"/>
      <c r="AI110" s="91"/>
      <c r="AJ110" s="34">
        <v>1</v>
      </c>
      <c r="AK110" s="166"/>
      <c r="AL110" s="150"/>
      <c r="AM110" s="150"/>
      <c r="AN110" s="150"/>
      <c r="AO110" s="150"/>
      <c r="AP110" s="150"/>
    </row>
    <row r="111" spans="1:42" ht="126" x14ac:dyDescent="0.25">
      <c r="A111" s="424"/>
      <c r="B111" s="38"/>
      <c r="C111" s="38"/>
      <c r="D111" s="38"/>
      <c r="E111" s="38"/>
      <c r="F111" s="158"/>
      <c r="G111" s="347"/>
      <c r="H111" s="13"/>
      <c r="I111" s="38"/>
      <c r="J111" s="38"/>
      <c r="K111" s="154"/>
      <c r="L111" s="154"/>
      <c r="M111" s="154"/>
      <c r="N111" s="182" t="s">
        <v>442</v>
      </c>
      <c r="O111" s="182" t="s">
        <v>443</v>
      </c>
      <c r="P111" s="128" t="s">
        <v>377</v>
      </c>
      <c r="Q111" s="128" t="s">
        <v>378</v>
      </c>
      <c r="R111" s="128"/>
      <c r="S111" s="128"/>
      <c r="T111" s="128"/>
      <c r="U111" s="174"/>
      <c r="V111" s="174"/>
      <c r="W111" s="174"/>
      <c r="X111" s="158"/>
      <c r="Y111" s="158"/>
      <c r="Z111" s="158"/>
      <c r="AA111" s="158"/>
      <c r="AB111" s="158"/>
      <c r="AC111" s="158"/>
      <c r="AD111" s="158"/>
      <c r="AE111" s="158"/>
      <c r="AF111" s="95" t="s">
        <v>138</v>
      </c>
      <c r="AG111" s="159"/>
      <c r="AH111" s="89"/>
      <c r="AI111" s="91"/>
      <c r="AJ111" s="34">
        <v>1</v>
      </c>
      <c r="AK111" s="166"/>
      <c r="AL111" s="150"/>
      <c r="AM111" s="150"/>
      <c r="AN111" s="150"/>
      <c r="AO111" s="150"/>
      <c r="AP111" s="150"/>
    </row>
    <row r="112" spans="1:42" ht="126" x14ac:dyDescent="0.25">
      <c r="A112" s="424"/>
      <c r="B112" s="38"/>
      <c r="C112" s="38"/>
      <c r="D112" s="38"/>
      <c r="E112" s="38"/>
      <c r="F112" s="158"/>
      <c r="G112" s="347"/>
      <c r="H112" s="13"/>
      <c r="I112" s="38"/>
      <c r="J112" s="38"/>
      <c r="K112" s="154"/>
      <c r="L112" s="154"/>
      <c r="M112" s="154"/>
      <c r="N112" s="182" t="s">
        <v>351</v>
      </c>
      <c r="O112" s="182"/>
      <c r="P112" s="128"/>
      <c r="Q112" s="128"/>
      <c r="R112" s="128"/>
      <c r="S112" s="128"/>
      <c r="T112" s="128"/>
      <c r="U112" s="174"/>
      <c r="V112" s="174"/>
      <c r="W112" s="174"/>
      <c r="X112" s="158"/>
      <c r="Y112" s="158"/>
      <c r="Z112" s="158"/>
      <c r="AA112" s="158"/>
      <c r="AB112" s="158"/>
      <c r="AC112" s="158"/>
      <c r="AD112" s="158"/>
      <c r="AE112" s="158"/>
      <c r="AF112" s="95" t="s">
        <v>142</v>
      </c>
      <c r="AG112" s="159"/>
      <c r="AH112" s="89"/>
      <c r="AI112" s="91"/>
      <c r="AJ112" s="34">
        <v>1</v>
      </c>
      <c r="AK112" s="166"/>
      <c r="AL112" s="150"/>
      <c r="AM112" s="150"/>
      <c r="AN112" s="150"/>
      <c r="AO112" s="150"/>
      <c r="AP112" s="150"/>
    </row>
    <row r="113" spans="1:42" ht="126" x14ac:dyDescent="0.25">
      <c r="A113" s="423">
        <v>5</v>
      </c>
      <c r="B113" s="26">
        <v>0</v>
      </c>
      <c r="C113" s="26" t="s">
        <v>48</v>
      </c>
      <c r="D113" s="26" t="s">
        <v>49</v>
      </c>
      <c r="E113" s="26" t="s">
        <v>50</v>
      </c>
      <c r="F113" s="158" t="s">
        <v>51</v>
      </c>
      <c r="G113" s="343" t="s">
        <v>201</v>
      </c>
      <c r="H113" s="296" t="s">
        <v>51</v>
      </c>
      <c r="I113" s="26" t="s">
        <v>53</v>
      </c>
      <c r="J113" s="26" t="s">
        <v>54</v>
      </c>
      <c r="K113" s="147" t="s">
        <v>444</v>
      </c>
      <c r="L113" s="147" t="s">
        <v>373</v>
      </c>
      <c r="M113" s="147" t="s">
        <v>445</v>
      </c>
      <c r="N113" s="182" t="s">
        <v>446</v>
      </c>
      <c r="O113" s="182" t="s">
        <v>447</v>
      </c>
      <c r="P113" s="128" t="s">
        <v>377</v>
      </c>
      <c r="Q113" s="128" t="s">
        <v>448</v>
      </c>
      <c r="R113" s="128"/>
      <c r="S113" s="128"/>
      <c r="T113" s="128"/>
      <c r="U113" s="174"/>
      <c r="V113" s="174"/>
      <c r="W113" s="174"/>
      <c r="X113" s="158" t="s">
        <v>449</v>
      </c>
      <c r="Y113" s="158" t="s">
        <v>450</v>
      </c>
      <c r="Z113" s="158" t="s">
        <v>324</v>
      </c>
      <c r="AA113" s="158" t="s">
        <v>245</v>
      </c>
      <c r="AB113" s="158" t="s">
        <v>131</v>
      </c>
      <c r="AC113" s="158" t="s">
        <v>451</v>
      </c>
      <c r="AD113" s="158" t="s">
        <v>452</v>
      </c>
      <c r="AE113" s="158" t="s">
        <v>453</v>
      </c>
      <c r="AF113" s="95" t="s">
        <v>134</v>
      </c>
      <c r="AG113" s="89"/>
      <c r="AH113" s="89"/>
      <c r="AI113" s="91"/>
      <c r="AJ113" s="34">
        <v>0.25</v>
      </c>
      <c r="AK113" s="164">
        <v>1</v>
      </c>
      <c r="AL113" s="150"/>
      <c r="AM113" s="150"/>
      <c r="AN113" s="150"/>
      <c r="AO113" s="150"/>
      <c r="AP113" s="150"/>
    </row>
    <row r="114" spans="1:42" ht="126" x14ac:dyDescent="0.25">
      <c r="A114" s="424"/>
      <c r="B114" s="38"/>
      <c r="C114" s="38"/>
      <c r="D114" s="38"/>
      <c r="E114" s="38"/>
      <c r="F114" s="158"/>
      <c r="G114" s="347"/>
      <c r="H114" s="13"/>
      <c r="I114" s="38"/>
      <c r="J114" s="38"/>
      <c r="K114" s="154"/>
      <c r="L114" s="154"/>
      <c r="M114" s="154"/>
      <c r="N114" s="182" t="s">
        <v>454</v>
      </c>
      <c r="O114" s="182" t="s">
        <v>455</v>
      </c>
      <c r="P114" s="128" t="s">
        <v>377</v>
      </c>
      <c r="Q114" s="128" t="s">
        <v>448</v>
      </c>
      <c r="R114" s="128"/>
      <c r="S114" s="128"/>
      <c r="T114" s="128"/>
      <c r="U114" s="174"/>
      <c r="V114" s="174"/>
      <c r="W114" s="174"/>
      <c r="X114" s="158"/>
      <c r="Y114" s="158"/>
      <c r="Z114" s="158"/>
      <c r="AA114" s="158"/>
      <c r="AB114" s="158"/>
      <c r="AC114" s="158"/>
      <c r="AD114" s="158"/>
      <c r="AE114" s="158"/>
      <c r="AF114" s="95" t="s">
        <v>135</v>
      </c>
      <c r="AG114" s="89"/>
      <c r="AH114" s="89"/>
      <c r="AI114" s="91"/>
      <c r="AJ114" s="34">
        <v>0.25</v>
      </c>
      <c r="AK114" s="164">
        <v>1</v>
      </c>
      <c r="AL114" s="150"/>
      <c r="AM114" s="150"/>
      <c r="AN114" s="150"/>
      <c r="AO114" s="150"/>
      <c r="AP114" s="150"/>
    </row>
    <row r="115" spans="1:42" ht="126" x14ac:dyDescent="0.25">
      <c r="A115" s="424"/>
      <c r="B115" s="38"/>
      <c r="C115" s="38"/>
      <c r="D115" s="38"/>
      <c r="E115" s="38"/>
      <c r="F115" s="158"/>
      <c r="G115" s="347"/>
      <c r="H115" s="13"/>
      <c r="I115" s="38"/>
      <c r="J115" s="38"/>
      <c r="K115" s="154"/>
      <c r="L115" s="154"/>
      <c r="M115" s="154"/>
      <c r="N115" s="182" t="s">
        <v>456</v>
      </c>
      <c r="O115" s="182" t="s">
        <v>406</v>
      </c>
      <c r="P115" s="128" t="s">
        <v>377</v>
      </c>
      <c r="Q115" s="128" t="s">
        <v>448</v>
      </c>
      <c r="R115" s="128"/>
      <c r="S115" s="128"/>
      <c r="T115" s="128"/>
      <c r="U115" s="174"/>
      <c r="V115" s="174"/>
      <c r="W115" s="174"/>
      <c r="X115" s="158"/>
      <c r="Y115" s="158"/>
      <c r="Z115" s="158"/>
      <c r="AA115" s="158"/>
      <c r="AB115" s="158"/>
      <c r="AC115" s="158"/>
      <c r="AD115" s="158"/>
      <c r="AE115" s="158"/>
      <c r="AF115" s="95" t="s">
        <v>138</v>
      </c>
      <c r="AG115" s="159"/>
      <c r="AH115" s="89"/>
      <c r="AI115" s="91"/>
      <c r="AJ115" s="34">
        <v>0.25</v>
      </c>
      <c r="AK115" s="164">
        <v>1</v>
      </c>
      <c r="AL115" s="150"/>
      <c r="AM115" s="150"/>
      <c r="AN115" s="150"/>
      <c r="AO115" s="150"/>
      <c r="AP115" s="150"/>
    </row>
    <row r="116" spans="1:42" ht="126" x14ac:dyDescent="0.25">
      <c r="A116" s="424"/>
      <c r="B116" s="38"/>
      <c r="C116" s="38"/>
      <c r="D116" s="38"/>
      <c r="E116" s="38"/>
      <c r="F116" s="158"/>
      <c r="G116" s="347"/>
      <c r="H116" s="13"/>
      <c r="I116" s="38"/>
      <c r="J116" s="38"/>
      <c r="K116" s="154"/>
      <c r="L116" s="154"/>
      <c r="M116" s="154"/>
      <c r="N116" s="182" t="s">
        <v>457</v>
      </c>
      <c r="O116" s="182" t="s">
        <v>458</v>
      </c>
      <c r="P116" s="128" t="s">
        <v>397</v>
      </c>
      <c r="Q116" s="128"/>
      <c r="R116" s="128"/>
      <c r="S116" s="128"/>
      <c r="T116" s="128"/>
      <c r="U116" s="174"/>
      <c r="V116" s="174"/>
      <c r="W116" s="174"/>
      <c r="X116" s="158"/>
      <c r="Y116" s="158"/>
      <c r="Z116" s="158"/>
      <c r="AA116" s="158"/>
      <c r="AB116" s="158"/>
      <c r="AC116" s="158"/>
      <c r="AD116" s="158"/>
      <c r="AE116" s="158"/>
      <c r="AF116" s="95" t="s">
        <v>142</v>
      </c>
      <c r="AG116" s="159"/>
      <c r="AH116" s="89"/>
      <c r="AI116" s="91"/>
      <c r="AJ116" s="34">
        <v>0.25</v>
      </c>
      <c r="AK116" s="164">
        <v>1</v>
      </c>
      <c r="AL116" s="150"/>
      <c r="AM116" s="150"/>
      <c r="AN116" s="150"/>
      <c r="AO116" s="150"/>
      <c r="AP116" s="150"/>
    </row>
    <row r="117" spans="1:42" ht="126.75" thickBot="1" x14ac:dyDescent="0.3">
      <c r="A117" s="428"/>
      <c r="B117" s="81"/>
      <c r="C117" s="81"/>
      <c r="D117" s="81"/>
      <c r="E117" s="81"/>
      <c r="F117" s="169"/>
      <c r="G117" s="352"/>
      <c r="H117" s="318"/>
      <c r="I117" s="81"/>
      <c r="J117" s="81"/>
      <c r="K117" s="175"/>
      <c r="L117" s="183"/>
      <c r="M117" s="183"/>
      <c r="N117" s="182" t="s">
        <v>459</v>
      </c>
      <c r="O117" s="182" t="s">
        <v>460</v>
      </c>
      <c r="P117" s="128" t="s">
        <v>397</v>
      </c>
      <c r="Q117" s="128"/>
      <c r="R117" s="112"/>
      <c r="S117" s="112"/>
      <c r="T117" s="167"/>
      <c r="U117" s="202"/>
      <c r="V117" s="202"/>
      <c r="W117" s="202"/>
      <c r="X117" s="169"/>
      <c r="Y117" s="169"/>
      <c r="Z117" s="169"/>
      <c r="AA117" s="169"/>
      <c r="AB117" s="169"/>
      <c r="AC117" s="169"/>
      <c r="AD117" s="169"/>
      <c r="AE117" s="169"/>
      <c r="AF117" s="156" t="s">
        <v>223</v>
      </c>
      <c r="AG117" s="66"/>
      <c r="AH117" s="66"/>
      <c r="AI117" s="66"/>
      <c r="AJ117" s="66"/>
      <c r="AK117" s="170"/>
      <c r="AL117" s="150"/>
      <c r="AM117" s="150"/>
      <c r="AN117" s="150"/>
      <c r="AO117" s="150"/>
      <c r="AP117" s="150"/>
    </row>
    <row r="118" spans="1:42" ht="126" x14ac:dyDescent="0.25">
      <c r="A118" s="423">
        <v>6</v>
      </c>
      <c r="B118" s="26">
        <v>0</v>
      </c>
      <c r="C118" s="26" t="s">
        <v>101</v>
      </c>
      <c r="D118" s="26" t="s">
        <v>49</v>
      </c>
      <c r="E118" s="26" t="s">
        <v>102</v>
      </c>
      <c r="F118" s="158" t="s">
        <v>51</v>
      </c>
      <c r="G118" s="343" t="s">
        <v>201</v>
      </c>
      <c r="H118" s="296" t="s">
        <v>51</v>
      </c>
      <c r="I118" s="26" t="s">
        <v>53</v>
      </c>
      <c r="J118" s="26" t="s">
        <v>54</v>
      </c>
      <c r="K118" s="147" t="s">
        <v>461</v>
      </c>
      <c r="L118" s="147" t="s">
        <v>462</v>
      </c>
      <c r="M118" s="147" t="s">
        <v>463</v>
      </c>
      <c r="N118" s="182" t="s">
        <v>464</v>
      </c>
      <c r="O118" s="182" t="s">
        <v>465</v>
      </c>
      <c r="P118" s="128" t="s">
        <v>377</v>
      </c>
      <c r="Q118" s="128" t="s">
        <v>448</v>
      </c>
      <c r="R118" s="128"/>
      <c r="S118" s="128"/>
      <c r="T118" s="128"/>
      <c r="U118" s="174"/>
      <c r="V118" s="174"/>
      <c r="W118" s="174"/>
      <c r="X118" s="158" t="s">
        <v>466</v>
      </c>
      <c r="Y118" s="158" t="s">
        <v>467</v>
      </c>
      <c r="Z118" s="158" t="s">
        <v>324</v>
      </c>
      <c r="AA118" s="158" t="s">
        <v>130</v>
      </c>
      <c r="AB118" s="158" t="s">
        <v>246</v>
      </c>
      <c r="AC118" s="158" t="s">
        <v>468</v>
      </c>
      <c r="AD118" s="158" t="s">
        <v>452</v>
      </c>
      <c r="AE118" s="158" t="s">
        <v>469</v>
      </c>
      <c r="AF118" s="95" t="s">
        <v>134</v>
      </c>
      <c r="AG118" s="89"/>
      <c r="AH118" s="89"/>
      <c r="AI118" s="91"/>
      <c r="AJ118" s="34">
        <v>1</v>
      </c>
      <c r="AK118" s="166">
        <v>0.8</v>
      </c>
      <c r="AL118" s="150"/>
      <c r="AM118" s="150"/>
      <c r="AN118" s="150"/>
      <c r="AO118" s="150"/>
      <c r="AP118" s="150"/>
    </row>
    <row r="119" spans="1:42" ht="126" x14ac:dyDescent="0.25">
      <c r="A119" s="424"/>
      <c r="B119" s="38"/>
      <c r="C119" s="38"/>
      <c r="D119" s="38"/>
      <c r="E119" s="38"/>
      <c r="F119" s="158"/>
      <c r="G119" s="347"/>
      <c r="H119" s="13"/>
      <c r="I119" s="38"/>
      <c r="J119" s="38"/>
      <c r="K119" s="154"/>
      <c r="L119" s="154"/>
      <c r="M119" s="154"/>
      <c r="N119" s="182" t="s">
        <v>470</v>
      </c>
      <c r="O119" s="182" t="s">
        <v>471</v>
      </c>
      <c r="P119" s="128" t="s">
        <v>377</v>
      </c>
      <c r="Q119" s="128" t="s">
        <v>448</v>
      </c>
      <c r="R119" s="128"/>
      <c r="S119" s="128"/>
      <c r="T119" s="128"/>
      <c r="U119" s="174"/>
      <c r="V119" s="174"/>
      <c r="W119" s="174"/>
      <c r="X119" s="158"/>
      <c r="Y119" s="158"/>
      <c r="Z119" s="158"/>
      <c r="AA119" s="158"/>
      <c r="AB119" s="158"/>
      <c r="AC119" s="158"/>
      <c r="AD119" s="158"/>
      <c r="AE119" s="158"/>
      <c r="AF119" s="95" t="s">
        <v>135</v>
      </c>
      <c r="AG119" s="89"/>
      <c r="AH119" s="89"/>
      <c r="AI119" s="91"/>
      <c r="AJ119" s="34">
        <v>1</v>
      </c>
      <c r="AK119" s="166">
        <v>0.8</v>
      </c>
      <c r="AL119" s="150"/>
      <c r="AM119" s="150"/>
      <c r="AN119" s="150"/>
      <c r="AO119" s="150"/>
      <c r="AP119" s="150"/>
    </row>
    <row r="120" spans="1:42" ht="126" x14ac:dyDescent="0.25">
      <c r="A120" s="424"/>
      <c r="B120" s="38"/>
      <c r="C120" s="38"/>
      <c r="D120" s="38"/>
      <c r="E120" s="38"/>
      <c r="F120" s="158"/>
      <c r="G120" s="347"/>
      <c r="H120" s="13"/>
      <c r="I120" s="38"/>
      <c r="J120" s="38"/>
      <c r="K120" s="154"/>
      <c r="L120" s="154"/>
      <c r="M120" s="154"/>
      <c r="N120" s="182" t="s">
        <v>472</v>
      </c>
      <c r="O120" s="182" t="s">
        <v>473</v>
      </c>
      <c r="P120" s="128" t="s">
        <v>377</v>
      </c>
      <c r="Q120" s="128" t="s">
        <v>448</v>
      </c>
      <c r="R120" s="128"/>
      <c r="S120" s="128"/>
      <c r="T120" s="128"/>
      <c r="U120" s="174"/>
      <c r="V120" s="174"/>
      <c r="W120" s="174"/>
      <c r="X120" s="158"/>
      <c r="Y120" s="158"/>
      <c r="Z120" s="158"/>
      <c r="AA120" s="158"/>
      <c r="AB120" s="158"/>
      <c r="AC120" s="158"/>
      <c r="AD120" s="158"/>
      <c r="AE120" s="158"/>
      <c r="AF120" s="95" t="s">
        <v>138</v>
      </c>
      <c r="AG120" s="159"/>
      <c r="AH120" s="89"/>
      <c r="AI120" s="91"/>
      <c r="AJ120" s="34">
        <v>1</v>
      </c>
      <c r="AK120" s="166">
        <v>0.8</v>
      </c>
      <c r="AL120" s="150"/>
      <c r="AM120" s="150"/>
      <c r="AN120" s="150"/>
      <c r="AO120" s="150"/>
      <c r="AP120" s="150"/>
    </row>
    <row r="121" spans="1:42" ht="126" x14ac:dyDescent="0.25">
      <c r="A121" s="424"/>
      <c r="B121" s="38"/>
      <c r="C121" s="38"/>
      <c r="D121" s="38"/>
      <c r="E121" s="38"/>
      <c r="F121" s="158"/>
      <c r="G121" s="347"/>
      <c r="H121" s="13"/>
      <c r="I121" s="38"/>
      <c r="J121" s="38"/>
      <c r="K121" s="154"/>
      <c r="L121" s="154"/>
      <c r="M121" s="154"/>
      <c r="N121" s="182" t="s">
        <v>474</v>
      </c>
      <c r="O121" s="182" t="s">
        <v>475</v>
      </c>
      <c r="P121" s="128" t="s">
        <v>377</v>
      </c>
      <c r="Q121" s="128" t="s">
        <v>448</v>
      </c>
      <c r="R121" s="128"/>
      <c r="S121" s="128"/>
      <c r="T121" s="128"/>
      <c r="U121" s="174"/>
      <c r="V121" s="174"/>
      <c r="W121" s="174"/>
      <c r="X121" s="158"/>
      <c r="Y121" s="158"/>
      <c r="Z121" s="158"/>
      <c r="AA121" s="158"/>
      <c r="AB121" s="158"/>
      <c r="AC121" s="158"/>
      <c r="AD121" s="158"/>
      <c r="AE121" s="158"/>
      <c r="AF121" s="95" t="s">
        <v>142</v>
      </c>
      <c r="AG121" s="159"/>
      <c r="AH121" s="89"/>
      <c r="AI121" s="91"/>
      <c r="AJ121" s="34">
        <v>1</v>
      </c>
      <c r="AK121" s="166">
        <v>0.8</v>
      </c>
      <c r="AL121" s="150"/>
      <c r="AM121" s="150"/>
      <c r="AN121" s="150"/>
      <c r="AO121" s="150"/>
      <c r="AP121" s="150"/>
    </row>
    <row r="122" spans="1:42" ht="126.75" thickBot="1" x14ac:dyDescent="0.3">
      <c r="A122" s="428"/>
      <c r="B122" s="81"/>
      <c r="C122" s="81"/>
      <c r="D122" s="81"/>
      <c r="E122" s="81"/>
      <c r="F122" s="169"/>
      <c r="G122" s="352"/>
      <c r="H122" s="318"/>
      <c r="I122" s="81"/>
      <c r="J122" s="81"/>
      <c r="K122" s="175"/>
      <c r="L122" s="183"/>
      <c r="M122" s="183"/>
      <c r="N122" s="182" t="s">
        <v>476</v>
      </c>
      <c r="O122" s="182" t="s">
        <v>477</v>
      </c>
      <c r="P122" s="128" t="s">
        <v>377</v>
      </c>
      <c r="Q122" s="128" t="s">
        <v>448</v>
      </c>
      <c r="R122" s="112"/>
      <c r="S122" s="112"/>
      <c r="T122" s="167"/>
      <c r="U122" s="202"/>
      <c r="V122" s="202"/>
      <c r="W122" s="202"/>
      <c r="X122" s="169"/>
      <c r="Y122" s="169"/>
      <c r="Z122" s="169"/>
      <c r="AA122" s="169"/>
      <c r="AB122" s="169"/>
      <c r="AC122" s="169"/>
      <c r="AD122" s="169"/>
      <c r="AE122" s="169"/>
      <c r="AF122" s="156" t="s">
        <v>223</v>
      </c>
      <c r="AG122" s="66"/>
      <c r="AH122" s="66"/>
      <c r="AI122" s="66"/>
      <c r="AJ122" s="66"/>
      <c r="AK122" s="170"/>
      <c r="AL122" s="150"/>
      <c r="AM122" s="150"/>
      <c r="AN122" s="150"/>
      <c r="AO122" s="150"/>
      <c r="AP122" s="150"/>
    </row>
    <row r="123" spans="1:42" ht="126" x14ac:dyDescent="0.25">
      <c r="A123" s="423">
        <v>7</v>
      </c>
      <c r="B123" s="26">
        <v>0</v>
      </c>
      <c r="C123" s="26" t="s">
        <v>48</v>
      </c>
      <c r="D123" s="26" t="s">
        <v>49</v>
      </c>
      <c r="E123" s="26" t="s">
        <v>50</v>
      </c>
      <c r="F123" s="158" t="s">
        <v>161</v>
      </c>
      <c r="G123" s="343" t="s">
        <v>201</v>
      </c>
      <c r="H123" s="296" t="s">
        <v>161</v>
      </c>
      <c r="I123" s="26" t="s">
        <v>162</v>
      </c>
      <c r="J123" s="26" t="s">
        <v>122</v>
      </c>
      <c r="K123" s="147" t="s">
        <v>478</v>
      </c>
      <c r="L123" s="26"/>
      <c r="M123" s="26" t="s">
        <v>1218</v>
      </c>
      <c r="N123" s="128" t="s">
        <v>479</v>
      </c>
      <c r="O123" s="128" t="s">
        <v>480</v>
      </c>
      <c r="P123" s="128" t="s">
        <v>416</v>
      </c>
      <c r="Q123" s="128"/>
      <c r="R123" s="128"/>
      <c r="S123" s="128"/>
      <c r="T123" s="128"/>
      <c r="U123" s="174"/>
      <c r="V123" s="174"/>
      <c r="W123" s="174"/>
      <c r="X123" s="158" t="s">
        <v>481</v>
      </c>
      <c r="Y123" s="158" t="s">
        <v>482</v>
      </c>
      <c r="Z123" s="158" t="s">
        <v>324</v>
      </c>
      <c r="AA123" s="158" t="s">
        <v>245</v>
      </c>
      <c r="AB123" s="158" t="s">
        <v>131</v>
      </c>
      <c r="AC123" s="158" t="s">
        <v>483</v>
      </c>
      <c r="AD123" s="158" t="s">
        <v>484</v>
      </c>
      <c r="AE123" s="162">
        <v>1</v>
      </c>
      <c r="AF123" s="95" t="s">
        <v>134</v>
      </c>
      <c r="AG123" s="89"/>
      <c r="AH123" s="89"/>
      <c r="AI123" s="91"/>
      <c r="AJ123" s="34">
        <v>1</v>
      </c>
      <c r="AK123" s="166"/>
      <c r="AL123" s="150"/>
      <c r="AM123" s="150"/>
      <c r="AN123" s="150"/>
      <c r="AO123" s="150"/>
      <c r="AP123" s="150"/>
    </row>
    <row r="124" spans="1:42" ht="126" x14ac:dyDescent="0.25">
      <c r="A124" s="424"/>
      <c r="B124" s="38"/>
      <c r="C124" s="38"/>
      <c r="D124" s="38"/>
      <c r="E124" s="38"/>
      <c r="F124" s="158"/>
      <c r="G124" s="347"/>
      <c r="H124" s="13"/>
      <c r="I124" s="38"/>
      <c r="J124" s="38"/>
      <c r="K124" s="154"/>
      <c r="L124" s="38"/>
      <c r="M124" s="38"/>
      <c r="N124" s="128" t="s">
        <v>485</v>
      </c>
      <c r="O124" s="128" t="s">
        <v>486</v>
      </c>
      <c r="P124" s="128" t="s">
        <v>416</v>
      </c>
      <c r="Q124" s="128" t="s">
        <v>487</v>
      </c>
      <c r="R124" s="128"/>
      <c r="S124" s="128"/>
      <c r="T124" s="128"/>
      <c r="U124" s="174"/>
      <c r="V124" s="174"/>
      <c r="W124" s="174"/>
      <c r="X124" s="158"/>
      <c r="Y124" s="158"/>
      <c r="Z124" s="158"/>
      <c r="AA124" s="158"/>
      <c r="AB124" s="158"/>
      <c r="AC124" s="158"/>
      <c r="AD124" s="158"/>
      <c r="AE124" s="158"/>
      <c r="AF124" s="95" t="s">
        <v>135</v>
      </c>
      <c r="AG124" s="89"/>
      <c r="AH124" s="89"/>
      <c r="AI124" s="91"/>
      <c r="AJ124" s="34">
        <v>1</v>
      </c>
      <c r="AK124" s="166"/>
      <c r="AL124" s="150"/>
      <c r="AM124" s="150"/>
      <c r="AN124" s="150"/>
      <c r="AO124" s="150"/>
      <c r="AP124" s="150"/>
    </row>
    <row r="125" spans="1:42" ht="126" x14ac:dyDescent="0.25">
      <c r="A125" s="424"/>
      <c r="B125" s="38"/>
      <c r="C125" s="38"/>
      <c r="D125" s="38"/>
      <c r="E125" s="38"/>
      <c r="F125" s="158"/>
      <c r="G125" s="347"/>
      <c r="H125" s="13"/>
      <c r="I125" s="38"/>
      <c r="J125" s="38"/>
      <c r="K125" s="154"/>
      <c r="L125" s="38"/>
      <c r="M125" s="38"/>
      <c r="N125" s="128" t="s">
        <v>488</v>
      </c>
      <c r="O125" s="128" t="s">
        <v>489</v>
      </c>
      <c r="P125" s="128" t="s">
        <v>416</v>
      </c>
      <c r="Q125" s="128" t="s">
        <v>487</v>
      </c>
      <c r="R125" s="128"/>
      <c r="S125" s="128"/>
      <c r="T125" s="128"/>
      <c r="U125" s="174"/>
      <c r="V125" s="174"/>
      <c r="W125" s="174"/>
      <c r="X125" s="158"/>
      <c r="Y125" s="158"/>
      <c r="Z125" s="158"/>
      <c r="AA125" s="158"/>
      <c r="AB125" s="158"/>
      <c r="AC125" s="158"/>
      <c r="AD125" s="158"/>
      <c r="AE125" s="158"/>
      <c r="AF125" s="95" t="s">
        <v>138</v>
      </c>
      <c r="AG125" s="159"/>
      <c r="AH125" s="89"/>
      <c r="AI125" s="91"/>
      <c r="AJ125" s="34">
        <v>1</v>
      </c>
      <c r="AK125" s="166"/>
      <c r="AL125" s="150"/>
      <c r="AM125" s="150"/>
      <c r="AN125" s="150"/>
      <c r="AO125" s="150"/>
      <c r="AP125" s="150"/>
    </row>
    <row r="126" spans="1:42" ht="126" x14ac:dyDescent="0.25">
      <c r="A126" s="424"/>
      <c r="B126" s="38"/>
      <c r="C126" s="38"/>
      <c r="D126" s="38"/>
      <c r="E126" s="38"/>
      <c r="F126" s="158"/>
      <c r="G126" s="347"/>
      <c r="H126" s="13"/>
      <c r="I126" s="38"/>
      <c r="J126" s="38"/>
      <c r="K126" s="154"/>
      <c r="L126" s="38"/>
      <c r="M126" s="38"/>
      <c r="N126" s="128" t="s">
        <v>490</v>
      </c>
      <c r="O126" s="128" t="s">
        <v>491</v>
      </c>
      <c r="P126" s="128" t="s">
        <v>416</v>
      </c>
      <c r="Q126" s="128"/>
      <c r="R126" s="128"/>
      <c r="S126" s="128"/>
      <c r="T126" s="128"/>
      <c r="U126" s="174"/>
      <c r="V126" s="174"/>
      <c r="W126" s="174"/>
      <c r="X126" s="158"/>
      <c r="Y126" s="158"/>
      <c r="Z126" s="158"/>
      <c r="AA126" s="158"/>
      <c r="AB126" s="158"/>
      <c r="AC126" s="158"/>
      <c r="AD126" s="158"/>
      <c r="AE126" s="158"/>
      <c r="AF126" s="95" t="s">
        <v>142</v>
      </c>
      <c r="AG126" s="159"/>
      <c r="AH126" s="89"/>
      <c r="AI126" s="91"/>
      <c r="AJ126" s="34">
        <v>1</v>
      </c>
      <c r="AK126" s="166"/>
      <c r="AL126" s="150"/>
      <c r="AM126" s="150"/>
      <c r="AN126" s="150"/>
      <c r="AO126" s="150"/>
      <c r="AP126" s="150"/>
    </row>
    <row r="127" spans="1:42" ht="126.75" thickBot="1" x14ac:dyDescent="0.3">
      <c r="A127" s="428"/>
      <c r="B127" s="81"/>
      <c r="C127" s="81"/>
      <c r="D127" s="81"/>
      <c r="E127" s="81"/>
      <c r="F127" s="169"/>
      <c r="G127" s="352"/>
      <c r="H127" s="318"/>
      <c r="I127" s="81"/>
      <c r="J127" s="81"/>
      <c r="K127" s="175"/>
      <c r="L127" s="81"/>
      <c r="M127" s="81"/>
      <c r="N127" s="167" t="s">
        <v>492</v>
      </c>
      <c r="O127" s="167" t="s">
        <v>493</v>
      </c>
      <c r="P127" s="128" t="s">
        <v>416</v>
      </c>
      <c r="Q127" s="128" t="s">
        <v>487</v>
      </c>
      <c r="R127" s="112"/>
      <c r="S127" s="112"/>
      <c r="T127" s="167"/>
      <c r="U127" s="202"/>
      <c r="V127" s="202"/>
      <c r="W127" s="202"/>
      <c r="X127" s="169"/>
      <c r="Y127" s="169"/>
      <c r="Z127" s="169"/>
      <c r="AA127" s="169"/>
      <c r="AB127" s="169"/>
      <c r="AC127" s="169"/>
      <c r="AD127" s="169"/>
      <c r="AE127" s="169"/>
      <c r="AF127" s="156" t="s">
        <v>223</v>
      </c>
      <c r="AG127" s="66"/>
      <c r="AH127" s="66"/>
      <c r="AI127" s="66"/>
      <c r="AJ127" s="34">
        <v>1</v>
      </c>
      <c r="AK127" s="170"/>
      <c r="AL127" s="150"/>
      <c r="AM127" s="150"/>
      <c r="AN127" s="150"/>
      <c r="AO127" s="150"/>
      <c r="AP127" s="150"/>
    </row>
    <row r="128" spans="1:42" x14ac:dyDescent="0.25">
      <c r="A128" s="431"/>
      <c r="B128" s="341"/>
      <c r="C128" s="341"/>
      <c r="D128" s="341"/>
      <c r="E128" s="341"/>
      <c r="F128" s="341"/>
      <c r="G128" s="340"/>
      <c r="H128" s="342"/>
      <c r="I128" s="341"/>
      <c r="J128" s="341"/>
      <c r="K128" s="341"/>
      <c r="L128" s="341"/>
      <c r="M128" s="341"/>
      <c r="N128" s="341"/>
      <c r="O128" s="341"/>
      <c r="P128" s="341"/>
      <c r="Q128" s="341"/>
      <c r="R128" s="341"/>
      <c r="S128" s="341"/>
      <c r="T128" s="341"/>
      <c r="U128" s="341"/>
      <c r="V128" s="341"/>
      <c r="W128" s="341"/>
      <c r="X128" s="341"/>
      <c r="Y128" s="341"/>
      <c r="Z128" s="341"/>
      <c r="AA128" s="341"/>
      <c r="AB128" s="341"/>
      <c r="AC128" s="341"/>
      <c r="AD128" s="341"/>
      <c r="AE128" s="341"/>
      <c r="AF128" s="145"/>
      <c r="AG128" s="145"/>
      <c r="AH128" s="145"/>
      <c r="AI128" s="145"/>
      <c r="AJ128" s="145"/>
      <c r="AK128" s="145"/>
      <c r="AL128" s="146"/>
      <c r="AM128" s="146"/>
      <c r="AN128" s="146"/>
      <c r="AO128" s="146"/>
      <c r="AP128" s="146"/>
    </row>
    <row r="129" spans="1:42" ht="126" x14ac:dyDescent="0.25">
      <c r="A129" s="423">
        <v>1</v>
      </c>
      <c r="B129" s="26">
        <v>0</v>
      </c>
      <c r="C129" s="26"/>
      <c r="D129" s="26"/>
      <c r="E129" s="26"/>
      <c r="F129" s="26" t="s">
        <v>494</v>
      </c>
      <c r="G129" s="354" t="s">
        <v>495</v>
      </c>
      <c r="H129" s="296" t="s">
        <v>494</v>
      </c>
      <c r="I129" s="26" t="s">
        <v>496</v>
      </c>
      <c r="J129" s="26" t="s">
        <v>497</v>
      </c>
      <c r="K129" s="26" t="s">
        <v>498</v>
      </c>
      <c r="L129" s="26" t="s">
        <v>60</v>
      </c>
      <c r="M129" s="26" t="s">
        <v>499</v>
      </c>
      <c r="N129" s="128" t="s">
        <v>500</v>
      </c>
      <c r="O129" s="128" t="s">
        <v>501</v>
      </c>
      <c r="P129" s="128" t="s">
        <v>502</v>
      </c>
      <c r="Q129" s="128" t="s">
        <v>60</v>
      </c>
      <c r="R129" s="128"/>
      <c r="S129" s="128"/>
      <c r="T129" s="128" t="s">
        <v>61</v>
      </c>
      <c r="U129" s="174" t="s">
        <v>62</v>
      </c>
      <c r="V129" s="174" t="s">
        <v>62</v>
      </c>
      <c r="W129" s="174" t="s">
        <v>62</v>
      </c>
      <c r="X129" s="26" t="s">
        <v>503</v>
      </c>
      <c r="Y129" s="26" t="s">
        <v>504</v>
      </c>
      <c r="Z129" s="26" t="s">
        <v>210</v>
      </c>
      <c r="AA129" s="26" t="s">
        <v>130</v>
      </c>
      <c r="AB129" s="26" t="s">
        <v>246</v>
      </c>
      <c r="AC129" s="26" t="s">
        <v>505</v>
      </c>
      <c r="AD129" s="26" t="s">
        <v>506</v>
      </c>
      <c r="AE129" s="49">
        <v>1</v>
      </c>
      <c r="AF129" s="95" t="s">
        <v>134</v>
      </c>
      <c r="AG129" s="89"/>
      <c r="AH129" s="89"/>
      <c r="AI129" s="91"/>
      <c r="AJ129" s="34">
        <v>1</v>
      </c>
      <c r="AK129" s="166"/>
      <c r="AL129" s="34"/>
      <c r="AM129" s="150"/>
      <c r="AN129" s="150"/>
      <c r="AO129" s="150"/>
      <c r="AP129" s="150"/>
    </row>
    <row r="130" spans="1:42" ht="126" x14ac:dyDescent="0.25">
      <c r="A130" s="424"/>
      <c r="B130" s="38"/>
      <c r="C130" s="38"/>
      <c r="D130" s="38"/>
      <c r="E130" s="38"/>
      <c r="F130" s="38"/>
      <c r="G130" s="355"/>
      <c r="H130" s="13"/>
      <c r="I130" s="38"/>
      <c r="J130" s="38"/>
      <c r="K130" s="38"/>
      <c r="L130" s="38"/>
      <c r="M130" s="38"/>
      <c r="N130" s="128" t="s">
        <v>507</v>
      </c>
      <c r="O130" s="128" t="s">
        <v>508</v>
      </c>
      <c r="P130" s="128" t="s">
        <v>502</v>
      </c>
      <c r="Q130" s="128" t="s">
        <v>60</v>
      </c>
      <c r="R130" s="128"/>
      <c r="S130" s="128"/>
      <c r="T130" s="128" t="s">
        <v>61</v>
      </c>
      <c r="U130" s="174" t="s">
        <v>62</v>
      </c>
      <c r="V130" s="174" t="s">
        <v>62</v>
      </c>
      <c r="W130" s="174" t="s">
        <v>62</v>
      </c>
      <c r="X130" s="38"/>
      <c r="Y130" s="38"/>
      <c r="Z130" s="38"/>
      <c r="AA130" s="38"/>
      <c r="AB130" s="38"/>
      <c r="AC130" s="38"/>
      <c r="AD130" s="38"/>
      <c r="AE130" s="38"/>
      <c r="AF130" s="95" t="s">
        <v>135</v>
      </c>
      <c r="AG130" s="89"/>
      <c r="AH130" s="89"/>
      <c r="AI130" s="91"/>
      <c r="AJ130" s="34">
        <v>1</v>
      </c>
      <c r="AK130" s="166"/>
      <c r="AL130" s="34"/>
      <c r="AM130" s="150"/>
      <c r="AN130" s="150"/>
      <c r="AO130" s="150"/>
      <c r="AP130" s="150"/>
    </row>
    <row r="131" spans="1:42" ht="126" x14ac:dyDescent="0.25">
      <c r="A131" s="424"/>
      <c r="B131" s="105"/>
      <c r="C131" s="38"/>
      <c r="D131" s="38"/>
      <c r="E131" s="38"/>
      <c r="F131" s="38"/>
      <c r="G131" s="355"/>
      <c r="H131" s="13"/>
      <c r="I131" s="38"/>
      <c r="J131" s="38"/>
      <c r="K131" s="38"/>
      <c r="L131" s="38"/>
      <c r="M131" s="38"/>
      <c r="N131" s="128" t="s">
        <v>509</v>
      </c>
      <c r="O131" s="128" t="s">
        <v>510</v>
      </c>
      <c r="P131" s="128" t="s">
        <v>502</v>
      </c>
      <c r="Q131" s="128" t="s">
        <v>60</v>
      </c>
      <c r="R131" s="128"/>
      <c r="S131" s="128"/>
      <c r="T131" s="128"/>
      <c r="U131" s="174"/>
      <c r="V131" s="174"/>
      <c r="W131" s="174"/>
      <c r="X131" s="38"/>
      <c r="Y131" s="38"/>
      <c r="Z131" s="38"/>
      <c r="AA131" s="38"/>
      <c r="AB131" s="38"/>
      <c r="AC131" s="38"/>
      <c r="AD131" s="38"/>
      <c r="AE131" s="38"/>
      <c r="AF131" s="95" t="s">
        <v>138</v>
      </c>
      <c r="AG131" s="159"/>
      <c r="AH131" s="89"/>
      <c r="AI131" s="91"/>
      <c r="AJ131" s="34">
        <v>1</v>
      </c>
      <c r="AK131" s="166"/>
      <c r="AL131" s="34"/>
      <c r="AM131" s="150"/>
      <c r="AN131" s="150"/>
      <c r="AO131" s="150"/>
      <c r="AP131" s="150"/>
    </row>
    <row r="132" spans="1:42" ht="126" x14ac:dyDescent="0.25">
      <c r="A132" s="432"/>
      <c r="B132" s="105"/>
      <c r="C132" s="39"/>
      <c r="D132" s="39"/>
      <c r="E132" s="105"/>
      <c r="F132" s="39"/>
      <c r="G132" s="356"/>
      <c r="H132" s="357"/>
      <c r="I132" s="39"/>
      <c r="J132" s="39"/>
      <c r="K132" s="39"/>
      <c r="L132" s="39"/>
      <c r="M132" s="39"/>
      <c r="N132" s="128" t="s">
        <v>511</v>
      </c>
      <c r="O132" s="128" t="s">
        <v>512</v>
      </c>
      <c r="P132" s="128" t="s">
        <v>502</v>
      </c>
      <c r="Q132" s="128" t="s">
        <v>60</v>
      </c>
      <c r="R132" s="128"/>
      <c r="S132" s="128"/>
      <c r="T132" s="128"/>
      <c r="U132" s="174"/>
      <c r="V132" s="174"/>
      <c r="W132" s="174"/>
      <c r="X132" s="39"/>
      <c r="Y132" s="39"/>
      <c r="Z132" s="39"/>
      <c r="AA132" s="39"/>
      <c r="AB132" s="39"/>
      <c r="AC132" s="39"/>
      <c r="AD132" s="39"/>
      <c r="AE132" s="39"/>
      <c r="AF132" s="95" t="s">
        <v>142</v>
      </c>
      <c r="AG132" s="159"/>
      <c r="AH132" s="89"/>
      <c r="AI132" s="91"/>
      <c r="AJ132" s="34">
        <v>1</v>
      </c>
      <c r="AK132" s="166"/>
      <c r="AL132" s="34"/>
      <c r="AM132" s="150"/>
      <c r="AN132" s="150"/>
      <c r="AO132" s="150"/>
      <c r="AP132" s="150"/>
    </row>
    <row r="133" spans="1:42" ht="126" x14ac:dyDescent="0.25">
      <c r="A133" s="423">
        <v>2</v>
      </c>
      <c r="B133" s="26">
        <v>0</v>
      </c>
      <c r="C133" s="26"/>
      <c r="D133" s="26"/>
      <c r="E133" s="26"/>
      <c r="F133" s="158" t="s">
        <v>494</v>
      </c>
      <c r="G133" s="354" t="s">
        <v>513</v>
      </c>
      <c r="H133" s="296" t="s">
        <v>494</v>
      </c>
      <c r="I133" s="26" t="s">
        <v>496</v>
      </c>
      <c r="J133" s="26" t="s">
        <v>497</v>
      </c>
      <c r="K133" s="194" t="s">
        <v>514</v>
      </c>
      <c r="L133" s="194" t="s">
        <v>515</v>
      </c>
      <c r="M133" s="158" t="s">
        <v>516</v>
      </c>
      <c r="N133" s="128" t="s">
        <v>517</v>
      </c>
      <c r="O133" s="128" t="s">
        <v>518</v>
      </c>
      <c r="P133" s="128" t="s">
        <v>502</v>
      </c>
      <c r="Q133" s="128" t="s">
        <v>60</v>
      </c>
      <c r="R133" s="128"/>
      <c r="S133" s="128"/>
      <c r="T133" s="128" t="s">
        <v>61</v>
      </c>
      <c r="U133" s="174" t="s">
        <v>62</v>
      </c>
      <c r="V133" s="174" t="s">
        <v>62</v>
      </c>
      <c r="W133" s="174" t="s">
        <v>62</v>
      </c>
      <c r="X133" s="158" t="s">
        <v>519</v>
      </c>
      <c r="Y133" s="158" t="s">
        <v>520</v>
      </c>
      <c r="Z133" s="158" t="s">
        <v>521</v>
      </c>
      <c r="AA133" s="158" t="s">
        <v>66</v>
      </c>
      <c r="AB133" s="158" t="s">
        <v>522</v>
      </c>
      <c r="AC133" s="158" t="s">
        <v>523</v>
      </c>
      <c r="AD133" s="158" t="s">
        <v>524</v>
      </c>
      <c r="AE133" s="162">
        <v>1</v>
      </c>
      <c r="AF133" s="95" t="s">
        <v>113</v>
      </c>
      <c r="AG133" s="89"/>
      <c r="AH133" s="89"/>
      <c r="AI133" s="91"/>
      <c r="AJ133" s="34">
        <v>1</v>
      </c>
      <c r="AK133" s="166">
        <v>1</v>
      </c>
      <c r="AL133" s="34"/>
      <c r="AM133" s="150"/>
      <c r="AN133" s="150"/>
      <c r="AO133" s="150"/>
      <c r="AP133" s="150"/>
    </row>
    <row r="134" spans="1:42" ht="126" x14ac:dyDescent="0.25">
      <c r="A134" s="424"/>
      <c r="B134" s="38"/>
      <c r="C134" s="38"/>
      <c r="D134" s="38"/>
      <c r="E134" s="38"/>
      <c r="F134" s="158"/>
      <c r="G134" s="355"/>
      <c r="H134" s="13"/>
      <c r="I134" s="38"/>
      <c r="J134" s="38"/>
      <c r="K134" s="194"/>
      <c r="L134" s="194"/>
      <c r="M134" s="158"/>
      <c r="N134" s="128" t="s">
        <v>525</v>
      </c>
      <c r="O134" s="128" t="s">
        <v>526</v>
      </c>
      <c r="P134" s="128" t="s">
        <v>502</v>
      </c>
      <c r="Q134" s="128" t="s">
        <v>527</v>
      </c>
      <c r="R134" s="128"/>
      <c r="S134" s="128"/>
      <c r="T134" s="128" t="s">
        <v>61</v>
      </c>
      <c r="U134" s="174" t="s">
        <v>62</v>
      </c>
      <c r="V134" s="174" t="s">
        <v>62</v>
      </c>
      <c r="W134" s="174" t="s">
        <v>62</v>
      </c>
      <c r="X134" s="158"/>
      <c r="Y134" s="158"/>
      <c r="Z134" s="158"/>
      <c r="AA134" s="158"/>
      <c r="AB134" s="158"/>
      <c r="AC134" s="158"/>
      <c r="AD134" s="158"/>
      <c r="AE134" s="158"/>
      <c r="AF134" s="95" t="s">
        <v>96</v>
      </c>
      <c r="AG134" s="89"/>
      <c r="AH134" s="89"/>
      <c r="AI134" s="91"/>
      <c r="AJ134" s="34">
        <v>1</v>
      </c>
      <c r="AK134" s="166">
        <v>1</v>
      </c>
      <c r="AL134" s="34"/>
      <c r="AM134" s="150"/>
      <c r="AN134" s="150"/>
      <c r="AO134" s="150"/>
      <c r="AP134" s="150"/>
    </row>
    <row r="135" spans="1:42" ht="126.75" thickBot="1" x14ac:dyDescent="0.3">
      <c r="A135" s="424"/>
      <c r="B135" s="38"/>
      <c r="C135" s="38"/>
      <c r="D135" s="38"/>
      <c r="E135" s="38"/>
      <c r="F135" s="158"/>
      <c r="G135" s="355"/>
      <c r="H135" s="13"/>
      <c r="I135" s="38"/>
      <c r="J135" s="38"/>
      <c r="K135" s="194"/>
      <c r="L135" s="194"/>
      <c r="M135" s="158"/>
      <c r="N135" s="128" t="s">
        <v>528</v>
      </c>
      <c r="O135" s="128" t="s">
        <v>529</v>
      </c>
      <c r="P135" s="128" t="s">
        <v>502</v>
      </c>
      <c r="Q135" s="128" t="s">
        <v>530</v>
      </c>
      <c r="R135" s="128"/>
      <c r="S135" s="128"/>
      <c r="T135" s="128" t="s">
        <v>61</v>
      </c>
      <c r="U135" s="174" t="s">
        <v>62</v>
      </c>
      <c r="V135" s="174" t="s">
        <v>62</v>
      </c>
      <c r="W135" s="174" t="s">
        <v>62</v>
      </c>
      <c r="X135" s="158"/>
      <c r="Y135" s="158"/>
      <c r="Z135" s="158"/>
      <c r="AA135" s="158"/>
      <c r="AB135" s="158"/>
      <c r="AC135" s="158"/>
      <c r="AD135" s="158"/>
      <c r="AE135" s="158"/>
      <c r="AF135" s="156" t="s">
        <v>223</v>
      </c>
      <c r="AG135" s="66"/>
      <c r="AH135" s="66"/>
      <c r="AI135" s="66"/>
      <c r="AJ135" s="66"/>
      <c r="AK135" s="170"/>
      <c r="AL135" s="34"/>
      <c r="AM135" s="150"/>
      <c r="AN135" s="150"/>
      <c r="AO135" s="150"/>
      <c r="AP135" s="150"/>
    </row>
    <row r="136" spans="1:42" ht="29.25" thickBot="1" x14ac:dyDescent="0.3">
      <c r="A136" s="431"/>
      <c r="B136" s="341"/>
      <c r="C136" s="341"/>
      <c r="D136" s="341"/>
      <c r="E136" s="341"/>
      <c r="F136" s="341"/>
      <c r="G136" s="340"/>
      <c r="H136" s="342"/>
      <c r="I136" s="341"/>
      <c r="J136" s="341"/>
      <c r="K136" s="341"/>
      <c r="L136" s="341"/>
      <c r="M136" s="341"/>
      <c r="N136" s="341"/>
      <c r="O136" s="341"/>
      <c r="P136" s="341"/>
      <c r="Q136" s="341"/>
      <c r="R136" s="341"/>
      <c r="S136" s="341"/>
      <c r="T136" s="341"/>
      <c r="U136" s="341"/>
      <c r="V136" s="341"/>
      <c r="W136" s="341"/>
      <c r="X136" s="341"/>
      <c r="Y136" s="341"/>
      <c r="Z136" s="341"/>
      <c r="AA136" s="341"/>
      <c r="AB136" s="341"/>
      <c r="AC136" s="341"/>
      <c r="AD136" s="341"/>
      <c r="AE136" s="341"/>
      <c r="AF136" s="145"/>
      <c r="AG136" s="145"/>
      <c r="AH136" s="145"/>
      <c r="AI136" s="145"/>
      <c r="AJ136" s="145"/>
      <c r="AK136" s="145"/>
      <c r="AL136" s="146"/>
      <c r="AM136" s="146"/>
      <c r="AN136" s="146"/>
      <c r="AO136" s="146"/>
      <c r="AP136" s="146"/>
    </row>
    <row r="137" spans="1:42" ht="126" x14ac:dyDescent="0.25">
      <c r="A137" s="433">
        <v>1</v>
      </c>
      <c r="B137" s="184">
        <v>0</v>
      </c>
      <c r="C137" s="184"/>
      <c r="D137" s="184"/>
      <c r="E137" s="184"/>
      <c r="F137" s="184" t="s">
        <v>531</v>
      </c>
      <c r="G137" s="358" t="s">
        <v>532</v>
      </c>
      <c r="H137" s="10" t="s">
        <v>531</v>
      </c>
      <c r="I137" s="184" t="s">
        <v>533</v>
      </c>
      <c r="J137" s="184" t="s">
        <v>534</v>
      </c>
      <c r="K137" s="185" t="s">
        <v>535</v>
      </c>
      <c r="L137" s="184" t="s">
        <v>536</v>
      </c>
      <c r="M137" s="184" t="s">
        <v>537</v>
      </c>
      <c r="N137" s="184" t="s">
        <v>538</v>
      </c>
      <c r="O137" s="184" t="s">
        <v>539</v>
      </c>
      <c r="P137" s="184" t="s">
        <v>540</v>
      </c>
      <c r="Q137" s="184" t="s">
        <v>541</v>
      </c>
      <c r="R137" s="186">
        <v>45658</v>
      </c>
      <c r="S137" s="186">
        <v>45992</v>
      </c>
      <c r="T137" s="184" t="s">
        <v>542</v>
      </c>
      <c r="U137" s="187" t="s">
        <v>62</v>
      </c>
      <c r="V137" s="188" t="s">
        <v>62</v>
      </c>
      <c r="W137" s="187" t="s">
        <v>62</v>
      </c>
      <c r="X137" s="184" t="s">
        <v>543</v>
      </c>
      <c r="Y137" s="184" t="s">
        <v>544</v>
      </c>
      <c r="Z137" s="184" t="s">
        <v>545</v>
      </c>
      <c r="AA137" s="184" t="s">
        <v>130</v>
      </c>
      <c r="AB137" s="184" t="s">
        <v>67</v>
      </c>
      <c r="AC137" s="184" t="s">
        <v>546</v>
      </c>
      <c r="AD137" s="184" t="s">
        <v>547</v>
      </c>
      <c r="AE137" s="184" t="s">
        <v>548</v>
      </c>
      <c r="AF137" s="189" t="s">
        <v>134</v>
      </c>
      <c r="AG137" s="190"/>
      <c r="AH137" s="190"/>
      <c r="AI137" s="191"/>
      <c r="AJ137" s="192"/>
      <c r="AK137" s="193"/>
      <c r="AL137" s="150"/>
      <c r="AM137" s="150"/>
      <c r="AN137" s="150"/>
      <c r="AO137" s="150"/>
      <c r="AP137" s="150"/>
    </row>
    <row r="138" spans="1:42" ht="23.25" customHeight="1" x14ac:dyDescent="0.25">
      <c r="A138" s="434"/>
      <c r="B138" s="158"/>
      <c r="C138" s="158"/>
      <c r="D138" s="158"/>
      <c r="E138" s="158"/>
      <c r="F138" s="158"/>
      <c r="G138" s="359"/>
      <c r="H138" s="11"/>
      <c r="I138" s="158"/>
      <c r="J138" s="158"/>
      <c r="K138" s="194"/>
      <c r="L138" s="158"/>
      <c r="M138" s="158"/>
      <c r="N138" s="158"/>
      <c r="O138" s="158"/>
      <c r="P138" s="158"/>
      <c r="Q138" s="158"/>
      <c r="R138" s="195"/>
      <c r="S138" s="195"/>
      <c r="T138" s="158"/>
      <c r="U138" s="196"/>
      <c r="V138" s="197"/>
      <c r="W138" s="196"/>
      <c r="X138" s="158"/>
      <c r="Y138" s="158"/>
      <c r="Z138" s="158"/>
      <c r="AA138" s="158"/>
      <c r="AB138" s="158"/>
      <c r="AC138" s="158"/>
      <c r="AD138" s="158"/>
      <c r="AE138" s="158"/>
      <c r="AF138" s="95" t="s">
        <v>135</v>
      </c>
      <c r="AG138" s="89"/>
      <c r="AH138" s="89"/>
      <c r="AI138" s="91"/>
      <c r="AJ138" s="198"/>
      <c r="AK138" s="34"/>
      <c r="AL138" s="150"/>
      <c r="AM138" s="150"/>
      <c r="AN138" s="150"/>
      <c r="AO138" s="150"/>
      <c r="AP138" s="150"/>
    </row>
    <row r="139" spans="1:42" ht="126" hidden="1" x14ac:dyDescent="0.25">
      <c r="A139" s="434"/>
      <c r="B139" s="158"/>
      <c r="C139" s="158"/>
      <c r="D139" s="158"/>
      <c r="E139" s="158"/>
      <c r="F139" s="158"/>
      <c r="G139" s="359"/>
      <c r="H139" s="11"/>
      <c r="I139" s="158"/>
      <c r="J139" s="158"/>
      <c r="K139" s="194"/>
      <c r="L139" s="158"/>
      <c r="M139" s="158"/>
      <c r="N139" s="158"/>
      <c r="O139" s="158"/>
      <c r="P139" s="158"/>
      <c r="Q139" s="158"/>
      <c r="R139" s="195"/>
      <c r="S139" s="195"/>
      <c r="T139" s="158"/>
      <c r="U139" s="196"/>
      <c r="V139" s="197"/>
      <c r="W139" s="196"/>
      <c r="X139" s="158"/>
      <c r="Y139" s="158"/>
      <c r="Z139" s="158"/>
      <c r="AA139" s="158"/>
      <c r="AB139" s="158"/>
      <c r="AC139" s="158"/>
      <c r="AD139" s="158"/>
      <c r="AE139" s="158"/>
      <c r="AF139" s="95" t="s">
        <v>135</v>
      </c>
      <c r="AG139" s="89"/>
      <c r="AH139" s="89"/>
      <c r="AI139" s="91"/>
      <c r="AJ139" s="198"/>
      <c r="AK139" s="34"/>
      <c r="AL139" s="150"/>
      <c r="AM139" s="150"/>
      <c r="AN139" s="150"/>
      <c r="AO139" s="150"/>
      <c r="AP139" s="150"/>
    </row>
    <row r="140" spans="1:42" ht="126" hidden="1" x14ac:dyDescent="0.25">
      <c r="A140" s="434"/>
      <c r="B140" s="158"/>
      <c r="C140" s="158"/>
      <c r="D140" s="158"/>
      <c r="E140" s="158"/>
      <c r="F140" s="158"/>
      <c r="G140" s="359"/>
      <c r="H140" s="11"/>
      <c r="I140" s="158"/>
      <c r="J140" s="158"/>
      <c r="K140" s="194"/>
      <c r="L140" s="158"/>
      <c r="M140" s="158"/>
      <c r="N140" s="158"/>
      <c r="O140" s="158"/>
      <c r="P140" s="158"/>
      <c r="Q140" s="158"/>
      <c r="R140" s="195"/>
      <c r="S140" s="195"/>
      <c r="T140" s="158"/>
      <c r="U140" s="196"/>
      <c r="V140" s="197"/>
      <c r="W140" s="196"/>
      <c r="X140" s="158"/>
      <c r="Y140" s="158"/>
      <c r="Z140" s="158"/>
      <c r="AA140" s="158"/>
      <c r="AB140" s="158"/>
      <c r="AC140" s="158"/>
      <c r="AD140" s="158"/>
      <c r="AE140" s="158"/>
      <c r="AF140" s="95" t="s">
        <v>142</v>
      </c>
      <c r="AG140" s="89"/>
      <c r="AH140" s="89"/>
      <c r="AI140" s="91"/>
      <c r="AJ140" s="198"/>
      <c r="AK140" s="34"/>
      <c r="AL140" s="150"/>
      <c r="AM140" s="150"/>
      <c r="AN140" s="150"/>
      <c r="AO140" s="150"/>
      <c r="AP140" s="150"/>
    </row>
    <row r="141" spans="1:42" ht="79.5" thickBot="1" x14ac:dyDescent="0.3">
      <c r="A141" s="435"/>
      <c r="B141" s="169"/>
      <c r="C141" s="169"/>
      <c r="D141" s="169"/>
      <c r="E141" s="169"/>
      <c r="F141" s="169"/>
      <c r="G141" s="360"/>
      <c r="H141" s="12"/>
      <c r="I141" s="169"/>
      <c r="J141" s="169"/>
      <c r="K141" s="199"/>
      <c r="L141" s="169"/>
      <c r="M141" s="169"/>
      <c r="N141" s="167" t="s">
        <v>549</v>
      </c>
      <c r="O141" s="167" t="s">
        <v>550</v>
      </c>
      <c r="P141" s="167" t="s">
        <v>540</v>
      </c>
      <c r="Q141" s="167" t="s">
        <v>60</v>
      </c>
      <c r="R141" s="200">
        <v>45658</v>
      </c>
      <c r="S141" s="200">
        <v>45992</v>
      </c>
      <c r="T141" s="167" t="s">
        <v>542</v>
      </c>
      <c r="U141" s="201" t="s">
        <v>62</v>
      </c>
      <c r="V141" s="202" t="s">
        <v>62</v>
      </c>
      <c r="W141" s="201" t="s">
        <v>62</v>
      </c>
      <c r="X141" s="169"/>
      <c r="Y141" s="169"/>
      <c r="Z141" s="169"/>
      <c r="AA141" s="169"/>
      <c r="AB141" s="169"/>
      <c r="AC141" s="169"/>
      <c r="AD141" s="169"/>
      <c r="AE141" s="169"/>
      <c r="AF141" s="156" t="s">
        <v>551</v>
      </c>
      <c r="AG141" s="203"/>
      <c r="AH141" s="168"/>
      <c r="AI141" s="204"/>
      <c r="AJ141" s="205"/>
      <c r="AK141" s="66"/>
      <c r="AL141" s="150"/>
      <c r="AM141" s="150"/>
      <c r="AN141" s="150"/>
      <c r="AO141" s="150"/>
      <c r="AP141" s="150"/>
    </row>
    <row r="142" spans="1:42" ht="63" customHeight="1" x14ac:dyDescent="0.25">
      <c r="A142" s="433">
        <v>2</v>
      </c>
      <c r="B142" s="184">
        <v>0</v>
      </c>
      <c r="C142" s="184"/>
      <c r="D142" s="184"/>
      <c r="E142" s="184"/>
      <c r="F142" s="184" t="s">
        <v>531</v>
      </c>
      <c r="G142" s="358" t="s">
        <v>532</v>
      </c>
      <c r="H142" s="10" t="s">
        <v>531</v>
      </c>
      <c r="I142" s="184" t="s">
        <v>533</v>
      </c>
      <c r="J142" s="184" t="s">
        <v>534</v>
      </c>
      <c r="K142" s="185" t="s">
        <v>552</v>
      </c>
      <c r="L142" s="184" t="s">
        <v>536</v>
      </c>
      <c r="M142" s="184" t="s">
        <v>553</v>
      </c>
      <c r="N142" s="184" t="s">
        <v>554</v>
      </c>
      <c r="O142" s="184" t="s">
        <v>555</v>
      </c>
      <c r="P142" s="184" t="s">
        <v>540</v>
      </c>
      <c r="Q142" s="184" t="s">
        <v>60</v>
      </c>
      <c r="R142" s="186">
        <v>45658</v>
      </c>
      <c r="S142" s="186">
        <v>45992</v>
      </c>
      <c r="T142" s="184" t="s">
        <v>542</v>
      </c>
      <c r="U142" s="187" t="s">
        <v>62</v>
      </c>
      <c r="V142" s="187" t="s">
        <v>62</v>
      </c>
      <c r="W142" s="187" t="s">
        <v>62</v>
      </c>
      <c r="X142" s="184" t="s">
        <v>556</v>
      </c>
      <c r="Y142" s="184" t="s">
        <v>557</v>
      </c>
      <c r="Z142" s="184" t="s">
        <v>545</v>
      </c>
      <c r="AA142" s="184" t="s">
        <v>130</v>
      </c>
      <c r="AB142" s="184" t="s">
        <v>558</v>
      </c>
      <c r="AC142" s="184" t="s">
        <v>559</v>
      </c>
      <c r="AD142" s="184" t="s">
        <v>560</v>
      </c>
      <c r="AE142" s="184" t="s">
        <v>561</v>
      </c>
      <c r="AF142" s="189" t="s">
        <v>134</v>
      </c>
      <c r="AG142" s="190"/>
      <c r="AH142" s="190"/>
      <c r="AI142" s="191"/>
      <c r="AJ142" s="193"/>
      <c r="AK142" s="193"/>
      <c r="AL142" s="150"/>
      <c r="AM142" s="150"/>
      <c r="AN142" s="150"/>
      <c r="AO142" s="150"/>
      <c r="AP142" s="150"/>
    </row>
    <row r="143" spans="1:42" ht="63" customHeight="1" x14ac:dyDescent="0.25">
      <c r="A143" s="434"/>
      <c r="B143" s="158"/>
      <c r="C143" s="158"/>
      <c r="D143" s="158"/>
      <c r="E143" s="158"/>
      <c r="F143" s="158"/>
      <c r="G143" s="359"/>
      <c r="H143" s="11"/>
      <c r="I143" s="158"/>
      <c r="J143" s="158"/>
      <c r="K143" s="194"/>
      <c r="L143" s="158"/>
      <c r="M143" s="158"/>
      <c r="N143" s="158"/>
      <c r="O143" s="158"/>
      <c r="P143" s="158"/>
      <c r="Q143" s="158"/>
      <c r="R143" s="195"/>
      <c r="S143" s="195"/>
      <c r="T143" s="158"/>
      <c r="U143" s="196"/>
      <c r="V143" s="196"/>
      <c r="W143" s="196"/>
      <c r="X143" s="158"/>
      <c r="Y143" s="158"/>
      <c r="Z143" s="158"/>
      <c r="AA143" s="158"/>
      <c r="AB143" s="158"/>
      <c r="AC143" s="158"/>
      <c r="AD143" s="158"/>
      <c r="AE143" s="158"/>
      <c r="AF143" s="95" t="s">
        <v>135</v>
      </c>
      <c r="AG143" s="89"/>
      <c r="AH143" s="89"/>
      <c r="AI143" s="91"/>
      <c r="AJ143" s="34"/>
      <c r="AK143" s="34"/>
      <c r="AL143" s="150"/>
      <c r="AM143" s="150"/>
      <c r="AN143" s="150"/>
      <c r="AO143" s="150"/>
      <c r="AP143" s="150"/>
    </row>
    <row r="144" spans="1:42" ht="19.5" customHeight="1" x14ac:dyDescent="0.25">
      <c r="A144" s="434"/>
      <c r="B144" s="158"/>
      <c r="C144" s="158"/>
      <c r="D144" s="158"/>
      <c r="E144" s="158"/>
      <c r="F144" s="158"/>
      <c r="G144" s="359"/>
      <c r="H144" s="11"/>
      <c r="I144" s="158"/>
      <c r="J144" s="158"/>
      <c r="K144" s="194"/>
      <c r="L144" s="158"/>
      <c r="M144" s="158"/>
      <c r="N144" s="158" t="s">
        <v>562</v>
      </c>
      <c r="O144" s="158" t="s">
        <v>563</v>
      </c>
      <c r="P144" s="158" t="s">
        <v>540</v>
      </c>
      <c r="Q144" s="158" t="s">
        <v>60</v>
      </c>
      <c r="R144" s="195">
        <v>45658</v>
      </c>
      <c r="S144" s="195">
        <v>45992</v>
      </c>
      <c r="T144" s="158" t="s">
        <v>542</v>
      </c>
      <c r="U144" s="196" t="s">
        <v>62</v>
      </c>
      <c r="V144" s="196" t="s">
        <v>62</v>
      </c>
      <c r="W144" s="196" t="s">
        <v>62</v>
      </c>
      <c r="X144" s="158"/>
      <c r="Y144" s="158"/>
      <c r="Z144" s="158"/>
      <c r="AA144" s="158"/>
      <c r="AB144" s="158"/>
      <c r="AC144" s="158"/>
      <c r="AD144" s="158"/>
      <c r="AE144" s="158"/>
      <c r="AF144" s="95" t="s">
        <v>138</v>
      </c>
      <c r="AG144" s="89"/>
      <c r="AH144" s="89"/>
      <c r="AI144" s="91"/>
      <c r="AJ144" s="34"/>
      <c r="AK144" s="34"/>
      <c r="AL144" s="150"/>
      <c r="AM144" s="150"/>
      <c r="AN144" s="150"/>
      <c r="AO144" s="150"/>
      <c r="AP144" s="150"/>
    </row>
    <row r="145" spans="1:42" ht="19.5" customHeight="1" x14ac:dyDescent="0.25">
      <c r="A145" s="434"/>
      <c r="B145" s="158"/>
      <c r="C145" s="158"/>
      <c r="D145" s="158"/>
      <c r="E145" s="158"/>
      <c r="F145" s="158"/>
      <c r="G145" s="359"/>
      <c r="H145" s="11"/>
      <c r="I145" s="158"/>
      <c r="J145" s="158"/>
      <c r="K145" s="194"/>
      <c r="L145" s="158"/>
      <c r="M145" s="158"/>
      <c r="N145" s="158"/>
      <c r="O145" s="158"/>
      <c r="P145" s="158"/>
      <c r="Q145" s="158"/>
      <c r="R145" s="195"/>
      <c r="S145" s="195"/>
      <c r="T145" s="158"/>
      <c r="U145" s="196"/>
      <c r="V145" s="196"/>
      <c r="W145" s="196"/>
      <c r="X145" s="158"/>
      <c r="Y145" s="158"/>
      <c r="Z145" s="158"/>
      <c r="AA145" s="158"/>
      <c r="AB145" s="158"/>
      <c r="AC145" s="158"/>
      <c r="AD145" s="158"/>
      <c r="AE145" s="158"/>
      <c r="AF145" s="95" t="s">
        <v>142</v>
      </c>
      <c r="AG145" s="89"/>
      <c r="AH145" s="89"/>
      <c r="AI145" s="91"/>
      <c r="AJ145" s="34"/>
      <c r="AK145" s="34"/>
      <c r="AL145" s="150"/>
      <c r="AM145" s="150"/>
      <c r="AN145" s="150"/>
      <c r="AO145" s="150"/>
      <c r="AP145" s="150"/>
    </row>
    <row r="146" spans="1:42" ht="79.5" thickBot="1" x14ac:dyDescent="0.3">
      <c r="A146" s="435"/>
      <c r="B146" s="169"/>
      <c r="C146" s="169"/>
      <c r="D146" s="169"/>
      <c r="E146" s="169"/>
      <c r="F146" s="169"/>
      <c r="G146" s="360"/>
      <c r="H146" s="12"/>
      <c r="I146" s="169"/>
      <c r="J146" s="169"/>
      <c r="K146" s="199"/>
      <c r="L146" s="169"/>
      <c r="M146" s="169"/>
      <c r="N146" s="167" t="s">
        <v>564</v>
      </c>
      <c r="O146" s="167" t="s">
        <v>565</v>
      </c>
      <c r="P146" s="167" t="s">
        <v>540</v>
      </c>
      <c r="Q146" s="167" t="s">
        <v>60</v>
      </c>
      <c r="R146" s="200">
        <v>45658</v>
      </c>
      <c r="S146" s="200">
        <v>45992</v>
      </c>
      <c r="T146" s="167" t="s">
        <v>542</v>
      </c>
      <c r="U146" s="201" t="s">
        <v>62</v>
      </c>
      <c r="V146" s="202" t="s">
        <v>62</v>
      </c>
      <c r="W146" s="201" t="s">
        <v>62</v>
      </c>
      <c r="X146" s="169"/>
      <c r="Y146" s="169"/>
      <c r="Z146" s="169"/>
      <c r="AA146" s="169"/>
      <c r="AB146" s="169"/>
      <c r="AC146" s="169"/>
      <c r="AD146" s="169"/>
      <c r="AE146" s="169"/>
      <c r="AF146" s="156" t="s">
        <v>551</v>
      </c>
      <c r="AG146" s="203"/>
      <c r="AH146" s="168"/>
      <c r="AI146" s="204"/>
      <c r="AJ146" s="66"/>
      <c r="AK146" s="66"/>
      <c r="AL146" s="150"/>
      <c r="AM146" s="150"/>
      <c r="AN146" s="150"/>
      <c r="AO146" s="150"/>
      <c r="AP146" s="150"/>
    </row>
    <row r="147" spans="1:42" ht="48" customHeight="1" x14ac:dyDescent="0.25">
      <c r="A147" s="433">
        <v>3</v>
      </c>
      <c r="B147" s="184">
        <v>0</v>
      </c>
      <c r="C147" s="184"/>
      <c r="D147" s="184"/>
      <c r="E147" s="184"/>
      <c r="F147" s="184" t="s">
        <v>531</v>
      </c>
      <c r="G147" s="358" t="s">
        <v>532</v>
      </c>
      <c r="H147" s="10" t="s">
        <v>531</v>
      </c>
      <c r="I147" s="184" t="s">
        <v>533</v>
      </c>
      <c r="J147" s="184" t="s">
        <v>534</v>
      </c>
      <c r="K147" s="185" t="s">
        <v>566</v>
      </c>
      <c r="L147" s="184" t="s">
        <v>536</v>
      </c>
      <c r="M147" s="184" t="s">
        <v>567</v>
      </c>
      <c r="N147" s="206" t="s">
        <v>568</v>
      </c>
      <c r="O147" s="206" t="s">
        <v>569</v>
      </c>
      <c r="P147" s="206" t="s">
        <v>540</v>
      </c>
      <c r="Q147" s="206" t="s">
        <v>60</v>
      </c>
      <c r="R147" s="207">
        <v>45658</v>
      </c>
      <c r="S147" s="207">
        <v>45992</v>
      </c>
      <c r="T147" s="206" t="s">
        <v>542</v>
      </c>
      <c r="U147" s="208" t="s">
        <v>62</v>
      </c>
      <c r="V147" s="209" t="s">
        <v>62</v>
      </c>
      <c r="W147" s="208" t="s">
        <v>62</v>
      </c>
      <c r="X147" s="184" t="s">
        <v>570</v>
      </c>
      <c r="Y147" s="184" t="s">
        <v>571</v>
      </c>
      <c r="Z147" s="184" t="s">
        <v>545</v>
      </c>
      <c r="AA147" s="184" t="s">
        <v>130</v>
      </c>
      <c r="AB147" s="184" t="s">
        <v>558</v>
      </c>
      <c r="AC147" s="184" t="s">
        <v>572</v>
      </c>
      <c r="AD147" s="184" t="s">
        <v>573</v>
      </c>
      <c r="AE147" s="184" t="s">
        <v>574</v>
      </c>
      <c r="AF147" s="189" t="s">
        <v>134</v>
      </c>
      <c r="AG147" s="190"/>
      <c r="AH147" s="190"/>
      <c r="AI147" s="191"/>
      <c r="AJ147" s="193"/>
      <c r="AK147" s="193"/>
      <c r="AL147" s="150"/>
      <c r="AM147" s="150"/>
      <c r="AN147" s="150"/>
      <c r="AO147" s="150"/>
      <c r="AP147" s="150"/>
    </row>
    <row r="148" spans="1:42" ht="39" customHeight="1" x14ac:dyDescent="0.25">
      <c r="A148" s="434"/>
      <c r="B148" s="158"/>
      <c r="C148" s="158"/>
      <c r="D148" s="158"/>
      <c r="E148" s="158"/>
      <c r="F148" s="158"/>
      <c r="G148" s="359"/>
      <c r="H148" s="11"/>
      <c r="I148" s="158"/>
      <c r="J148" s="158"/>
      <c r="K148" s="194"/>
      <c r="L148" s="158"/>
      <c r="M148" s="158"/>
      <c r="N148" s="128" t="s">
        <v>575</v>
      </c>
      <c r="O148" s="128" t="s">
        <v>576</v>
      </c>
      <c r="P148" s="128" t="s">
        <v>540</v>
      </c>
      <c r="Q148" s="128" t="s">
        <v>60</v>
      </c>
      <c r="R148" s="210">
        <v>45658</v>
      </c>
      <c r="S148" s="210">
        <v>45992</v>
      </c>
      <c r="T148" s="128" t="s">
        <v>542</v>
      </c>
      <c r="U148" s="211" t="s">
        <v>62</v>
      </c>
      <c r="V148" s="174" t="s">
        <v>62</v>
      </c>
      <c r="W148" s="211" t="s">
        <v>62</v>
      </c>
      <c r="X148" s="158"/>
      <c r="Y148" s="158"/>
      <c r="Z148" s="158"/>
      <c r="AA148" s="158"/>
      <c r="AB148" s="158"/>
      <c r="AC148" s="158"/>
      <c r="AD148" s="158"/>
      <c r="AE148" s="158"/>
      <c r="AF148" s="95" t="s">
        <v>135</v>
      </c>
      <c r="AG148" s="89"/>
      <c r="AH148" s="89"/>
      <c r="AI148" s="91"/>
      <c r="AJ148" s="34"/>
      <c r="AK148" s="34"/>
      <c r="AL148" s="150"/>
      <c r="AM148" s="150"/>
      <c r="AN148" s="150"/>
      <c r="AO148" s="150"/>
      <c r="AP148" s="150"/>
    </row>
    <row r="149" spans="1:42" ht="39" customHeight="1" x14ac:dyDescent="0.25">
      <c r="A149" s="434"/>
      <c r="B149" s="158"/>
      <c r="C149" s="158"/>
      <c r="D149" s="158"/>
      <c r="E149" s="158"/>
      <c r="F149" s="158"/>
      <c r="G149" s="359"/>
      <c r="H149" s="11"/>
      <c r="I149" s="158"/>
      <c r="J149" s="158"/>
      <c r="K149" s="194"/>
      <c r="L149" s="158"/>
      <c r="M149" s="158"/>
      <c r="N149" s="158" t="s">
        <v>577</v>
      </c>
      <c r="O149" s="158" t="s">
        <v>578</v>
      </c>
      <c r="P149" s="158" t="s">
        <v>540</v>
      </c>
      <c r="Q149" s="158" t="s">
        <v>60</v>
      </c>
      <c r="R149" s="195">
        <v>45658</v>
      </c>
      <c r="S149" s="195">
        <v>45992</v>
      </c>
      <c r="T149" s="158" t="s">
        <v>542</v>
      </c>
      <c r="U149" s="196" t="s">
        <v>62</v>
      </c>
      <c r="V149" s="196" t="s">
        <v>62</v>
      </c>
      <c r="W149" s="196" t="s">
        <v>62</v>
      </c>
      <c r="X149" s="158"/>
      <c r="Y149" s="158"/>
      <c r="Z149" s="158"/>
      <c r="AA149" s="158"/>
      <c r="AB149" s="158"/>
      <c r="AC149" s="158"/>
      <c r="AD149" s="158"/>
      <c r="AE149" s="158"/>
      <c r="AF149" s="95" t="s">
        <v>138</v>
      </c>
      <c r="AG149" s="159"/>
      <c r="AH149" s="89"/>
      <c r="AI149" s="91"/>
      <c r="AJ149" s="34"/>
      <c r="AK149" s="34"/>
      <c r="AL149" s="150"/>
      <c r="AM149" s="150"/>
      <c r="AN149" s="150"/>
      <c r="AO149" s="150"/>
      <c r="AP149" s="150"/>
    </row>
    <row r="150" spans="1:42" ht="7.5" customHeight="1" x14ac:dyDescent="0.25">
      <c r="A150" s="434"/>
      <c r="B150" s="158"/>
      <c r="C150" s="158"/>
      <c r="D150" s="158"/>
      <c r="E150" s="158"/>
      <c r="F150" s="158"/>
      <c r="G150" s="359"/>
      <c r="H150" s="11"/>
      <c r="I150" s="158"/>
      <c r="J150" s="158"/>
      <c r="K150" s="194"/>
      <c r="L150" s="158"/>
      <c r="M150" s="158"/>
      <c r="N150" s="158"/>
      <c r="O150" s="158"/>
      <c r="P150" s="158"/>
      <c r="Q150" s="158"/>
      <c r="R150" s="195"/>
      <c r="S150" s="195"/>
      <c r="T150" s="158"/>
      <c r="U150" s="196"/>
      <c r="V150" s="196"/>
      <c r="W150" s="196"/>
      <c r="X150" s="158"/>
      <c r="Y150" s="158"/>
      <c r="Z150" s="158"/>
      <c r="AA150" s="158"/>
      <c r="AB150" s="158"/>
      <c r="AC150" s="158"/>
      <c r="AD150" s="158"/>
      <c r="AE150" s="158"/>
      <c r="AF150" s="95" t="s">
        <v>142</v>
      </c>
      <c r="AG150" s="159"/>
      <c r="AH150" s="89"/>
      <c r="AI150" s="91"/>
      <c r="AJ150" s="34"/>
      <c r="AK150" s="34"/>
      <c r="AL150" s="150"/>
      <c r="AM150" s="150"/>
      <c r="AN150" s="150"/>
      <c r="AO150" s="150"/>
      <c r="AP150" s="150"/>
    </row>
    <row r="151" spans="1:42" ht="39" customHeight="1" thickBot="1" x14ac:dyDescent="0.3">
      <c r="A151" s="435"/>
      <c r="B151" s="169"/>
      <c r="C151" s="169"/>
      <c r="D151" s="169"/>
      <c r="E151" s="169"/>
      <c r="F151" s="169"/>
      <c r="G151" s="360"/>
      <c r="H151" s="12"/>
      <c r="I151" s="169"/>
      <c r="J151" s="169"/>
      <c r="K151" s="199"/>
      <c r="L151" s="169"/>
      <c r="M151" s="169"/>
      <c r="N151" s="167" t="s">
        <v>579</v>
      </c>
      <c r="O151" s="167"/>
      <c r="P151" s="167" t="s">
        <v>540</v>
      </c>
      <c r="Q151" s="167" t="s">
        <v>60</v>
      </c>
      <c r="R151" s="200">
        <v>45658</v>
      </c>
      <c r="S151" s="200">
        <v>45992</v>
      </c>
      <c r="T151" s="167" t="s">
        <v>542</v>
      </c>
      <c r="U151" s="201" t="s">
        <v>62</v>
      </c>
      <c r="V151" s="202" t="s">
        <v>62</v>
      </c>
      <c r="W151" s="201" t="s">
        <v>62</v>
      </c>
      <c r="X151" s="169"/>
      <c r="Y151" s="169"/>
      <c r="Z151" s="169"/>
      <c r="AA151" s="169"/>
      <c r="AB151" s="169"/>
      <c r="AC151" s="169"/>
      <c r="AD151" s="169"/>
      <c r="AE151" s="169"/>
      <c r="AF151" s="156" t="s">
        <v>551</v>
      </c>
      <c r="AG151" s="203"/>
      <c r="AH151" s="168"/>
      <c r="AI151" s="204"/>
      <c r="AJ151" s="66"/>
      <c r="AK151" s="66"/>
      <c r="AL151" s="150"/>
      <c r="AM151" s="150"/>
      <c r="AN151" s="150"/>
      <c r="AO151" s="150"/>
      <c r="AP151" s="150"/>
    </row>
    <row r="152" spans="1:42" ht="76.5" customHeight="1" x14ac:dyDescent="0.25">
      <c r="A152" s="433">
        <v>4</v>
      </c>
      <c r="B152" s="184">
        <v>0</v>
      </c>
      <c r="C152" s="184"/>
      <c r="D152" s="184"/>
      <c r="E152" s="184"/>
      <c r="F152" s="184"/>
      <c r="G152" s="358" t="s">
        <v>532</v>
      </c>
      <c r="H152" s="10" t="s">
        <v>531</v>
      </c>
      <c r="I152" s="184" t="s">
        <v>533</v>
      </c>
      <c r="J152" s="184" t="s">
        <v>534</v>
      </c>
      <c r="K152" s="185" t="s">
        <v>580</v>
      </c>
      <c r="L152" s="184" t="s">
        <v>536</v>
      </c>
      <c r="M152" s="184" t="s">
        <v>581</v>
      </c>
      <c r="N152" s="206" t="s">
        <v>582</v>
      </c>
      <c r="O152" s="206" t="s">
        <v>583</v>
      </c>
      <c r="P152" s="206" t="s">
        <v>540</v>
      </c>
      <c r="Q152" s="206" t="s">
        <v>60</v>
      </c>
      <c r="R152" s="207">
        <v>45658</v>
      </c>
      <c r="S152" s="207">
        <v>45992</v>
      </c>
      <c r="T152" s="206" t="s">
        <v>542</v>
      </c>
      <c r="U152" s="208" t="s">
        <v>62</v>
      </c>
      <c r="V152" s="209" t="s">
        <v>62</v>
      </c>
      <c r="W152" s="208" t="s">
        <v>62</v>
      </c>
      <c r="X152" s="184" t="s">
        <v>584</v>
      </c>
      <c r="Y152" s="185" t="s">
        <v>585</v>
      </c>
      <c r="Z152" s="184" t="s">
        <v>545</v>
      </c>
      <c r="AA152" s="184" t="s">
        <v>130</v>
      </c>
      <c r="AB152" s="184" t="s">
        <v>67</v>
      </c>
      <c r="AC152" s="184" t="s">
        <v>586</v>
      </c>
      <c r="AD152" s="184" t="s">
        <v>587</v>
      </c>
      <c r="AE152" s="184" t="s">
        <v>588</v>
      </c>
      <c r="AF152" s="189" t="s">
        <v>134</v>
      </c>
      <c r="AG152" s="190"/>
      <c r="AH152" s="190"/>
      <c r="AI152" s="191"/>
      <c r="AJ152" s="193"/>
      <c r="AK152" s="193"/>
      <c r="AL152" s="150"/>
      <c r="AM152" s="150"/>
      <c r="AN152" s="150"/>
      <c r="AO152" s="150"/>
      <c r="AP152" s="150"/>
    </row>
    <row r="153" spans="1:42" ht="82.5" customHeight="1" x14ac:dyDescent="0.25">
      <c r="A153" s="434"/>
      <c r="B153" s="158"/>
      <c r="C153" s="158"/>
      <c r="D153" s="158"/>
      <c r="E153" s="158"/>
      <c r="F153" s="158"/>
      <c r="G153" s="359"/>
      <c r="H153" s="11"/>
      <c r="I153" s="158"/>
      <c r="J153" s="158"/>
      <c r="K153" s="194"/>
      <c r="L153" s="158"/>
      <c r="M153" s="158"/>
      <c r="N153" s="158" t="s">
        <v>589</v>
      </c>
      <c r="O153" s="158" t="s">
        <v>590</v>
      </c>
      <c r="P153" s="158" t="s">
        <v>540</v>
      </c>
      <c r="Q153" s="158" t="s">
        <v>60</v>
      </c>
      <c r="R153" s="195">
        <v>45658</v>
      </c>
      <c r="S153" s="195">
        <v>45992</v>
      </c>
      <c r="T153" s="158" t="s">
        <v>542</v>
      </c>
      <c r="U153" s="196" t="s">
        <v>62</v>
      </c>
      <c r="V153" s="196"/>
      <c r="W153" s="196" t="s">
        <v>62</v>
      </c>
      <c r="X153" s="158"/>
      <c r="Y153" s="194"/>
      <c r="Z153" s="158"/>
      <c r="AA153" s="158"/>
      <c r="AB153" s="158"/>
      <c r="AC153" s="158"/>
      <c r="AD153" s="158"/>
      <c r="AE153" s="158"/>
      <c r="AF153" s="95" t="s">
        <v>135</v>
      </c>
      <c r="AG153" s="89"/>
      <c r="AH153" s="89"/>
      <c r="AI153" s="91"/>
      <c r="AJ153" s="34"/>
      <c r="AK153" s="34"/>
      <c r="AL153" s="150"/>
      <c r="AM153" s="150"/>
      <c r="AN153" s="150"/>
      <c r="AO153" s="150"/>
      <c r="AP153" s="150"/>
    </row>
    <row r="154" spans="1:42" ht="126" hidden="1" x14ac:dyDescent="0.25">
      <c r="A154" s="434"/>
      <c r="B154" s="158"/>
      <c r="C154" s="158"/>
      <c r="D154" s="158"/>
      <c r="E154" s="158"/>
      <c r="F154" s="158"/>
      <c r="G154" s="359"/>
      <c r="H154" s="11"/>
      <c r="I154" s="158"/>
      <c r="J154" s="158"/>
      <c r="K154" s="194"/>
      <c r="L154" s="158"/>
      <c r="M154" s="158"/>
      <c r="N154" s="158"/>
      <c r="O154" s="158"/>
      <c r="P154" s="158"/>
      <c r="Q154" s="158"/>
      <c r="R154" s="195"/>
      <c r="S154" s="195"/>
      <c r="T154" s="158"/>
      <c r="U154" s="196"/>
      <c r="V154" s="196"/>
      <c r="W154" s="196"/>
      <c r="X154" s="158"/>
      <c r="Y154" s="194"/>
      <c r="Z154" s="158"/>
      <c r="AA154" s="158"/>
      <c r="AB154" s="158"/>
      <c r="AC154" s="158"/>
      <c r="AD154" s="158"/>
      <c r="AE154" s="158"/>
      <c r="AF154" s="95" t="s">
        <v>138</v>
      </c>
      <c r="AG154" s="89"/>
      <c r="AH154" s="89"/>
      <c r="AI154" s="91"/>
      <c r="AJ154" s="34"/>
      <c r="AK154" s="34"/>
      <c r="AL154" s="150"/>
      <c r="AM154" s="150"/>
      <c r="AN154" s="150"/>
      <c r="AO154" s="150"/>
      <c r="AP154" s="150"/>
    </row>
    <row r="155" spans="1:42" ht="126" hidden="1" x14ac:dyDescent="0.25">
      <c r="A155" s="434"/>
      <c r="B155" s="158"/>
      <c r="C155" s="158"/>
      <c r="D155" s="158"/>
      <c r="E155" s="158"/>
      <c r="F155" s="158"/>
      <c r="G155" s="359"/>
      <c r="H155" s="11"/>
      <c r="I155" s="158"/>
      <c r="J155" s="158"/>
      <c r="K155" s="194"/>
      <c r="L155" s="158"/>
      <c r="M155" s="158"/>
      <c r="N155" s="158"/>
      <c r="O155" s="158"/>
      <c r="P155" s="158"/>
      <c r="Q155" s="158"/>
      <c r="R155" s="195"/>
      <c r="S155" s="195"/>
      <c r="T155" s="158"/>
      <c r="U155" s="196"/>
      <c r="V155" s="196" t="s">
        <v>62</v>
      </c>
      <c r="W155" s="196"/>
      <c r="X155" s="158"/>
      <c r="Y155" s="194"/>
      <c r="Z155" s="158"/>
      <c r="AA155" s="158"/>
      <c r="AB155" s="158"/>
      <c r="AC155" s="158"/>
      <c r="AD155" s="158"/>
      <c r="AE155" s="158"/>
      <c r="AF155" s="95" t="s">
        <v>142</v>
      </c>
      <c r="AG155" s="89"/>
      <c r="AH155" s="89"/>
      <c r="AI155" s="91"/>
      <c r="AJ155" s="34"/>
      <c r="AK155" s="34"/>
      <c r="AL155" s="150"/>
      <c r="AM155" s="150"/>
      <c r="AN155" s="150"/>
      <c r="AO155" s="150"/>
      <c r="AP155" s="150"/>
    </row>
    <row r="156" spans="1:42" ht="79.5" thickBot="1" x14ac:dyDescent="0.3">
      <c r="A156" s="435"/>
      <c r="B156" s="169"/>
      <c r="C156" s="169"/>
      <c r="D156" s="169"/>
      <c r="E156" s="169"/>
      <c r="F156" s="169"/>
      <c r="G156" s="360"/>
      <c r="H156" s="12"/>
      <c r="I156" s="169"/>
      <c r="J156" s="169"/>
      <c r="K156" s="199"/>
      <c r="L156" s="169"/>
      <c r="M156" s="169"/>
      <c r="N156" s="167" t="s">
        <v>591</v>
      </c>
      <c r="O156" s="167" t="s">
        <v>592</v>
      </c>
      <c r="P156" s="167" t="s">
        <v>540</v>
      </c>
      <c r="Q156" s="167" t="s">
        <v>60</v>
      </c>
      <c r="R156" s="200">
        <v>45658</v>
      </c>
      <c r="S156" s="200">
        <v>45992</v>
      </c>
      <c r="T156" s="167" t="s">
        <v>542</v>
      </c>
      <c r="U156" s="201" t="s">
        <v>62</v>
      </c>
      <c r="V156" s="202" t="s">
        <v>62</v>
      </c>
      <c r="W156" s="201" t="s">
        <v>62</v>
      </c>
      <c r="X156" s="169"/>
      <c r="Y156" s="199"/>
      <c r="Z156" s="169"/>
      <c r="AA156" s="169"/>
      <c r="AB156" s="169"/>
      <c r="AC156" s="169"/>
      <c r="AD156" s="169"/>
      <c r="AE156" s="169"/>
      <c r="AF156" s="156" t="s">
        <v>551</v>
      </c>
      <c r="AG156" s="203"/>
      <c r="AH156" s="168"/>
      <c r="AI156" s="204"/>
      <c r="AJ156" s="66"/>
      <c r="AK156" s="66"/>
      <c r="AL156" s="150"/>
      <c r="AM156" s="150"/>
      <c r="AN156" s="150"/>
      <c r="AO156" s="150"/>
      <c r="AP156" s="150"/>
    </row>
    <row r="157" spans="1:42" ht="29.25" thickBot="1" x14ac:dyDescent="0.3">
      <c r="A157" s="431"/>
      <c r="B157" s="341"/>
      <c r="C157" s="341"/>
      <c r="D157" s="341"/>
      <c r="E157" s="341"/>
      <c r="F157" s="341"/>
      <c r="G157" s="340"/>
      <c r="H157" s="342"/>
      <c r="I157" s="341"/>
      <c r="J157" s="341"/>
      <c r="K157" s="341"/>
      <c r="L157" s="341"/>
      <c r="M157" s="341"/>
      <c r="N157" s="341"/>
      <c r="O157" s="341"/>
      <c r="P157" s="341"/>
      <c r="Q157" s="341"/>
      <c r="R157" s="341"/>
      <c r="S157" s="341"/>
      <c r="T157" s="341"/>
      <c r="U157" s="341"/>
      <c r="V157" s="341"/>
      <c r="W157" s="341"/>
      <c r="X157" s="341"/>
      <c r="Y157" s="341"/>
      <c r="Z157" s="341"/>
      <c r="AA157" s="341"/>
      <c r="AB157" s="341"/>
      <c r="AC157" s="341"/>
      <c r="AD157" s="341"/>
      <c r="AE157" s="341"/>
      <c r="AF157" s="145"/>
      <c r="AG157" s="145"/>
      <c r="AH157" s="145"/>
      <c r="AI157" s="145"/>
      <c r="AJ157" s="145"/>
      <c r="AK157" s="145"/>
      <c r="AL157" s="146"/>
      <c r="AM157" s="146"/>
      <c r="AN157" s="146"/>
      <c r="AO157" s="146"/>
      <c r="AP157" s="146"/>
    </row>
    <row r="158" spans="1:42" ht="67.5" customHeight="1" x14ac:dyDescent="0.25">
      <c r="A158" s="433">
        <v>1</v>
      </c>
      <c r="B158" s="184" t="e">
        <f>VLOOKUP(E158,'[1]Lista desplegable'!$I$2:$N$10,6,FALSE)</f>
        <v>#N/A</v>
      </c>
      <c r="C158" s="184"/>
      <c r="D158" s="184"/>
      <c r="E158" s="184"/>
      <c r="F158" s="184" t="s">
        <v>593</v>
      </c>
      <c r="G158" s="358" t="s">
        <v>532</v>
      </c>
      <c r="H158" s="10" t="s">
        <v>593</v>
      </c>
      <c r="I158" s="184" t="str">
        <f>IF(H158=0,"",VLOOKUP(H158,'[1]PROCESOS Y OBJETIVOS'!$C$2:$H$19,3,FALSE))</f>
        <v>Administrar y garantizar el financiamiento de la Superintendencia de Transporte, mediante  la  gestión  presupuestal,  el  recaudo  de ingresos,  el  pago  de  las obligaciones  y  la  generación  de  información  económica,  financiera  y  contable, para el cumplimiento de los fines institucionales.</v>
      </c>
      <c r="J158" s="184" t="str">
        <f>IF(H158=0,"",VLOOKUP(H158,'[1]PROCESOS Y OBJETIVOS'!$C$2:$H$19,4,FALSE))</f>
        <v>Dimensión 2da -Direccionamiento Estratégico:
 Dimensión 3ra –Gestión con Valores para Resultados
Dimensión 4ta –Evaluación de Resultados
Dimensión 5ta –Información y Comunicación
Dimensión 6ta- Gestión del Conocimiento</v>
      </c>
      <c r="K158" s="184" t="s">
        <v>594</v>
      </c>
      <c r="L158" s="184" t="s">
        <v>60</v>
      </c>
      <c r="M158" s="184" t="s">
        <v>595</v>
      </c>
      <c r="N158" s="206" t="s">
        <v>596</v>
      </c>
      <c r="O158" s="206" t="s">
        <v>597</v>
      </c>
      <c r="P158" s="206" t="s">
        <v>598</v>
      </c>
      <c r="Q158" s="206" t="s">
        <v>599</v>
      </c>
      <c r="R158" s="361">
        <v>45809</v>
      </c>
      <c r="S158" s="362">
        <v>45838</v>
      </c>
      <c r="T158" s="209"/>
      <c r="U158" s="209"/>
      <c r="V158" s="361"/>
      <c r="W158" s="362"/>
      <c r="X158" s="184" t="s">
        <v>600</v>
      </c>
      <c r="Y158" s="184" t="s">
        <v>601</v>
      </c>
      <c r="Z158" s="184" t="s">
        <v>545</v>
      </c>
      <c r="AA158" s="184" t="s">
        <v>130</v>
      </c>
      <c r="AB158" s="184" t="s">
        <v>246</v>
      </c>
      <c r="AC158" s="184" t="s">
        <v>602</v>
      </c>
      <c r="AD158" s="184" t="s">
        <v>603</v>
      </c>
      <c r="AE158" s="184" t="s">
        <v>604</v>
      </c>
      <c r="AF158" s="212" t="s">
        <v>134</v>
      </c>
      <c r="AG158" s="213"/>
      <c r="AH158" s="214"/>
      <c r="AI158" s="215"/>
      <c r="AJ158" s="216">
        <v>0.9</v>
      </c>
      <c r="AK158" s="217"/>
      <c r="AL158" s="34"/>
      <c r="AM158" s="34">
        <f>IFERROR(IF((+AI158/AJ158)&gt;100%,100%,(AI158/AJ158)),"")</f>
        <v>0</v>
      </c>
      <c r="AN158" s="150"/>
      <c r="AO158" s="150"/>
      <c r="AP158" s="150"/>
    </row>
    <row r="159" spans="1:42" ht="135" customHeight="1" x14ac:dyDescent="0.25">
      <c r="A159" s="434"/>
      <c r="B159" s="158"/>
      <c r="C159" s="158"/>
      <c r="D159" s="158"/>
      <c r="E159" s="158"/>
      <c r="F159" s="158"/>
      <c r="G159" s="359"/>
      <c r="H159" s="11"/>
      <c r="I159" s="158"/>
      <c r="J159" s="158"/>
      <c r="K159" s="158"/>
      <c r="L159" s="158"/>
      <c r="M159" s="158"/>
      <c r="N159" s="128" t="s">
        <v>605</v>
      </c>
      <c r="O159" s="128" t="s">
        <v>606</v>
      </c>
      <c r="P159" s="128" t="s">
        <v>598</v>
      </c>
      <c r="Q159" s="128" t="s">
        <v>599</v>
      </c>
      <c r="R159" s="363">
        <v>45870</v>
      </c>
      <c r="S159" s="363">
        <v>45961</v>
      </c>
      <c r="T159" s="174"/>
      <c r="U159" s="174"/>
      <c r="V159" s="363"/>
      <c r="W159" s="363"/>
      <c r="X159" s="158"/>
      <c r="Y159" s="158"/>
      <c r="Z159" s="158"/>
      <c r="AA159" s="158"/>
      <c r="AB159" s="158"/>
      <c r="AC159" s="158"/>
      <c r="AD159" s="158"/>
      <c r="AE159" s="158"/>
      <c r="AF159" s="218" t="s">
        <v>135</v>
      </c>
      <c r="AG159" s="219"/>
      <c r="AH159" s="220"/>
      <c r="AI159" s="221"/>
      <c r="AJ159" s="222"/>
      <c r="AK159" s="223"/>
      <c r="AL159" s="34"/>
      <c r="AM159" s="34" t="str">
        <f>IFERROR(IF((+AI159/AJ159)&gt;100%,100%,(AI159/AJ159)),"")</f>
        <v/>
      </c>
      <c r="AN159" s="150"/>
      <c r="AO159" s="150"/>
      <c r="AP159" s="150"/>
    </row>
    <row r="160" spans="1:42" ht="66" customHeight="1" x14ac:dyDescent="0.25">
      <c r="A160" s="434"/>
      <c r="B160" s="158"/>
      <c r="C160" s="158"/>
      <c r="D160" s="158"/>
      <c r="E160" s="158"/>
      <c r="F160" s="158"/>
      <c r="G160" s="359"/>
      <c r="H160" s="11"/>
      <c r="I160" s="158"/>
      <c r="J160" s="158"/>
      <c r="K160" s="158"/>
      <c r="L160" s="158"/>
      <c r="M160" s="158"/>
      <c r="N160" s="128" t="s">
        <v>607</v>
      </c>
      <c r="O160" s="128" t="s">
        <v>608</v>
      </c>
      <c r="P160" s="128" t="s">
        <v>598</v>
      </c>
      <c r="Q160" s="128" t="s">
        <v>599</v>
      </c>
      <c r="R160" s="363">
        <v>45870</v>
      </c>
      <c r="S160" s="363">
        <v>45961</v>
      </c>
      <c r="T160" s="174"/>
      <c r="U160" s="174"/>
      <c r="V160" s="363"/>
      <c r="W160" s="363"/>
      <c r="X160" s="158"/>
      <c r="Y160" s="158"/>
      <c r="Z160" s="158"/>
      <c r="AA160" s="158"/>
      <c r="AB160" s="158"/>
      <c r="AC160" s="158"/>
      <c r="AD160" s="158"/>
      <c r="AE160" s="158"/>
      <c r="AF160" s="218" t="s">
        <v>138</v>
      </c>
      <c r="AG160" s="219"/>
      <c r="AH160" s="220"/>
      <c r="AI160" s="221"/>
      <c r="AJ160" s="222"/>
      <c r="AK160" s="223"/>
      <c r="AL160" s="34"/>
      <c r="AM160" s="34" t="str">
        <f>IFERROR(IF((+AI160/AJ160)&gt;100%,100%,(AI160/AJ160)),"")</f>
        <v/>
      </c>
      <c r="AN160" s="150"/>
      <c r="AO160" s="150"/>
      <c r="AP160" s="150"/>
    </row>
    <row r="161" spans="1:42" ht="90.75" customHeight="1" thickBot="1" x14ac:dyDescent="0.3">
      <c r="A161" s="434"/>
      <c r="B161" s="158"/>
      <c r="C161" s="158"/>
      <c r="D161" s="158"/>
      <c r="E161" s="158"/>
      <c r="F161" s="158"/>
      <c r="G161" s="359"/>
      <c r="H161" s="11"/>
      <c r="I161" s="158"/>
      <c r="J161" s="158"/>
      <c r="K161" s="158"/>
      <c r="L161" s="158"/>
      <c r="M161" s="158"/>
      <c r="N161" s="128" t="s">
        <v>609</v>
      </c>
      <c r="O161" s="128" t="s">
        <v>610</v>
      </c>
      <c r="P161" s="128" t="s">
        <v>598</v>
      </c>
      <c r="Q161" s="128" t="s">
        <v>599</v>
      </c>
      <c r="R161" s="363">
        <v>45931</v>
      </c>
      <c r="S161" s="363">
        <v>46022</v>
      </c>
      <c r="T161" s="174"/>
      <c r="U161" s="174"/>
      <c r="V161" s="363"/>
      <c r="W161" s="363"/>
      <c r="X161" s="158"/>
      <c r="Y161" s="158"/>
      <c r="Z161" s="158"/>
      <c r="AA161" s="158"/>
      <c r="AB161" s="158"/>
      <c r="AC161" s="158"/>
      <c r="AD161" s="158"/>
      <c r="AE161" s="158"/>
      <c r="AF161" s="218" t="s">
        <v>142</v>
      </c>
      <c r="AG161" s="219"/>
      <c r="AH161" s="224"/>
      <c r="AI161" s="221"/>
      <c r="AJ161" s="222"/>
      <c r="AK161" s="223"/>
      <c r="AL161" s="34"/>
      <c r="AM161" s="34" t="str">
        <f>IFERROR(IF((+AI161/AJ161)&gt;100%,100%,(AI161/AJ161)),"")</f>
        <v/>
      </c>
      <c r="AN161" s="150"/>
      <c r="AO161" s="150"/>
      <c r="AP161" s="150"/>
    </row>
    <row r="162" spans="1:42" ht="79.5" hidden="1" thickBot="1" x14ac:dyDescent="0.3">
      <c r="A162" s="434"/>
      <c r="B162" s="158"/>
      <c r="C162" s="158"/>
      <c r="D162" s="158"/>
      <c r="E162" s="158"/>
      <c r="F162" s="158"/>
      <c r="G162" s="359"/>
      <c r="H162" s="11"/>
      <c r="I162" s="158"/>
      <c r="J162" s="158"/>
      <c r="K162" s="158"/>
      <c r="L162" s="158"/>
      <c r="M162" s="158"/>
      <c r="N162" s="174"/>
      <c r="O162" s="174"/>
      <c r="P162" s="174"/>
      <c r="Q162" s="174"/>
      <c r="R162" s="174"/>
      <c r="S162" s="174"/>
      <c r="T162" s="174"/>
      <c r="U162" s="174"/>
      <c r="V162" s="363"/>
      <c r="W162" s="363"/>
      <c r="X162" s="158"/>
      <c r="Y162" s="158"/>
      <c r="Z162" s="158"/>
      <c r="AA162" s="158"/>
      <c r="AB162" s="158"/>
      <c r="AC162" s="158"/>
      <c r="AD162" s="158"/>
      <c r="AE162" s="158"/>
      <c r="AF162" s="218" t="s">
        <v>611</v>
      </c>
      <c r="AG162" s="219"/>
      <c r="AH162" s="225">
        <f>97515357101*90%</f>
        <v>87763821390.900009</v>
      </c>
      <c r="AI162" s="221"/>
      <c r="AJ162" s="222"/>
      <c r="AK162" s="226"/>
      <c r="AL162" s="34"/>
      <c r="AM162" s="34" t="str">
        <f t="shared" ref="AM162:AM167" si="2">IFERROR(IF((+AI162/AJ162)&gt;100%,100%,(AI162/AJ162)),"")</f>
        <v/>
      </c>
      <c r="AN162" s="150"/>
      <c r="AO162" s="150"/>
      <c r="AP162" s="150"/>
    </row>
    <row r="163" spans="1:42" ht="92.25" customHeight="1" thickBot="1" x14ac:dyDescent="0.3">
      <c r="A163" s="433">
        <v>2</v>
      </c>
      <c r="B163" s="184" t="e">
        <f>VLOOKUP(E163,'[1]Lista desplegable'!$I$2:$N$10,6,FALSE)</f>
        <v>#N/A</v>
      </c>
      <c r="C163" s="184" t="e">
        <f>VLOOKUP(E163,'[1]Lista desplegable'!$I$2:$N$10,5,FALSE)</f>
        <v>#N/A</v>
      </c>
      <c r="D163" s="184" t="e">
        <f>VLOOKUP(E163,'[1]Lista desplegable'!$I$2:$N$10,4,FALSE)</f>
        <v>#N/A</v>
      </c>
      <c r="E163" s="184"/>
      <c r="F163" s="184"/>
      <c r="G163" s="358" t="s">
        <v>532</v>
      </c>
      <c r="H163" s="10" t="s">
        <v>593</v>
      </c>
      <c r="I163" s="184" t="str">
        <f>IF(H163=0,"",VLOOKUP(H163,'[1]PROCESOS Y OBJETIVOS'!$C$2:$H$19,3,FALSE))</f>
        <v>Administrar y garantizar el financiamiento de la Superintendencia de Transporte, mediante  la  gestión  presupuestal,  el  recaudo  de ingresos,  el  pago  de  las obligaciones  y  la  generación  de  información  económica,  financiera  y  contable, para el cumplimiento de los fines institucionales.</v>
      </c>
      <c r="J163" s="184" t="str">
        <f>IF(H163=0,"",VLOOKUP(H163,'[1]PROCESOS Y OBJETIVOS'!$C$2:$H$19,4,FALSE))</f>
        <v>Dimensión 2da -Direccionamiento Estratégico:
 Dimensión 3ra –Gestión con Valores para Resultados
Dimensión 4ta –Evaluación de Resultados
Dimensión 5ta –Información y Comunicación
Dimensión 6ta- Gestión del Conocimiento</v>
      </c>
      <c r="K163" s="184" t="s">
        <v>1219</v>
      </c>
      <c r="L163" s="184" t="s">
        <v>60</v>
      </c>
      <c r="M163" s="184" t="s">
        <v>612</v>
      </c>
      <c r="N163" s="117" t="s">
        <v>1225</v>
      </c>
      <c r="O163" s="117" t="s">
        <v>613</v>
      </c>
      <c r="P163" s="117" t="s">
        <v>598</v>
      </c>
      <c r="Q163" s="117" t="s">
        <v>599</v>
      </c>
      <c r="R163" s="364">
        <v>45659</v>
      </c>
      <c r="S163" s="364">
        <v>46022</v>
      </c>
      <c r="T163" s="209"/>
      <c r="U163" s="209"/>
      <c r="V163" s="362"/>
      <c r="W163" s="362"/>
      <c r="X163" s="184" t="s">
        <v>614</v>
      </c>
      <c r="Y163" s="184" t="s">
        <v>615</v>
      </c>
      <c r="Z163" s="184" t="s">
        <v>545</v>
      </c>
      <c r="AA163" s="184" t="s">
        <v>66</v>
      </c>
      <c r="AB163" s="184" t="s">
        <v>246</v>
      </c>
      <c r="AC163" s="184" t="s">
        <v>616</v>
      </c>
      <c r="AD163" s="184" t="s">
        <v>617</v>
      </c>
      <c r="AE163" s="184" t="s">
        <v>618</v>
      </c>
      <c r="AF163" s="189" t="s">
        <v>113</v>
      </c>
      <c r="AG163" s="190"/>
      <c r="AH163" s="227">
        <v>11221716956.200001</v>
      </c>
      <c r="AI163" s="191"/>
      <c r="AJ163" s="193"/>
      <c r="AK163" s="228"/>
      <c r="AL163" s="34"/>
      <c r="AM163" s="34"/>
      <c r="AN163" s="150"/>
      <c r="AO163" s="150"/>
      <c r="AP163" s="150"/>
    </row>
    <row r="164" spans="1:42" ht="71.25" customHeight="1" thickBot="1" x14ac:dyDescent="0.3">
      <c r="A164" s="436"/>
      <c r="B164" s="38"/>
      <c r="C164" s="38"/>
      <c r="D164" s="38"/>
      <c r="E164" s="38"/>
      <c r="F164" s="38"/>
      <c r="G164" s="365"/>
      <c r="H164" s="13"/>
      <c r="I164" s="38"/>
      <c r="J164" s="38"/>
      <c r="K164" s="38"/>
      <c r="L164" s="38"/>
      <c r="M164" s="38"/>
      <c r="N164" s="128" t="s">
        <v>619</v>
      </c>
      <c r="O164" s="206" t="s">
        <v>620</v>
      </c>
      <c r="P164" s="206" t="s">
        <v>598</v>
      </c>
      <c r="Q164" s="206" t="s">
        <v>599</v>
      </c>
      <c r="R164" s="362">
        <v>45659</v>
      </c>
      <c r="S164" s="362">
        <v>46022</v>
      </c>
      <c r="T164" s="366"/>
      <c r="U164" s="366"/>
      <c r="V164" s="362"/>
      <c r="W164" s="362"/>
      <c r="X164" s="38"/>
      <c r="Y164" s="38"/>
      <c r="Z164" s="38"/>
      <c r="AA164" s="38"/>
      <c r="AB164" s="38"/>
      <c r="AC164" s="38"/>
      <c r="AD164" s="38"/>
      <c r="AE164" s="38"/>
      <c r="AF164" s="229" t="s">
        <v>96</v>
      </c>
      <c r="AG164" s="54"/>
      <c r="AH164" s="230">
        <v>5610858478.1000004</v>
      </c>
      <c r="AI164" s="231"/>
      <c r="AJ164" s="232"/>
      <c r="AK164" s="170"/>
      <c r="AL164" s="34"/>
      <c r="AM164" s="34" t="str">
        <f t="shared" si="2"/>
        <v/>
      </c>
      <c r="AN164" s="150"/>
      <c r="AO164" s="150"/>
      <c r="AP164" s="150"/>
    </row>
    <row r="165" spans="1:42" ht="79.5" thickBot="1" x14ac:dyDescent="0.3">
      <c r="A165" s="435"/>
      <c r="B165" s="169"/>
      <c r="C165" s="169"/>
      <c r="D165" s="169"/>
      <c r="E165" s="169"/>
      <c r="F165" s="169"/>
      <c r="G165" s="360"/>
      <c r="H165" s="12"/>
      <c r="I165" s="169"/>
      <c r="J165" s="169"/>
      <c r="K165" s="169"/>
      <c r="L165" s="169"/>
      <c r="M165" s="169"/>
      <c r="N165" s="167" t="s">
        <v>621</v>
      </c>
      <c r="O165" s="167" t="s">
        <v>622</v>
      </c>
      <c r="P165" s="206" t="s">
        <v>598</v>
      </c>
      <c r="Q165" s="206" t="s">
        <v>599</v>
      </c>
      <c r="R165" s="362">
        <v>45659</v>
      </c>
      <c r="S165" s="362">
        <v>46022</v>
      </c>
      <c r="T165" s="202"/>
      <c r="U165" s="202"/>
      <c r="V165" s="362"/>
      <c r="W165" s="362"/>
      <c r="X165" s="169"/>
      <c r="Y165" s="169"/>
      <c r="Z165" s="169"/>
      <c r="AA165" s="169"/>
      <c r="AB165" s="169"/>
      <c r="AC165" s="169"/>
      <c r="AD165" s="169"/>
      <c r="AE165" s="169"/>
      <c r="AF165" s="156" t="s">
        <v>611</v>
      </c>
      <c r="AG165" s="168"/>
      <c r="AH165" s="233">
        <v>16832575434.299999</v>
      </c>
      <c r="AI165" s="204"/>
      <c r="AJ165" s="66"/>
      <c r="AK165" s="226"/>
      <c r="AL165" s="34"/>
      <c r="AM165" s="34" t="str">
        <f t="shared" si="2"/>
        <v/>
      </c>
      <c r="AN165" s="150"/>
      <c r="AO165" s="150"/>
      <c r="AP165" s="150"/>
    </row>
    <row r="166" spans="1:42" ht="79.5" thickBot="1" x14ac:dyDescent="0.3">
      <c r="A166" s="437">
        <v>3</v>
      </c>
      <c r="B166" s="184" t="e">
        <f>VLOOKUP(E166,'[1]Lista desplegable'!$I$2:$N$10,6,FALSE)</f>
        <v>#N/A</v>
      </c>
      <c r="C166" s="184"/>
      <c r="D166" s="184"/>
      <c r="E166" s="184"/>
      <c r="F166" s="187" t="s">
        <v>623</v>
      </c>
      <c r="G166" s="358" t="s">
        <v>532</v>
      </c>
      <c r="H166" s="10" t="s">
        <v>624</v>
      </c>
      <c r="I166" s="184" t="e">
        <f>IF(H166=0,"",VLOOKUP(H166,'[1]PROCESOS Y OBJETIVOS'!$C$2:$H$19,3,FALSE))</f>
        <v>#N/A</v>
      </c>
      <c r="J166" s="184" t="e">
        <f>IF(H166=0,"",VLOOKUP(H166,'[1]PROCESOS Y OBJETIVOS'!$C$2:$H$19,4,FALSE))</f>
        <v>#N/A</v>
      </c>
      <c r="K166" s="184" t="s">
        <v>625</v>
      </c>
      <c r="L166" s="184" t="s">
        <v>626</v>
      </c>
      <c r="M166" s="184" t="s">
        <v>627</v>
      </c>
      <c r="N166" s="206" t="s">
        <v>628</v>
      </c>
      <c r="O166" s="206" t="s">
        <v>629</v>
      </c>
      <c r="P166" s="206" t="s">
        <v>598</v>
      </c>
      <c r="Q166" s="206" t="s">
        <v>630</v>
      </c>
      <c r="R166" s="362">
        <v>45659</v>
      </c>
      <c r="S166" s="362">
        <v>46022</v>
      </c>
      <c r="T166" s="209"/>
      <c r="U166" s="209"/>
      <c r="V166" s="362"/>
      <c r="W166" s="362"/>
      <c r="X166" s="184" t="s">
        <v>631</v>
      </c>
      <c r="Y166" s="184" t="s">
        <v>632</v>
      </c>
      <c r="Z166" s="184" t="s">
        <v>545</v>
      </c>
      <c r="AA166" s="184" t="s">
        <v>633</v>
      </c>
      <c r="AB166" s="184" t="s">
        <v>246</v>
      </c>
      <c r="AC166" s="184" t="s">
        <v>634</v>
      </c>
      <c r="AD166" s="184" t="s">
        <v>635</v>
      </c>
      <c r="AE166" s="184" t="s">
        <v>636</v>
      </c>
      <c r="AF166" s="189" t="s">
        <v>637</v>
      </c>
      <c r="AG166" s="190"/>
      <c r="AH166" s="190">
        <v>1</v>
      </c>
      <c r="AI166" s="191"/>
      <c r="AJ166" s="193"/>
      <c r="AK166" s="166"/>
      <c r="AL166" s="34"/>
      <c r="AM166" s="34" t="str">
        <f t="shared" si="2"/>
        <v/>
      </c>
      <c r="AN166" s="150"/>
      <c r="AO166" s="150"/>
      <c r="AP166" s="150"/>
    </row>
    <row r="167" spans="1:42" ht="73.5" customHeight="1" thickBot="1" x14ac:dyDescent="0.3">
      <c r="A167" s="436"/>
      <c r="B167" s="158"/>
      <c r="C167" s="158"/>
      <c r="D167" s="158"/>
      <c r="E167" s="158"/>
      <c r="F167" s="196"/>
      <c r="G167" s="359"/>
      <c r="H167" s="11"/>
      <c r="I167" s="158"/>
      <c r="J167" s="158"/>
      <c r="K167" s="158"/>
      <c r="L167" s="158"/>
      <c r="M167" s="158"/>
      <c r="N167" s="128" t="s">
        <v>638</v>
      </c>
      <c r="O167" s="128" t="s">
        <v>639</v>
      </c>
      <c r="P167" s="128" t="s">
        <v>598</v>
      </c>
      <c r="Q167" s="128" t="s">
        <v>640</v>
      </c>
      <c r="R167" s="362">
        <v>45659</v>
      </c>
      <c r="S167" s="362">
        <v>46022</v>
      </c>
      <c r="T167" s="209"/>
      <c r="U167" s="209"/>
      <c r="V167" s="362"/>
      <c r="W167" s="362"/>
      <c r="X167" s="158"/>
      <c r="Y167" s="158"/>
      <c r="Z167" s="158"/>
      <c r="AA167" s="158"/>
      <c r="AB167" s="158"/>
      <c r="AC167" s="158"/>
      <c r="AD167" s="158"/>
      <c r="AE167" s="158"/>
      <c r="AF167" s="95" t="s">
        <v>641</v>
      </c>
      <c r="AG167" s="89"/>
      <c r="AH167" s="89">
        <v>1</v>
      </c>
      <c r="AI167" s="91"/>
      <c r="AJ167" s="34"/>
      <c r="AK167" s="166"/>
      <c r="AL167" s="34"/>
      <c r="AM167" s="34" t="str">
        <f t="shared" si="2"/>
        <v/>
      </c>
      <c r="AN167" s="150"/>
      <c r="AO167" s="150"/>
      <c r="AP167" s="150"/>
    </row>
    <row r="168" spans="1:42" ht="79.5" thickBot="1" x14ac:dyDescent="0.3">
      <c r="A168" s="436"/>
      <c r="B168" s="158"/>
      <c r="C168" s="158"/>
      <c r="D168" s="158"/>
      <c r="E168" s="158"/>
      <c r="F168" s="196"/>
      <c r="G168" s="359"/>
      <c r="H168" s="11"/>
      <c r="I168" s="158"/>
      <c r="J168" s="158"/>
      <c r="K168" s="158"/>
      <c r="L168" s="158"/>
      <c r="M168" s="158"/>
      <c r="N168" s="158" t="s">
        <v>642</v>
      </c>
      <c r="O168" s="158" t="s">
        <v>643</v>
      </c>
      <c r="P168" s="158" t="s">
        <v>598</v>
      </c>
      <c r="Q168" s="158" t="s">
        <v>599</v>
      </c>
      <c r="R168" s="367">
        <v>45659</v>
      </c>
      <c r="S168" s="367">
        <v>46022</v>
      </c>
      <c r="T168" s="209"/>
      <c r="U168" s="209"/>
      <c r="V168" s="362"/>
      <c r="W168" s="362"/>
      <c r="X168" s="158"/>
      <c r="Y168" s="158"/>
      <c r="Z168" s="158"/>
      <c r="AA168" s="158"/>
      <c r="AB168" s="158"/>
      <c r="AC168" s="158"/>
      <c r="AD168" s="158"/>
      <c r="AE168" s="158"/>
      <c r="AF168" s="95" t="s">
        <v>644</v>
      </c>
      <c r="AG168" s="159"/>
      <c r="AH168" s="89">
        <v>1</v>
      </c>
      <c r="AI168" s="91"/>
      <c r="AJ168" s="34">
        <v>1</v>
      </c>
      <c r="AK168" s="166"/>
      <c r="AL168" s="34"/>
      <c r="AM168" s="34"/>
      <c r="AN168" s="150"/>
      <c r="AO168" s="150"/>
      <c r="AP168" s="150"/>
    </row>
    <row r="169" spans="1:42" ht="63.75" hidden="1" thickBot="1" x14ac:dyDescent="0.3">
      <c r="A169" s="436"/>
      <c r="B169" s="158"/>
      <c r="C169" s="158"/>
      <c r="D169" s="158"/>
      <c r="E169" s="158"/>
      <c r="F169" s="196"/>
      <c r="G169" s="359"/>
      <c r="H169" s="11"/>
      <c r="I169" s="158"/>
      <c r="J169" s="158"/>
      <c r="K169" s="158"/>
      <c r="L169" s="158"/>
      <c r="M169" s="158"/>
      <c r="N169" s="158"/>
      <c r="O169" s="158"/>
      <c r="P169" s="158"/>
      <c r="Q169" s="158"/>
      <c r="R169" s="314"/>
      <c r="S169" s="314"/>
      <c r="T169" s="209"/>
      <c r="U169" s="209"/>
      <c r="V169" s="362"/>
      <c r="W169" s="362"/>
      <c r="X169" s="158"/>
      <c r="Y169" s="158"/>
      <c r="Z169" s="158"/>
      <c r="AA169" s="158"/>
      <c r="AB169" s="158"/>
      <c r="AC169" s="158"/>
      <c r="AD169" s="158"/>
      <c r="AE169" s="158"/>
      <c r="AF169" s="95" t="s">
        <v>645</v>
      </c>
      <c r="AG169" s="159"/>
      <c r="AH169" s="89">
        <v>1</v>
      </c>
      <c r="AI169" s="91"/>
      <c r="AJ169" s="34">
        <v>1</v>
      </c>
      <c r="AK169" s="166"/>
      <c r="AL169" s="34"/>
      <c r="AM169" s="34"/>
      <c r="AN169" s="150"/>
      <c r="AO169" s="150"/>
      <c r="AP169" s="150"/>
    </row>
    <row r="170" spans="1:42" ht="63.75" hidden="1" thickBot="1" x14ac:dyDescent="0.3">
      <c r="A170" s="436"/>
      <c r="B170" s="158"/>
      <c r="C170" s="158"/>
      <c r="D170" s="158"/>
      <c r="E170" s="158"/>
      <c r="F170" s="196"/>
      <c r="G170" s="359"/>
      <c r="H170" s="11"/>
      <c r="I170" s="158"/>
      <c r="J170" s="158"/>
      <c r="K170" s="158"/>
      <c r="L170" s="158"/>
      <c r="M170" s="158"/>
      <c r="N170" s="158"/>
      <c r="O170" s="158"/>
      <c r="P170" s="158"/>
      <c r="Q170" s="158"/>
      <c r="R170" s="314"/>
      <c r="S170" s="314"/>
      <c r="T170" s="209"/>
      <c r="U170" s="209"/>
      <c r="V170" s="362"/>
      <c r="W170" s="362"/>
      <c r="X170" s="158"/>
      <c r="Y170" s="158"/>
      <c r="Z170" s="158"/>
      <c r="AA170" s="158"/>
      <c r="AB170" s="158"/>
      <c r="AC170" s="158"/>
      <c r="AD170" s="158"/>
      <c r="AE170" s="158"/>
      <c r="AF170" s="95" t="s">
        <v>646</v>
      </c>
      <c r="AG170" s="159"/>
      <c r="AH170" s="89">
        <v>1</v>
      </c>
      <c r="AI170" s="91"/>
      <c r="AJ170" s="34">
        <v>1</v>
      </c>
      <c r="AK170" s="166"/>
      <c r="AL170" s="34"/>
      <c r="AM170" s="34"/>
      <c r="AN170" s="150"/>
      <c r="AO170" s="150"/>
      <c r="AP170" s="150"/>
    </row>
    <row r="171" spans="1:42" ht="79.5" hidden="1" thickBot="1" x14ac:dyDescent="0.3">
      <c r="A171" s="436"/>
      <c r="B171" s="158"/>
      <c r="C171" s="158"/>
      <c r="D171" s="158"/>
      <c r="E171" s="158"/>
      <c r="F171" s="196"/>
      <c r="G171" s="359"/>
      <c r="H171" s="11"/>
      <c r="I171" s="158"/>
      <c r="J171" s="158"/>
      <c r="K171" s="158"/>
      <c r="L171" s="158"/>
      <c r="M171" s="158"/>
      <c r="N171" s="158"/>
      <c r="O171" s="158"/>
      <c r="P171" s="158"/>
      <c r="Q171" s="158"/>
      <c r="R171" s="314"/>
      <c r="S171" s="314"/>
      <c r="T171" s="209"/>
      <c r="U171" s="209"/>
      <c r="V171" s="362"/>
      <c r="W171" s="362"/>
      <c r="X171" s="158"/>
      <c r="Y171" s="158"/>
      <c r="Z171" s="158"/>
      <c r="AA171" s="158"/>
      <c r="AB171" s="158"/>
      <c r="AC171" s="158"/>
      <c r="AD171" s="158"/>
      <c r="AE171" s="158"/>
      <c r="AF171" s="95" t="s">
        <v>647</v>
      </c>
      <c r="AG171" s="159"/>
      <c r="AH171" s="89">
        <v>1</v>
      </c>
      <c r="AI171" s="91"/>
      <c r="AJ171" s="34">
        <v>1</v>
      </c>
      <c r="AK171" s="166"/>
      <c r="AL171" s="34"/>
      <c r="AM171" s="34"/>
      <c r="AN171" s="150"/>
      <c r="AO171" s="150"/>
      <c r="AP171" s="150"/>
    </row>
    <row r="172" spans="1:42" ht="63.75" hidden="1" thickBot="1" x14ac:dyDescent="0.3">
      <c r="A172" s="436"/>
      <c r="B172" s="158"/>
      <c r="C172" s="158"/>
      <c r="D172" s="158"/>
      <c r="E172" s="158"/>
      <c r="F172" s="196"/>
      <c r="G172" s="359"/>
      <c r="H172" s="11"/>
      <c r="I172" s="158"/>
      <c r="J172" s="158"/>
      <c r="K172" s="158"/>
      <c r="L172" s="158"/>
      <c r="M172" s="158"/>
      <c r="N172" s="158"/>
      <c r="O172" s="158"/>
      <c r="P172" s="158"/>
      <c r="Q172" s="158"/>
      <c r="R172" s="314"/>
      <c r="S172" s="314"/>
      <c r="T172" s="209"/>
      <c r="U172" s="209"/>
      <c r="V172" s="362"/>
      <c r="W172" s="362"/>
      <c r="X172" s="158"/>
      <c r="Y172" s="158"/>
      <c r="Z172" s="158"/>
      <c r="AA172" s="158"/>
      <c r="AB172" s="158"/>
      <c r="AC172" s="158"/>
      <c r="AD172" s="158"/>
      <c r="AE172" s="158"/>
      <c r="AF172" s="95" t="s">
        <v>648</v>
      </c>
      <c r="AG172" s="159"/>
      <c r="AH172" s="89">
        <v>1</v>
      </c>
      <c r="AI172" s="91"/>
      <c r="AJ172" s="34">
        <v>1</v>
      </c>
      <c r="AK172" s="166"/>
      <c r="AL172" s="34"/>
      <c r="AM172" s="34"/>
      <c r="AN172" s="150"/>
      <c r="AO172" s="150"/>
      <c r="AP172" s="150"/>
    </row>
    <row r="173" spans="1:42" ht="95.25" hidden="1" thickBot="1" x14ac:dyDescent="0.3">
      <c r="A173" s="436"/>
      <c r="B173" s="158"/>
      <c r="C173" s="158"/>
      <c r="D173" s="158"/>
      <c r="E173" s="158"/>
      <c r="F173" s="196"/>
      <c r="G173" s="359"/>
      <c r="H173" s="11"/>
      <c r="I173" s="158"/>
      <c r="J173" s="158"/>
      <c r="K173" s="158"/>
      <c r="L173" s="158"/>
      <c r="M173" s="158"/>
      <c r="N173" s="158"/>
      <c r="O173" s="158"/>
      <c r="P173" s="158"/>
      <c r="Q173" s="158"/>
      <c r="R173" s="314"/>
      <c r="S173" s="314"/>
      <c r="T173" s="209"/>
      <c r="U173" s="209"/>
      <c r="V173" s="362"/>
      <c r="W173" s="362"/>
      <c r="X173" s="158"/>
      <c r="Y173" s="158"/>
      <c r="Z173" s="158"/>
      <c r="AA173" s="158"/>
      <c r="AB173" s="158"/>
      <c r="AC173" s="158"/>
      <c r="AD173" s="158"/>
      <c r="AE173" s="158"/>
      <c r="AF173" s="95" t="s">
        <v>649</v>
      </c>
      <c r="AG173" s="159"/>
      <c r="AH173" s="89">
        <v>1</v>
      </c>
      <c r="AI173" s="91"/>
      <c r="AJ173" s="34">
        <v>1</v>
      </c>
      <c r="AK173" s="166"/>
      <c r="AL173" s="34"/>
      <c r="AM173" s="34"/>
      <c r="AN173" s="150"/>
      <c r="AO173" s="150"/>
      <c r="AP173" s="150"/>
    </row>
    <row r="174" spans="1:42" ht="142.5" hidden="1" thickBot="1" x14ac:dyDescent="0.3">
      <c r="A174" s="436"/>
      <c r="B174" s="158"/>
      <c r="C174" s="158"/>
      <c r="D174" s="158"/>
      <c r="E174" s="158"/>
      <c r="F174" s="196"/>
      <c r="G174" s="359"/>
      <c r="H174" s="11"/>
      <c r="I174" s="158"/>
      <c r="J174" s="158"/>
      <c r="K174" s="158"/>
      <c r="L174" s="158"/>
      <c r="M174" s="158"/>
      <c r="N174" s="158"/>
      <c r="O174" s="158"/>
      <c r="P174" s="158"/>
      <c r="Q174" s="158"/>
      <c r="R174" s="314"/>
      <c r="S174" s="314"/>
      <c r="T174" s="209"/>
      <c r="U174" s="209"/>
      <c r="V174" s="362"/>
      <c r="W174" s="362"/>
      <c r="X174" s="158"/>
      <c r="Y174" s="158"/>
      <c r="Z174" s="158"/>
      <c r="AA174" s="158"/>
      <c r="AB174" s="158"/>
      <c r="AC174" s="158"/>
      <c r="AD174" s="158"/>
      <c r="AE174" s="158"/>
      <c r="AF174" s="95" t="s">
        <v>650</v>
      </c>
      <c r="AG174" s="159"/>
      <c r="AH174" s="89">
        <v>1</v>
      </c>
      <c r="AI174" s="91"/>
      <c r="AJ174" s="34">
        <v>1</v>
      </c>
      <c r="AK174" s="166"/>
      <c r="AL174" s="34"/>
      <c r="AM174" s="34"/>
      <c r="AN174" s="150"/>
      <c r="AO174" s="150"/>
      <c r="AP174" s="150"/>
    </row>
    <row r="175" spans="1:42" ht="111" hidden="1" thickBot="1" x14ac:dyDescent="0.3">
      <c r="A175" s="436"/>
      <c r="B175" s="158"/>
      <c r="C175" s="158"/>
      <c r="D175" s="158"/>
      <c r="E175" s="158"/>
      <c r="F175" s="196"/>
      <c r="G175" s="359"/>
      <c r="H175" s="11"/>
      <c r="I175" s="158"/>
      <c r="J175" s="158"/>
      <c r="K175" s="158"/>
      <c r="L175" s="158"/>
      <c r="M175" s="158"/>
      <c r="N175" s="158"/>
      <c r="O175" s="158"/>
      <c r="P175" s="158"/>
      <c r="Q175" s="158"/>
      <c r="R175" s="314"/>
      <c r="S175" s="314"/>
      <c r="T175" s="209"/>
      <c r="U175" s="209"/>
      <c r="V175" s="362"/>
      <c r="W175" s="362"/>
      <c r="X175" s="158"/>
      <c r="Y175" s="158"/>
      <c r="Z175" s="158"/>
      <c r="AA175" s="158"/>
      <c r="AB175" s="158"/>
      <c r="AC175" s="158"/>
      <c r="AD175" s="158"/>
      <c r="AE175" s="158"/>
      <c r="AF175" s="95" t="s">
        <v>651</v>
      </c>
      <c r="AG175" s="159"/>
      <c r="AH175" s="89">
        <v>1</v>
      </c>
      <c r="AI175" s="91"/>
      <c r="AJ175" s="34">
        <v>1</v>
      </c>
      <c r="AK175" s="166"/>
      <c r="AL175" s="34"/>
      <c r="AM175" s="34"/>
      <c r="AN175" s="150"/>
      <c r="AO175" s="150"/>
      <c r="AP175" s="150"/>
    </row>
    <row r="176" spans="1:42" ht="142.5" hidden="1" thickBot="1" x14ac:dyDescent="0.3">
      <c r="A176" s="436"/>
      <c r="B176" s="158"/>
      <c r="C176" s="158"/>
      <c r="D176" s="158"/>
      <c r="E176" s="158"/>
      <c r="F176" s="196"/>
      <c r="G176" s="359"/>
      <c r="H176" s="11"/>
      <c r="I176" s="158"/>
      <c r="J176" s="158"/>
      <c r="K176" s="158"/>
      <c r="L176" s="158"/>
      <c r="M176" s="158"/>
      <c r="N176" s="158"/>
      <c r="O176" s="158"/>
      <c r="P176" s="158"/>
      <c r="Q176" s="158"/>
      <c r="R176" s="314"/>
      <c r="S176" s="314"/>
      <c r="T176" s="209"/>
      <c r="U176" s="209"/>
      <c r="V176" s="362"/>
      <c r="W176" s="362"/>
      <c r="X176" s="158"/>
      <c r="Y176" s="158"/>
      <c r="Z176" s="158"/>
      <c r="AA176" s="158"/>
      <c r="AB176" s="158"/>
      <c r="AC176" s="158"/>
      <c r="AD176" s="158"/>
      <c r="AE176" s="158"/>
      <c r="AF176" s="95" t="s">
        <v>652</v>
      </c>
      <c r="AG176" s="159"/>
      <c r="AH176" s="89">
        <v>1</v>
      </c>
      <c r="AI176" s="91"/>
      <c r="AJ176" s="34">
        <v>1</v>
      </c>
      <c r="AK176" s="234"/>
      <c r="AL176" s="34"/>
      <c r="AM176" s="34"/>
      <c r="AN176" s="150"/>
      <c r="AO176" s="150"/>
      <c r="AP176" s="150"/>
    </row>
    <row r="177" spans="1:42" ht="142.5" hidden="1" thickBot="1" x14ac:dyDescent="0.3">
      <c r="A177" s="436"/>
      <c r="B177" s="26"/>
      <c r="C177" s="26"/>
      <c r="D177" s="26"/>
      <c r="E177" s="26"/>
      <c r="F177" s="313"/>
      <c r="G177" s="368"/>
      <c r="H177" s="296"/>
      <c r="I177" s="26"/>
      <c r="J177" s="26"/>
      <c r="K177" s="26"/>
      <c r="L177" s="26"/>
      <c r="M177" s="26"/>
      <c r="N177" s="26"/>
      <c r="O177" s="26"/>
      <c r="P177" s="26"/>
      <c r="Q177" s="26"/>
      <c r="R177" s="314"/>
      <c r="S177" s="314"/>
      <c r="T177" s="209"/>
      <c r="U177" s="209"/>
      <c r="V177" s="362"/>
      <c r="W177" s="362"/>
      <c r="X177" s="26"/>
      <c r="Y177" s="26"/>
      <c r="Z177" s="26"/>
      <c r="AA177" s="26"/>
      <c r="AB177" s="26"/>
      <c r="AC177" s="26"/>
      <c r="AD177" s="26"/>
      <c r="AE177" s="26"/>
      <c r="AF177" s="102" t="s">
        <v>653</v>
      </c>
      <c r="AG177" s="235"/>
      <c r="AH177" s="45">
        <v>1</v>
      </c>
      <c r="AI177" s="236"/>
      <c r="AJ177" s="126">
        <v>1</v>
      </c>
      <c r="AK177" s="226"/>
      <c r="AL177" s="34"/>
      <c r="AM177" s="34"/>
      <c r="AN177" s="150"/>
      <c r="AO177" s="150"/>
      <c r="AP177" s="150"/>
    </row>
    <row r="178" spans="1:42" ht="78.75" x14ac:dyDescent="0.25">
      <c r="A178" s="433">
        <v>4</v>
      </c>
      <c r="B178" s="184" t="e">
        <f>VLOOKUP(E178,'[1]Lista desplegable'!$I$2:$N$10,6,FALSE)</f>
        <v>#N/A</v>
      </c>
      <c r="C178" s="184"/>
      <c r="D178" s="184"/>
      <c r="E178" s="184"/>
      <c r="F178" s="184" t="s">
        <v>623</v>
      </c>
      <c r="G178" s="358" t="s">
        <v>532</v>
      </c>
      <c r="H178" s="10" t="s">
        <v>593</v>
      </c>
      <c r="I178" s="184" t="str">
        <f>IF(H178=0,"",VLOOKUP(H178,'[1]PROCESOS Y OBJETIVOS'!$C$2:$H$19,3,FALSE))</f>
        <v>Administrar y garantizar el financiamiento de la Superintendencia de Transporte, mediante  la  gestión  presupuestal,  el  recaudo  de ingresos,  el  pago  de  las obligaciones  y  la  generación  de  información  económica,  financiera  y  contable, para el cumplimiento de los fines institucionales.</v>
      </c>
      <c r="J178" s="184" t="str">
        <f>IF(H178=0,"",VLOOKUP(H178,'[1]PROCESOS Y OBJETIVOS'!$C$2:$H$19,4,FALSE))</f>
        <v>Dimensión 2da -Direccionamiento Estratégico:
 Dimensión 3ra –Gestión con Valores para Resultados
Dimensión 4ta –Evaluación de Resultados
Dimensión 5ta –Información y Comunicación
Dimensión 6ta- Gestión del Conocimiento</v>
      </c>
      <c r="K178" s="184" t="s">
        <v>654</v>
      </c>
      <c r="L178" s="184" t="s">
        <v>60</v>
      </c>
      <c r="M178" s="184" t="s">
        <v>655</v>
      </c>
      <c r="N178" s="184" t="s">
        <v>656</v>
      </c>
      <c r="O178" s="184" t="s">
        <v>657</v>
      </c>
      <c r="P178" s="184" t="s">
        <v>598</v>
      </c>
      <c r="Q178" s="184" t="s">
        <v>599</v>
      </c>
      <c r="R178" s="369">
        <v>45659</v>
      </c>
      <c r="S178" s="370">
        <v>46022</v>
      </c>
      <c r="T178" s="209"/>
      <c r="U178" s="209"/>
      <c r="V178" s="371"/>
      <c r="W178" s="362"/>
      <c r="X178" s="184" t="s">
        <v>658</v>
      </c>
      <c r="Y178" s="184" t="s">
        <v>659</v>
      </c>
      <c r="Z178" s="184" t="s">
        <v>545</v>
      </c>
      <c r="AA178" s="184" t="s">
        <v>633</v>
      </c>
      <c r="AB178" s="184" t="s">
        <v>660</v>
      </c>
      <c r="AC178" s="184" t="s">
        <v>661</v>
      </c>
      <c r="AD178" s="184" t="s">
        <v>175</v>
      </c>
      <c r="AE178" s="184" t="s">
        <v>662</v>
      </c>
      <c r="AF178" s="189" t="s">
        <v>637</v>
      </c>
      <c r="AG178" s="190"/>
      <c r="AH178" s="190">
        <v>6</v>
      </c>
      <c r="AI178" s="191"/>
      <c r="AJ178" s="193">
        <v>1</v>
      </c>
      <c r="AK178" s="166"/>
      <c r="AL178" s="34"/>
      <c r="AM178" s="34"/>
      <c r="AN178" s="150"/>
      <c r="AO178" s="150"/>
      <c r="AP178" s="150"/>
    </row>
    <row r="179" spans="1:42" ht="41.25" customHeight="1" x14ac:dyDescent="0.25">
      <c r="A179" s="434"/>
      <c r="B179" s="158"/>
      <c r="C179" s="158"/>
      <c r="D179" s="158"/>
      <c r="E179" s="158"/>
      <c r="F179" s="158"/>
      <c r="G179" s="359"/>
      <c r="H179" s="11"/>
      <c r="I179" s="158"/>
      <c r="J179" s="158"/>
      <c r="K179" s="158"/>
      <c r="L179" s="158"/>
      <c r="M179" s="158"/>
      <c r="N179" s="158"/>
      <c r="O179" s="158"/>
      <c r="P179" s="158"/>
      <c r="Q179" s="158"/>
      <c r="R179" s="196"/>
      <c r="S179" s="196"/>
      <c r="T179" s="174"/>
      <c r="U179" s="174"/>
      <c r="V179" s="211"/>
      <c r="W179" s="211"/>
      <c r="X179" s="158"/>
      <c r="Y179" s="158"/>
      <c r="Z179" s="158"/>
      <c r="AA179" s="158"/>
      <c r="AB179" s="158"/>
      <c r="AC179" s="158"/>
      <c r="AD179" s="158"/>
      <c r="AE179" s="158"/>
      <c r="AF179" s="95" t="s">
        <v>641</v>
      </c>
      <c r="AG179" s="89"/>
      <c r="AH179" s="89">
        <v>6</v>
      </c>
      <c r="AI179" s="91"/>
      <c r="AJ179" s="34">
        <v>1</v>
      </c>
      <c r="AK179" s="166"/>
      <c r="AL179" s="34"/>
      <c r="AM179" s="34"/>
      <c r="AN179" s="150"/>
      <c r="AO179" s="150"/>
      <c r="AP179" s="150"/>
    </row>
    <row r="180" spans="1:42" ht="78.75" hidden="1" x14ac:dyDescent="0.25">
      <c r="A180" s="434"/>
      <c r="B180" s="158"/>
      <c r="C180" s="158"/>
      <c r="D180" s="158"/>
      <c r="E180" s="158"/>
      <c r="F180" s="158"/>
      <c r="G180" s="359"/>
      <c r="H180" s="11"/>
      <c r="I180" s="158"/>
      <c r="J180" s="158"/>
      <c r="K180" s="158"/>
      <c r="L180" s="158"/>
      <c r="M180" s="158"/>
      <c r="N180" s="158"/>
      <c r="O180" s="158"/>
      <c r="P180" s="158"/>
      <c r="Q180" s="158"/>
      <c r="R180" s="196"/>
      <c r="S180" s="196"/>
      <c r="T180" s="174"/>
      <c r="U180" s="174"/>
      <c r="V180" s="211"/>
      <c r="W180" s="211"/>
      <c r="X180" s="158"/>
      <c r="Y180" s="158"/>
      <c r="Z180" s="158"/>
      <c r="AA180" s="158"/>
      <c r="AB180" s="158"/>
      <c r="AC180" s="158"/>
      <c r="AD180" s="158"/>
      <c r="AE180" s="158"/>
      <c r="AF180" s="95" t="s">
        <v>644</v>
      </c>
      <c r="AG180" s="89"/>
      <c r="AH180" s="89">
        <v>6</v>
      </c>
      <c r="AI180" s="91"/>
      <c r="AJ180" s="34">
        <v>1</v>
      </c>
      <c r="AK180" s="166"/>
      <c r="AL180" s="34"/>
      <c r="AM180" s="34"/>
      <c r="AN180" s="150"/>
      <c r="AO180" s="150"/>
      <c r="AP180" s="150"/>
    </row>
    <row r="181" spans="1:42" ht="63" hidden="1" x14ac:dyDescent="0.25">
      <c r="A181" s="434"/>
      <c r="B181" s="158"/>
      <c r="C181" s="158"/>
      <c r="D181" s="158"/>
      <c r="E181" s="158"/>
      <c r="F181" s="158"/>
      <c r="G181" s="359"/>
      <c r="H181" s="11"/>
      <c r="I181" s="158"/>
      <c r="J181" s="158"/>
      <c r="K181" s="158"/>
      <c r="L181" s="158"/>
      <c r="M181" s="158"/>
      <c r="N181" s="158"/>
      <c r="O181" s="158"/>
      <c r="P181" s="158"/>
      <c r="Q181" s="158"/>
      <c r="R181" s="196"/>
      <c r="S181" s="196"/>
      <c r="T181" s="174"/>
      <c r="U181" s="174"/>
      <c r="V181" s="211"/>
      <c r="W181" s="211"/>
      <c r="X181" s="158"/>
      <c r="Y181" s="158"/>
      <c r="Z181" s="158"/>
      <c r="AA181" s="158"/>
      <c r="AB181" s="158"/>
      <c r="AC181" s="158"/>
      <c r="AD181" s="158"/>
      <c r="AE181" s="158"/>
      <c r="AF181" s="95" t="s">
        <v>645</v>
      </c>
      <c r="AG181" s="89"/>
      <c r="AH181" s="89">
        <v>6</v>
      </c>
      <c r="AI181" s="91"/>
      <c r="AJ181" s="34">
        <v>1</v>
      </c>
      <c r="AK181" s="166"/>
      <c r="AL181" s="34"/>
      <c r="AM181" s="34"/>
      <c r="AN181" s="150"/>
      <c r="AO181" s="150"/>
      <c r="AP181" s="150"/>
    </row>
    <row r="182" spans="1:42" ht="63" hidden="1" x14ac:dyDescent="0.25">
      <c r="A182" s="434"/>
      <c r="B182" s="158"/>
      <c r="C182" s="158"/>
      <c r="D182" s="158"/>
      <c r="E182" s="158"/>
      <c r="F182" s="158"/>
      <c r="G182" s="359"/>
      <c r="H182" s="11"/>
      <c r="I182" s="158"/>
      <c r="J182" s="158"/>
      <c r="K182" s="158"/>
      <c r="L182" s="158"/>
      <c r="M182" s="158"/>
      <c r="N182" s="158"/>
      <c r="O182" s="158"/>
      <c r="P182" s="158"/>
      <c r="Q182" s="158"/>
      <c r="R182" s="196"/>
      <c r="S182" s="196"/>
      <c r="T182" s="174"/>
      <c r="U182" s="174"/>
      <c r="V182" s="211"/>
      <c r="W182" s="211"/>
      <c r="X182" s="158"/>
      <c r="Y182" s="158"/>
      <c r="Z182" s="158"/>
      <c r="AA182" s="158"/>
      <c r="AB182" s="158"/>
      <c r="AC182" s="158"/>
      <c r="AD182" s="158"/>
      <c r="AE182" s="158"/>
      <c r="AF182" s="95" t="s">
        <v>646</v>
      </c>
      <c r="AG182" s="89"/>
      <c r="AH182" s="89">
        <v>6</v>
      </c>
      <c r="AI182" s="91"/>
      <c r="AJ182" s="34">
        <v>1</v>
      </c>
      <c r="AK182" s="166"/>
      <c r="AL182" s="34"/>
      <c r="AM182" s="34"/>
      <c r="AN182" s="150"/>
      <c r="AO182" s="150"/>
      <c r="AP182" s="150"/>
    </row>
    <row r="183" spans="1:42" ht="29.25" hidden="1" customHeight="1" x14ac:dyDescent="0.25">
      <c r="A183" s="434"/>
      <c r="B183" s="158"/>
      <c r="C183" s="158"/>
      <c r="D183" s="158"/>
      <c r="E183" s="158"/>
      <c r="F183" s="158"/>
      <c r="G183" s="359"/>
      <c r="H183" s="11"/>
      <c r="I183" s="158"/>
      <c r="J183" s="158"/>
      <c r="K183" s="158"/>
      <c r="L183" s="158"/>
      <c r="M183" s="158"/>
      <c r="N183" s="158"/>
      <c r="O183" s="158"/>
      <c r="P183" s="158"/>
      <c r="Q183" s="158"/>
      <c r="R183" s="196"/>
      <c r="S183" s="196"/>
      <c r="T183" s="174"/>
      <c r="U183" s="174"/>
      <c r="V183" s="211"/>
      <c r="W183" s="211"/>
      <c r="X183" s="158"/>
      <c r="Y183" s="158"/>
      <c r="Z183" s="158"/>
      <c r="AA183" s="158"/>
      <c r="AB183" s="158"/>
      <c r="AC183" s="158"/>
      <c r="AD183" s="158"/>
      <c r="AE183" s="158"/>
      <c r="AF183" s="95" t="s">
        <v>647</v>
      </c>
      <c r="AG183" s="89"/>
      <c r="AH183" s="89">
        <v>6</v>
      </c>
      <c r="AI183" s="91"/>
      <c r="AJ183" s="34">
        <v>1</v>
      </c>
      <c r="AK183" s="166"/>
      <c r="AL183" s="34"/>
      <c r="AM183" s="34"/>
      <c r="AN183" s="150"/>
      <c r="AO183" s="150"/>
      <c r="AP183" s="150"/>
    </row>
    <row r="184" spans="1:42" ht="63" hidden="1" x14ac:dyDescent="0.25">
      <c r="A184" s="434"/>
      <c r="B184" s="158"/>
      <c r="C184" s="158"/>
      <c r="D184" s="158"/>
      <c r="E184" s="158"/>
      <c r="F184" s="158"/>
      <c r="G184" s="359"/>
      <c r="H184" s="11"/>
      <c r="I184" s="158"/>
      <c r="J184" s="158"/>
      <c r="K184" s="158"/>
      <c r="L184" s="158"/>
      <c r="M184" s="158"/>
      <c r="N184" s="158"/>
      <c r="O184" s="158"/>
      <c r="P184" s="158"/>
      <c r="Q184" s="158"/>
      <c r="R184" s="196"/>
      <c r="S184" s="196"/>
      <c r="T184" s="174"/>
      <c r="U184" s="174"/>
      <c r="V184" s="211"/>
      <c r="W184" s="211"/>
      <c r="X184" s="158"/>
      <c r="Y184" s="158"/>
      <c r="Z184" s="158"/>
      <c r="AA184" s="158"/>
      <c r="AB184" s="158"/>
      <c r="AC184" s="158"/>
      <c r="AD184" s="158"/>
      <c r="AE184" s="158"/>
      <c r="AF184" s="95" t="s">
        <v>648</v>
      </c>
      <c r="AG184" s="89"/>
      <c r="AH184" s="89">
        <v>6</v>
      </c>
      <c r="AI184" s="91"/>
      <c r="AJ184" s="34">
        <v>1</v>
      </c>
      <c r="AK184" s="166"/>
      <c r="AL184" s="34"/>
      <c r="AM184" s="34"/>
      <c r="AN184" s="150"/>
      <c r="AO184" s="150"/>
      <c r="AP184" s="150"/>
    </row>
    <row r="185" spans="1:42" ht="94.5" hidden="1" x14ac:dyDescent="0.25">
      <c r="A185" s="434"/>
      <c r="B185" s="158"/>
      <c r="C185" s="158"/>
      <c r="D185" s="158"/>
      <c r="E185" s="158"/>
      <c r="F185" s="158"/>
      <c r="G185" s="359"/>
      <c r="H185" s="11"/>
      <c r="I185" s="158"/>
      <c r="J185" s="158"/>
      <c r="K185" s="158"/>
      <c r="L185" s="158"/>
      <c r="M185" s="158"/>
      <c r="N185" s="158"/>
      <c r="O185" s="158"/>
      <c r="P185" s="158"/>
      <c r="Q185" s="158"/>
      <c r="R185" s="196"/>
      <c r="S185" s="196"/>
      <c r="T185" s="174"/>
      <c r="U185" s="174"/>
      <c r="V185" s="211"/>
      <c r="W185" s="211"/>
      <c r="X185" s="158"/>
      <c r="Y185" s="158"/>
      <c r="Z185" s="158"/>
      <c r="AA185" s="158"/>
      <c r="AB185" s="158"/>
      <c r="AC185" s="158"/>
      <c r="AD185" s="158"/>
      <c r="AE185" s="158"/>
      <c r="AF185" s="95" t="s">
        <v>649</v>
      </c>
      <c r="AG185" s="89"/>
      <c r="AH185" s="89">
        <v>6</v>
      </c>
      <c r="AI185" s="91"/>
      <c r="AJ185" s="34">
        <v>1</v>
      </c>
      <c r="AK185" s="166"/>
      <c r="AL185" s="34"/>
      <c r="AM185" s="34"/>
      <c r="AN185" s="150"/>
      <c r="AO185" s="150"/>
      <c r="AP185" s="150"/>
    </row>
    <row r="186" spans="1:42" ht="141.75" hidden="1" x14ac:dyDescent="0.25">
      <c r="A186" s="434"/>
      <c r="B186" s="158"/>
      <c r="C186" s="158"/>
      <c r="D186" s="158"/>
      <c r="E186" s="158"/>
      <c r="F186" s="158"/>
      <c r="G186" s="359"/>
      <c r="H186" s="11"/>
      <c r="I186" s="158"/>
      <c r="J186" s="158"/>
      <c r="K186" s="158"/>
      <c r="L186" s="158"/>
      <c r="M186" s="158"/>
      <c r="N186" s="158"/>
      <c r="O186" s="158"/>
      <c r="P186" s="158"/>
      <c r="Q186" s="158"/>
      <c r="R186" s="196"/>
      <c r="S186" s="196"/>
      <c r="T186" s="174"/>
      <c r="U186" s="174"/>
      <c r="V186" s="211"/>
      <c r="W186" s="211"/>
      <c r="X186" s="158"/>
      <c r="Y186" s="158"/>
      <c r="Z186" s="158"/>
      <c r="AA186" s="158"/>
      <c r="AB186" s="158"/>
      <c r="AC186" s="158"/>
      <c r="AD186" s="158"/>
      <c r="AE186" s="158"/>
      <c r="AF186" s="95" t="s">
        <v>650</v>
      </c>
      <c r="AG186" s="89"/>
      <c r="AH186" s="89">
        <v>6</v>
      </c>
      <c r="AI186" s="91"/>
      <c r="AJ186" s="34">
        <v>1</v>
      </c>
      <c r="AK186" s="166"/>
      <c r="AL186" s="34"/>
      <c r="AM186" s="34"/>
      <c r="AN186" s="150"/>
      <c r="AO186" s="150"/>
      <c r="AP186" s="150"/>
    </row>
    <row r="187" spans="1:42" ht="110.25" hidden="1" x14ac:dyDescent="0.25">
      <c r="A187" s="434"/>
      <c r="B187" s="158"/>
      <c r="C187" s="158"/>
      <c r="D187" s="158"/>
      <c r="E187" s="158"/>
      <c r="F187" s="158"/>
      <c r="G187" s="359"/>
      <c r="H187" s="11"/>
      <c r="I187" s="158"/>
      <c r="J187" s="158"/>
      <c r="K187" s="158"/>
      <c r="L187" s="158"/>
      <c r="M187" s="158"/>
      <c r="N187" s="158"/>
      <c r="O187" s="158"/>
      <c r="P187" s="158"/>
      <c r="Q187" s="158"/>
      <c r="R187" s="196"/>
      <c r="S187" s="196"/>
      <c r="T187" s="174"/>
      <c r="U187" s="174"/>
      <c r="V187" s="211"/>
      <c r="W187" s="211"/>
      <c r="X187" s="158"/>
      <c r="Y187" s="158"/>
      <c r="Z187" s="158"/>
      <c r="AA187" s="158"/>
      <c r="AB187" s="158"/>
      <c r="AC187" s="158"/>
      <c r="AD187" s="158"/>
      <c r="AE187" s="158"/>
      <c r="AF187" s="95" t="s">
        <v>651</v>
      </c>
      <c r="AG187" s="89"/>
      <c r="AH187" s="89">
        <v>6</v>
      </c>
      <c r="AI187" s="91"/>
      <c r="AJ187" s="34">
        <v>1</v>
      </c>
      <c r="AK187" s="166"/>
      <c r="AL187" s="34"/>
      <c r="AM187" s="34"/>
      <c r="AN187" s="150"/>
      <c r="AO187" s="150"/>
      <c r="AP187" s="150"/>
    </row>
    <row r="188" spans="1:42" ht="141.75" hidden="1" x14ac:dyDescent="0.25">
      <c r="A188" s="434"/>
      <c r="B188" s="158"/>
      <c r="C188" s="158"/>
      <c r="D188" s="158"/>
      <c r="E188" s="158"/>
      <c r="F188" s="158"/>
      <c r="G188" s="359"/>
      <c r="H188" s="11"/>
      <c r="I188" s="158"/>
      <c r="J188" s="158"/>
      <c r="K188" s="158"/>
      <c r="L188" s="158"/>
      <c r="M188" s="158"/>
      <c r="N188" s="158"/>
      <c r="O188" s="158"/>
      <c r="P188" s="158"/>
      <c r="Q188" s="158"/>
      <c r="R188" s="196"/>
      <c r="S188" s="196"/>
      <c r="T188" s="174"/>
      <c r="U188" s="174"/>
      <c r="V188" s="211"/>
      <c r="W188" s="211"/>
      <c r="X188" s="158"/>
      <c r="Y188" s="158"/>
      <c r="Z188" s="158"/>
      <c r="AA188" s="158"/>
      <c r="AB188" s="158"/>
      <c r="AC188" s="158"/>
      <c r="AD188" s="158"/>
      <c r="AE188" s="158"/>
      <c r="AF188" s="95" t="s">
        <v>652</v>
      </c>
      <c r="AG188" s="89"/>
      <c r="AH188" s="89">
        <v>6</v>
      </c>
      <c r="AI188" s="91"/>
      <c r="AJ188" s="34">
        <v>1</v>
      </c>
      <c r="AK188" s="237"/>
      <c r="AL188" s="238"/>
      <c r="AM188" s="238"/>
      <c r="AN188" s="150"/>
      <c r="AO188" s="150"/>
      <c r="AP188" s="150"/>
    </row>
    <row r="189" spans="1:42" ht="15.75" hidden="1" x14ac:dyDescent="0.25">
      <c r="A189" s="434"/>
      <c r="B189" s="158"/>
      <c r="C189" s="158"/>
      <c r="D189" s="158"/>
      <c r="E189" s="158"/>
      <c r="F189" s="158"/>
      <c r="G189" s="359"/>
      <c r="H189" s="11"/>
      <c r="I189" s="158"/>
      <c r="J189" s="158"/>
      <c r="K189" s="158"/>
      <c r="L189" s="158"/>
      <c r="M189" s="158"/>
      <c r="N189" s="158"/>
      <c r="O189" s="158"/>
      <c r="P189" s="158"/>
      <c r="Q189" s="158"/>
      <c r="R189" s="196"/>
      <c r="S189" s="196"/>
      <c r="T189" s="174"/>
      <c r="U189" s="174"/>
      <c r="V189" s="211"/>
      <c r="W189" s="211"/>
      <c r="X189" s="158"/>
      <c r="Y189" s="158"/>
      <c r="Z189" s="158"/>
      <c r="AA189" s="158"/>
      <c r="AB189" s="158"/>
      <c r="AC189" s="158"/>
      <c r="AD189" s="158"/>
      <c r="AE189" s="158"/>
      <c r="AF189" s="239" t="s">
        <v>653</v>
      </c>
      <c r="AG189" s="25"/>
      <c r="AH189" s="25">
        <v>6</v>
      </c>
      <c r="AI189" s="240"/>
      <c r="AJ189" s="111">
        <v>1</v>
      </c>
      <c r="AK189" s="241"/>
      <c r="AL189" s="238"/>
      <c r="AM189" s="238"/>
      <c r="AN189" s="150"/>
      <c r="AO189" s="150"/>
      <c r="AP189" s="150"/>
    </row>
    <row r="190" spans="1:42" ht="76.5" customHeight="1" thickBot="1" x14ac:dyDescent="0.3">
      <c r="A190" s="434"/>
      <c r="B190" s="158"/>
      <c r="C190" s="158"/>
      <c r="D190" s="158"/>
      <c r="E190" s="158"/>
      <c r="F190" s="158"/>
      <c r="G190" s="359"/>
      <c r="H190" s="11"/>
      <c r="I190" s="158"/>
      <c r="J190" s="158"/>
      <c r="K190" s="158"/>
      <c r="L190" s="158"/>
      <c r="M190" s="158"/>
      <c r="N190" s="182" t="s">
        <v>663</v>
      </c>
      <c r="O190" s="182" t="s">
        <v>175</v>
      </c>
      <c r="P190" s="174" t="s">
        <v>598</v>
      </c>
      <c r="Q190" s="174" t="s">
        <v>599</v>
      </c>
      <c r="R190" s="372">
        <v>45659</v>
      </c>
      <c r="S190" s="372">
        <v>46022</v>
      </c>
      <c r="T190" s="174"/>
      <c r="U190" s="174"/>
      <c r="V190" s="372"/>
      <c r="W190" s="372"/>
      <c r="X190" s="158"/>
      <c r="Y190" s="158"/>
      <c r="Z190" s="158"/>
      <c r="AA190" s="158"/>
      <c r="AB190" s="158"/>
      <c r="AC190" s="158"/>
      <c r="AD190" s="158"/>
      <c r="AE190" s="158"/>
      <c r="AF190" s="242"/>
      <c r="AG190" s="37"/>
      <c r="AH190" s="37"/>
      <c r="AI190" s="115"/>
      <c r="AJ190" s="116"/>
      <c r="AK190" s="243"/>
      <c r="AL190" s="238"/>
      <c r="AM190" s="238"/>
      <c r="AN190" s="150"/>
      <c r="AO190" s="150"/>
      <c r="AP190" s="150"/>
    </row>
    <row r="191" spans="1:42" ht="75" customHeight="1" thickBot="1" x14ac:dyDescent="0.3">
      <c r="A191" s="435"/>
      <c r="B191" s="169"/>
      <c r="C191" s="169"/>
      <c r="D191" s="169"/>
      <c r="E191" s="169"/>
      <c r="F191" s="169"/>
      <c r="G191" s="360"/>
      <c r="H191" s="12"/>
      <c r="I191" s="169"/>
      <c r="J191" s="169"/>
      <c r="K191" s="169"/>
      <c r="L191" s="169"/>
      <c r="M191" s="169"/>
      <c r="N191" s="373" t="s">
        <v>664</v>
      </c>
      <c r="O191" s="373" t="s">
        <v>665</v>
      </c>
      <c r="P191" s="202" t="s">
        <v>598</v>
      </c>
      <c r="Q191" s="202" t="s">
        <v>599</v>
      </c>
      <c r="R191" s="374">
        <v>45659</v>
      </c>
      <c r="S191" s="374">
        <v>46022</v>
      </c>
      <c r="T191" s="202"/>
      <c r="U191" s="202"/>
      <c r="V191" s="374"/>
      <c r="W191" s="374"/>
      <c r="X191" s="169"/>
      <c r="Y191" s="169"/>
      <c r="Z191" s="169"/>
      <c r="AA191" s="169"/>
      <c r="AB191" s="169"/>
      <c r="AC191" s="169"/>
      <c r="AD191" s="169"/>
      <c r="AE191" s="169"/>
      <c r="AF191" s="244"/>
      <c r="AG191" s="80"/>
      <c r="AH191" s="80"/>
      <c r="AI191" s="245"/>
      <c r="AJ191" s="121"/>
      <c r="AK191" s="246"/>
      <c r="AL191" s="34"/>
      <c r="AM191" s="34"/>
      <c r="AN191" s="150"/>
      <c r="AO191" s="150"/>
      <c r="AP191" s="150"/>
    </row>
    <row r="192" spans="1:42" x14ac:dyDescent="0.25">
      <c r="A192" s="431"/>
      <c r="B192" s="341"/>
      <c r="C192" s="341"/>
      <c r="D192" s="341"/>
      <c r="E192" s="341"/>
      <c r="F192" s="341"/>
      <c r="G192" s="340"/>
      <c r="H192" s="342"/>
      <c r="I192" s="341"/>
      <c r="J192" s="341"/>
      <c r="K192" s="341"/>
      <c r="L192" s="341"/>
      <c r="M192" s="341"/>
      <c r="N192" s="341"/>
      <c r="O192" s="341"/>
      <c r="P192" s="341"/>
      <c r="Q192" s="341"/>
      <c r="R192" s="341"/>
      <c r="S192" s="341"/>
      <c r="T192" s="341"/>
      <c r="U192" s="341"/>
      <c r="V192" s="341"/>
      <c r="W192" s="341"/>
      <c r="X192" s="341"/>
      <c r="Y192" s="341"/>
      <c r="Z192" s="341"/>
      <c r="AA192" s="341"/>
      <c r="AB192" s="341"/>
      <c r="AC192" s="341"/>
      <c r="AD192" s="341"/>
      <c r="AE192" s="341"/>
      <c r="AF192" s="145"/>
      <c r="AG192" s="145"/>
      <c r="AH192" s="145"/>
      <c r="AI192" s="145"/>
      <c r="AJ192" s="145"/>
      <c r="AK192" s="145"/>
      <c r="AL192" s="146"/>
      <c r="AM192" s="146"/>
      <c r="AN192" s="146"/>
      <c r="AO192" s="146"/>
      <c r="AP192" s="146"/>
    </row>
    <row r="193" spans="1:42" ht="126" x14ac:dyDescent="0.25">
      <c r="A193" s="438">
        <v>1</v>
      </c>
      <c r="B193" s="158"/>
      <c r="C193" s="158"/>
      <c r="D193" s="158"/>
      <c r="E193" s="158"/>
      <c r="F193" s="158" t="s">
        <v>666</v>
      </c>
      <c r="G193" s="359" t="s">
        <v>532</v>
      </c>
      <c r="H193" s="11" t="s">
        <v>666</v>
      </c>
      <c r="I193" s="158" t="s">
        <v>667</v>
      </c>
      <c r="J193" s="194" t="s">
        <v>668</v>
      </c>
      <c r="K193" s="194" t="s">
        <v>669</v>
      </c>
      <c r="L193" s="158" t="s">
        <v>670</v>
      </c>
      <c r="M193" s="158" t="s">
        <v>671</v>
      </c>
      <c r="N193" s="128" t="s">
        <v>1220</v>
      </c>
      <c r="O193" s="128" t="s">
        <v>672</v>
      </c>
      <c r="P193" s="128" t="s">
        <v>673</v>
      </c>
      <c r="Q193" s="128" t="s">
        <v>674</v>
      </c>
      <c r="R193" s="210">
        <v>45658</v>
      </c>
      <c r="S193" s="210">
        <v>45992</v>
      </c>
      <c r="T193" s="128" t="s">
        <v>61</v>
      </c>
      <c r="U193" s="174" t="s">
        <v>62</v>
      </c>
      <c r="V193" s="174"/>
      <c r="W193" s="174"/>
      <c r="X193" s="158" t="s">
        <v>675</v>
      </c>
      <c r="Y193" s="158" t="s">
        <v>676</v>
      </c>
      <c r="Z193" s="158" t="s">
        <v>545</v>
      </c>
      <c r="AA193" s="158" t="s">
        <v>130</v>
      </c>
      <c r="AB193" s="158" t="s">
        <v>67</v>
      </c>
      <c r="AC193" s="247" t="s">
        <v>677</v>
      </c>
      <c r="AD193" s="158" t="s">
        <v>678</v>
      </c>
      <c r="AE193" s="375" t="s">
        <v>679</v>
      </c>
      <c r="AF193" s="95" t="s">
        <v>134</v>
      </c>
      <c r="AG193" s="89"/>
      <c r="AH193" s="89"/>
      <c r="AI193" s="91"/>
      <c r="AJ193" s="34"/>
      <c r="AK193" s="166"/>
      <c r="AL193" s="34"/>
      <c r="AM193" s="34" t="str">
        <f>IFERROR(IF((+AI193/AJ193)&gt;100%,100%,(AI193/AJ193)),"")</f>
        <v/>
      </c>
      <c r="AN193" s="150"/>
      <c r="AO193" s="150"/>
      <c r="AP193" s="150"/>
    </row>
    <row r="194" spans="1:42" ht="141.75" x14ac:dyDescent="0.25">
      <c r="A194" s="438"/>
      <c r="B194" s="158"/>
      <c r="C194" s="158"/>
      <c r="D194" s="158"/>
      <c r="E194" s="158"/>
      <c r="F194" s="158"/>
      <c r="G194" s="359"/>
      <c r="H194" s="11"/>
      <c r="I194" s="158"/>
      <c r="J194" s="194"/>
      <c r="K194" s="194"/>
      <c r="L194" s="158"/>
      <c r="M194" s="158"/>
      <c r="N194" s="128" t="s">
        <v>1221</v>
      </c>
      <c r="O194" s="128" t="s">
        <v>680</v>
      </c>
      <c r="P194" s="128" t="s">
        <v>673</v>
      </c>
      <c r="Q194" s="128" t="s">
        <v>60</v>
      </c>
      <c r="R194" s="210">
        <v>45658</v>
      </c>
      <c r="S194" s="210">
        <v>45992</v>
      </c>
      <c r="T194" s="128" t="s">
        <v>61</v>
      </c>
      <c r="U194" s="174" t="s">
        <v>62</v>
      </c>
      <c r="V194" s="174"/>
      <c r="W194" s="174"/>
      <c r="X194" s="158"/>
      <c r="Y194" s="158"/>
      <c r="Z194" s="158"/>
      <c r="AA194" s="158"/>
      <c r="AB194" s="158"/>
      <c r="AC194" s="247"/>
      <c r="AD194" s="158"/>
      <c r="AE194" s="247"/>
      <c r="AF194" s="95" t="s">
        <v>135</v>
      </c>
      <c r="AG194" s="89"/>
      <c r="AH194" s="89"/>
      <c r="AI194" s="91"/>
      <c r="AJ194" s="34"/>
      <c r="AK194" s="166"/>
      <c r="AL194" s="34"/>
      <c r="AM194" s="34" t="str">
        <f>IFERROR(IF((+AI194/AJ194)&gt;100%,100%,(AI194/AJ194)),"")</f>
        <v/>
      </c>
      <c r="AN194" s="150"/>
      <c r="AO194" s="150"/>
      <c r="AP194" s="150"/>
    </row>
    <row r="195" spans="1:42" ht="126" x14ac:dyDescent="0.25">
      <c r="A195" s="438"/>
      <c r="B195" s="158"/>
      <c r="C195" s="158"/>
      <c r="D195" s="158"/>
      <c r="E195" s="158"/>
      <c r="F195" s="158"/>
      <c r="G195" s="359"/>
      <c r="H195" s="11"/>
      <c r="I195" s="158"/>
      <c r="J195" s="194"/>
      <c r="K195" s="194"/>
      <c r="L195" s="158"/>
      <c r="M195" s="158"/>
      <c r="N195" s="128" t="s">
        <v>1222</v>
      </c>
      <c r="O195" s="128" t="s">
        <v>681</v>
      </c>
      <c r="P195" s="128" t="s">
        <v>673</v>
      </c>
      <c r="Q195" s="128" t="s">
        <v>60</v>
      </c>
      <c r="R195" s="210">
        <v>45717</v>
      </c>
      <c r="S195" s="210">
        <v>45962</v>
      </c>
      <c r="T195" s="128" t="s">
        <v>61</v>
      </c>
      <c r="U195" s="174" t="s">
        <v>62</v>
      </c>
      <c r="V195" s="174"/>
      <c r="W195" s="174"/>
      <c r="X195" s="158"/>
      <c r="Y195" s="158"/>
      <c r="Z195" s="158"/>
      <c r="AA195" s="158"/>
      <c r="AB195" s="158"/>
      <c r="AC195" s="247"/>
      <c r="AD195" s="158"/>
      <c r="AE195" s="247"/>
      <c r="AF195" s="95" t="s">
        <v>138</v>
      </c>
      <c r="AG195" s="159"/>
      <c r="AH195" s="89"/>
      <c r="AI195" s="91"/>
      <c r="AJ195" s="34"/>
      <c r="AK195" s="166"/>
      <c r="AL195" s="34"/>
      <c r="AM195" s="34" t="str">
        <f>IFERROR(IF((+AI195/AJ195)&gt;100%,100%,(AI195/AJ195)),"")</f>
        <v/>
      </c>
      <c r="AN195" s="150"/>
      <c r="AO195" s="150"/>
      <c r="AP195" s="150"/>
    </row>
    <row r="196" spans="1:42" ht="189" x14ac:dyDescent="0.25">
      <c r="A196" s="438"/>
      <c r="B196" s="158"/>
      <c r="C196" s="158"/>
      <c r="D196" s="158"/>
      <c r="E196" s="158"/>
      <c r="F196" s="158"/>
      <c r="G196" s="359"/>
      <c r="H196" s="11"/>
      <c r="I196" s="158"/>
      <c r="J196" s="194"/>
      <c r="K196" s="194"/>
      <c r="L196" s="158"/>
      <c r="M196" s="158"/>
      <c r="N196" s="128" t="s">
        <v>1223</v>
      </c>
      <c r="O196" s="128" t="s">
        <v>682</v>
      </c>
      <c r="P196" s="128" t="s">
        <v>673</v>
      </c>
      <c r="Q196" s="128" t="s">
        <v>60</v>
      </c>
      <c r="R196" s="210">
        <v>45717</v>
      </c>
      <c r="S196" s="210">
        <v>45992</v>
      </c>
      <c r="T196" s="128" t="s">
        <v>61</v>
      </c>
      <c r="U196" s="174" t="s">
        <v>62</v>
      </c>
      <c r="V196" s="174"/>
      <c r="W196" s="174"/>
      <c r="X196" s="158"/>
      <c r="Y196" s="158"/>
      <c r="Z196" s="158"/>
      <c r="AA196" s="158"/>
      <c r="AB196" s="158"/>
      <c r="AC196" s="247"/>
      <c r="AD196" s="158"/>
      <c r="AE196" s="247"/>
      <c r="AF196" s="95" t="s">
        <v>142</v>
      </c>
      <c r="AG196" s="159"/>
      <c r="AH196" s="89"/>
      <c r="AI196" s="91"/>
      <c r="AJ196" s="34"/>
      <c r="AK196" s="166"/>
      <c r="AL196" s="34"/>
      <c r="AM196" s="34" t="str">
        <f>IFERROR(IF((+AI196/AJ196)&gt;100%,100%,(AI196/AJ196)),"")</f>
        <v/>
      </c>
      <c r="AN196" s="150"/>
      <c r="AO196" s="150"/>
      <c r="AP196" s="150"/>
    </row>
    <row r="197" spans="1:42" x14ac:dyDescent="0.25">
      <c r="A197" s="431"/>
      <c r="B197" s="341"/>
      <c r="C197" s="341"/>
      <c r="D197" s="341"/>
      <c r="E197" s="341"/>
      <c r="F197" s="341"/>
      <c r="G197" s="340"/>
      <c r="H197" s="342"/>
      <c r="I197" s="341"/>
      <c r="J197" s="341"/>
      <c r="K197" s="341"/>
      <c r="L197" s="341"/>
      <c r="M197" s="341"/>
      <c r="N197" s="341"/>
      <c r="O197" s="341"/>
      <c r="P197" s="341"/>
      <c r="Q197" s="341"/>
      <c r="R197" s="341"/>
      <c r="S197" s="341"/>
      <c r="T197" s="341"/>
      <c r="U197" s="341"/>
      <c r="V197" s="341"/>
      <c r="W197" s="341"/>
      <c r="X197" s="341"/>
      <c r="Y197" s="341"/>
      <c r="Z197" s="341"/>
      <c r="AA197" s="341"/>
      <c r="AB197" s="341"/>
      <c r="AC197" s="341"/>
      <c r="AD197" s="341"/>
      <c r="AE197" s="341"/>
      <c r="AF197" s="145"/>
      <c r="AG197" s="145"/>
      <c r="AH197" s="145"/>
      <c r="AI197" s="145"/>
      <c r="AJ197" s="145"/>
      <c r="AK197" s="145"/>
      <c r="AL197" s="146"/>
      <c r="AM197" s="146"/>
      <c r="AN197" s="146"/>
      <c r="AO197" s="146"/>
      <c r="AP197" s="146"/>
    </row>
    <row r="198" spans="1:42" ht="61.5" customHeight="1" x14ac:dyDescent="0.25">
      <c r="A198" s="423">
        <v>1</v>
      </c>
      <c r="B198" s="26"/>
      <c r="C198" s="26"/>
      <c r="D198" s="26"/>
      <c r="E198" s="26"/>
      <c r="F198" s="158" t="s">
        <v>683</v>
      </c>
      <c r="G198" s="354" t="s">
        <v>201</v>
      </c>
      <c r="H198" s="296" t="s">
        <v>683</v>
      </c>
      <c r="I198" s="26" t="s">
        <v>684</v>
      </c>
      <c r="J198" s="26" t="s">
        <v>685</v>
      </c>
      <c r="K198" s="26" t="s">
        <v>686</v>
      </c>
      <c r="L198" s="26"/>
      <c r="M198" s="26" t="s">
        <v>687</v>
      </c>
      <c r="N198" s="128" t="s">
        <v>688</v>
      </c>
      <c r="O198" s="128" t="s">
        <v>689</v>
      </c>
      <c r="P198" s="128" t="s">
        <v>690</v>
      </c>
      <c r="Q198" s="128"/>
      <c r="R198" s="128"/>
      <c r="S198" s="128"/>
      <c r="T198" s="128"/>
      <c r="U198" s="174"/>
      <c r="V198" s="174"/>
      <c r="W198" s="174"/>
      <c r="X198" s="158" t="s">
        <v>691</v>
      </c>
      <c r="Y198" s="158"/>
      <c r="Z198" s="158" t="s">
        <v>89</v>
      </c>
      <c r="AA198" s="158"/>
      <c r="AB198" s="158" t="s">
        <v>692</v>
      </c>
      <c r="AC198" s="158" t="s">
        <v>693</v>
      </c>
      <c r="AD198" s="158"/>
      <c r="AE198" s="162">
        <v>1</v>
      </c>
      <c r="AF198" s="95" t="s">
        <v>113</v>
      </c>
      <c r="AG198" s="89"/>
      <c r="AH198" s="89"/>
      <c r="AI198" s="91"/>
      <c r="AJ198" s="34">
        <v>0.25</v>
      </c>
      <c r="AK198" s="166"/>
      <c r="AL198" s="34"/>
      <c r="AM198" s="34">
        <f>IFERROR(IF((+AI198/AJ198)&gt;100%,100%,(AI198/AJ198)),"")</f>
        <v>0</v>
      </c>
      <c r="AN198" s="150"/>
      <c r="AO198" s="150"/>
      <c r="AP198" s="150"/>
    </row>
    <row r="199" spans="1:42" ht="78" customHeight="1" x14ac:dyDescent="0.25">
      <c r="A199" s="424"/>
      <c r="B199" s="38"/>
      <c r="C199" s="38"/>
      <c r="D199" s="38"/>
      <c r="E199" s="38"/>
      <c r="F199" s="158"/>
      <c r="G199" s="355"/>
      <c r="H199" s="13"/>
      <c r="I199" s="38"/>
      <c r="J199" s="38"/>
      <c r="K199" s="38"/>
      <c r="L199" s="38"/>
      <c r="M199" s="38"/>
      <c r="N199" s="128" t="s">
        <v>694</v>
      </c>
      <c r="O199" s="128" t="s">
        <v>695</v>
      </c>
      <c r="P199" s="128" t="s">
        <v>690</v>
      </c>
      <c r="Q199" s="128"/>
      <c r="R199" s="128"/>
      <c r="S199" s="128"/>
      <c r="T199" s="128"/>
      <c r="U199" s="174"/>
      <c r="V199" s="174"/>
      <c r="W199" s="174"/>
      <c r="X199" s="158"/>
      <c r="Y199" s="158"/>
      <c r="Z199" s="158"/>
      <c r="AA199" s="158"/>
      <c r="AB199" s="158"/>
      <c r="AC199" s="158"/>
      <c r="AD199" s="158"/>
      <c r="AE199" s="158"/>
      <c r="AF199" s="95" t="s">
        <v>96</v>
      </c>
      <c r="AG199" s="89"/>
      <c r="AH199" s="89"/>
      <c r="AI199" s="91"/>
      <c r="AJ199" s="34">
        <v>0.75</v>
      </c>
      <c r="AK199" s="166"/>
      <c r="AL199" s="34"/>
      <c r="AM199" s="34">
        <f>IFERROR(IF((+AI199/AJ199)&gt;100%,100%,(AI199/AJ199)),"")</f>
        <v>0</v>
      </c>
      <c r="AN199" s="150"/>
      <c r="AO199" s="150"/>
      <c r="AP199" s="150"/>
    </row>
    <row r="200" spans="1:42" ht="52.5" customHeight="1" x14ac:dyDescent="0.25">
      <c r="A200" s="424"/>
      <c r="B200" s="38"/>
      <c r="C200" s="38"/>
      <c r="D200" s="38"/>
      <c r="E200" s="38"/>
      <c r="F200" s="158"/>
      <c r="G200" s="355"/>
      <c r="H200" s="13"/>
      <c r="I200" s="38"/>
      <c r="J200" s="38"/>
      <c r="K200" s="38"/>
      <c r="L200" s="38"/>
      <c r="M200" s="38"/>
      <c r="N200" s="128" t="s">
        <v>696</v>
      </c>
      <c r="O200" s="128" t="s">
        <v>697</v>
      </c>
      <c r="P200" s="128" t="s">
        <v>690</v>
      </c>
      <c r="Q200" s="128"/>
      <c r="R200" s="128"/>
      <c r="S200" s="128"/>
      <c r="T200" s="128"/>
      <c r="U200" s="174"/>
      <c r="V200" s="174"/>
      <c r="W200" s="174"/>
      <c r="X200" s="158"/>
      <c r="Y200" s="158"/>
      <c r="Z200" s="158"/>
      <c r="AA200" s="158"/>
      <c r="AB200" s="158"/>
      <c r="AC200" s="158"/>
      <c r="AD200" s="158"/>
      <c r="AE200" s="158"/>
      <c r="AF200" s="95" t="s">
        <v>138</v>
      </c>
      <c r="AG200" s="159"/>
      <c r="AH200" s="89"/>
      <c r="AI200" s="91"/>
      <c r="AJ200" s="34"/>
      <c r="AK200" s="166"/>
      <c r="AL200" s="34"/>
      <c r="AM200" s="34" t="str">
        <f>IFERROR(IF((+AI200/AJ200)&gt;100%,100%,(AI200/AJ200)),"")</f>
        <v/>
      </c>
      <c r="AN200" s="150"/>
      <c r="AO200" s="150"/>
      <c r="AP200" s="150"/>
    </row>
    <row r="201" spans="1:42" ht="61.5" hidden="1" customHeight="1" x14ac:dyDescent="0.25">
      <c r="A201" s="424"/>
      <c r="B201" s="38"/>
      <c r="C201" s="38"/>
      <c r="D201" s="38"/>
      <c r="E201" s="38"/>
      <c r="F201" s="158"/>
      <c r="G201" s="355"/>
      <c r="H201" s="13"/>
      <c r="I201" s="38"/>
      <c r="J201" s="38"/>
      <c r="K201" s="38"/>
      <c r="L201" s="38"/>
      <c r="M201" s="38"/>
      <c r="N201" s="128" t="s">
        <v>351</v>
      </c>
      <c r="O201" s="128"/>
      <c r="P201" s="128" t="s">
        <v>690</v>
      </c>
      <c r="Q201" s="128"/>
      <c r="R201" s="128"/>
      <c r="S201" s="128"/>
      <c r="T201" s="128"/>
      <c r="U201" s="174"/>
      <c r="V201" s="174"/>
      <c r="W201" s="174"/>
      <c r="X201" s="158"/>
      <c r="Y201" s="158"/>
      <c r="Z201" s="158"/>
      <c r="AA201" s="158"/>
      <c r="AB201" s="158"/>
      <c r="AC201" s="158"/>
      <c r="AD201" s="158"/>
      <c r="AE201" s="158"/>
      <c r="AF201" s="95" t="s">
        <v>142</v>
      </c>
      <c r="AG201" s="159"/>
      <c r="AH201" s="89"/>
      <c r="AI201" s="91"/>
      <c r="AJ201" s="34"/>
      <c r="AK201" s="166"/>
      <c r="AL201" s="34"/>
      <c r="AM201" s="34" t="str">
        <f>IFERROR(IF((+AI201/AJ201)&gt;100%,100%,(AI201/AJ201)),"")</f>
        <v/>
      </c>
      <c r="AN201" s="150"/>
      <c r="AO201" s="150"/>
      <c r="AP201" s="150"/>
    </row>
    <row r="202" spans="1:42" ht="126.75" hidden="1" thickBot="1" x14ac:dyDescent="0.3">
      <c r="A202" s="428"/>
      <c r="B202" s="81"/>
      <c r="C202" s="81"/>
      <c r="D202" s="81"/>
      <c r="E202" s="81"/>
      <c r="F202" s="169"/>
      <c r="G202" s="356"/>
      <c r="H202" s="318"/>
      <c r="I202" s="81"/>
      <c r="J202" s="81"/>
      <c r="K202" s="81"/>
      <c r="L202" s="81"/>
      <c r="M202" s="81"/>
      <c r="N202" s="167" t="s">
        <v>338</v>
      </c>
      <c r="O202" s="167"/>
      <c r="P202" s="128" t="s">
        <v>690</v>
      </c>
      <c r="Q202" s="167"/>
      <c r="R202" s="167"/>
      <c r="S202" s="167"/>
      <c r="T202" s="167"/>
      <c r="U202" s="202"/>
      <c r="V202" s="202"/>
      <c r="W202" s="202"/>
      <c r="X202" s="169"/>
      <c r="Y202" s="169"/>
      <c r="Z202" s="169"/>
      <c r="AA202" s="169"/>
      <c r="AB202" s="169"/>
      <c r="AC202" s="169"/>
      <c r="AD202" s="169"/>
      <c r="AE202" s="169"/>
      <c r="AF202" s="156" t="s">
        <v>223</v>
      </c>
      <c r="AG202" s="66"/>
      <c r="AH202" s="66"/>
      <c r="AI202" s="66"/>
      <c r="AJ202" s="66"/>
      <c r="AK202" s="170"/>
      <c r="AL202" s="34"/>
      <c r="AM202" s="34" t="str">
        <f>IFERROR(IF((+AI202/AJ202)&gt;100%,100%,(AI202/AJ202)),"")</f>
        <v/>
      </c>
      <c r="AN202" s="150"/>
      <c r="AO202" s="150"/>
      <c r="AP202" s="150"/>
    </row>
    <row r="203" spans="1:42" ht="105" customHeight="1" x14ac:dyDescent="0.25">
      <c r="A203" s="423">
        <v>2</v>
      </c>
      <c r="B203" s="26">
        <v>0</v>
      </c>
      <c r="C203" s="26" t="s">
        <v>48</v>
      </c>
      <c r="D203" s="26" t="s">
        <v>49</v>
      </c>
      <c r="E203" s="26" t="s">
        <v>50</v>
      </c>
      <c r="F203" s="158"/>
      <c r="G203" s="354" t="s">
        <v>201</v>
      </c>
      <c r="H203" s="296" t="s">
        <v>683</v>
      </c>
      <c r="I203" s="26" t="s">
        <v>684</v>
      </c>
      <c r="J203" s="26" t="s">
        <v>685</v>
      </c>
      <c r="K203" s="26" t="s">
        <v>698</v>
      </c>
      <c r="L203" s="26"/>
      <c r="M203" s="26" t="s">
        <v>699</v>
      </c>
      <c r="N203" s="128" t="s">
        <v>700</v>
      </c>
      <c r="O203" s="128" t="s">
        <v>701</v>
      </c>
      <c r="P203" s="128" t="s">
        <v>690</v>
      </c>
      <c r="Q203" s="128"/>
      <c r="R203" s="128"/>
      <c r="S203" s="128"/>
      <c r="T203" s="128"/>
      <c r="U203" s="174"/>
      <c r="V203" s="174"/>
      <c r="W203" s="174"/>
      <c r="X203" s="158" t="s">
        <v>702</v>
      </c>
      <c r="Y203" s="158"/>
      <c r="Z203" s="158" t="s">
        <v>171</v>
      </c>
      <c r="AA203" s="158"/>
      <c r="AB203" s="158"/>
      <c r="AC203" s="158" t="s">
        <v>703</v>
      </c>
      <c r="AD203" s="158"/>
      <c r="AE203" s="162">
        <v>1</v>
      </c>
      <c r="AF203" s="95" t="s">
        <v>113</v>
      </c>
      <c r="AG203" s="89"/>
      <c r="AH203" s="89"/>
      <c r="AI203" s="91"/>
      <c r="AJ203" s="34">
        <v>1</v>
      </c>
      <c r="AK203" s="166"/>
      <c r="AL203" s="34"/>
      <c r="AM203" s="34">
        <f t="shared" ref="AM203:AM211" si="3">IFERROR(IF((+AI203/AJ203)&gt;100%,100%,(AI203/AJ203)),"")</f>
        <v>0</v>
      </c>
      <c r="AN203" s="150"/>
      <c r="AO203" s="150"/>
      <c r="AP203" s="150"/>
    </row>
    <row r="204" spans="1:42" ht="60" customHeight="1" x14ac:dyDescent="0.25">
      <c r="A204" s="424"/>
      <c r="B204" s="38"/>
      <c r="C204" s="38"/>
      <c r="D204" s="38"/>
      <c r="E204" s="38"/>
      <c r="F204" s="158"/>
      <c r="G204" s="355"/>
      <c r="H204" s="13"/>
      <c r="I204" s="38"/>
      <c r="J204" s="38"/>
      <c r="K204" s="38"/>
      <c r="L204" s="38"/>
      <c r="M204" s="38"/>
      <c r="N204" s="128" t="s">
        <v>704</v>
      </c>
      <c r="O204" s="128" t="s">
        <v>705</v>
      </c>
      <c r="P204" s="128" t="s">
        <v>690</v>
      </c>
      <c r="Q204" s="128"/>
      <c r="R204" s="128"/>
      <c r="S204" s="128"/>
      <c r="T204" s="128"/>
      <c r="U204" s="174"/>
      <c r="V204" s="174"/>
      <c r="W204" s="174"/>
      <c r="X204" s="158"/>
      <c r="Y204" s="158"/>
      <c r="Z204" s="158"/>
      <c r="AA204" s="158"/>
      <c r="AB204" s="158"/>
      <c r="AC204" s="158"/>
      <c r="AD204" s="158"/>
      <c r="AE204" s="158"/>
      <c r="AF204" s="95" t="s">
        <v>96</v>
      </c>
      <c r="AG204" s="89"/>
      <c r="AH204" s="89"/>
      <c r="AI204" s="91"/>
      <c r="AJ204" s="34">
        <v>1</v>
      </c>
      <c r="AK204" s="166"/>
      <c r="AL204" s="34"/>
      <c r="AM204" s="34">
        <f t="shared" si="3"/>
        <v>0</v>
      </c>
      <c r="AN204" s="150"/>
      <c r="AO204" s="150"/>
      <c r="AP204" s="150"/>
    </row>
    <row r="205" spans="1:42" ht="39" customHeight="1" x14ac:dyDescent="0.25">
      <c r="A205" s="424"/>
      <c r="B205" s="38"/>
      <c r="C205" s="38"/>
      <c r="D205" s="38"/>
      <c r="E205" s="38"/>
      <c r="F205" s="158"/>
      <c r="G205" s="355"/>
      <c r="H205" s="13"/>
      <c r="I205" s="38"/>
      <c r="J205" s="38"/>
      <c r="K205" s="38"/>
      <c r="L205" s="38"/>
      <c r="M205" s="38"/>
      <c r="N205" s="128" t="s">
        <v>1226</v>
      </c>
      <c r="O205" s="128" t="s">
        <v>706</v>
      </c>
      <c r="P205" s="128" t="s">
        <v>690</v>
      </c>
      <c r="Q205" s="128"/>
      <c r="R205" s="128"/>
      <c r="S205" s="128"/>
      <c r="T205" s="128"/>
      <c r="U205" s="174"/>
      <c r="V205" s="174"/>
      <c r="W205" s="174"/>
      <c r="X205" s="158"/>
      <c r="Y205" s="158"/>
      <c r="Z205" s="158"/>
      <c r="AA205" s="158"/>
      <c r="AB205" s="158"/>
      <c r="AC205" s="158"/>
      <c r="AD205" s="158"/>
      <c r="AE205" s="158"/>
      <c r="AF205" s="95" t="s">
        <v>138</v>
      </c>
      <c r="AG205" s="159"/>
      <c r="AH205" s="89"/>
      <c r="AI205" s="91"/>
      <c r="AJ205" s="34"/>
      <c r="AK205" s="166"/>
      <c r="AL205" s="34"/>
      <c r="AM205" s="34" t="str">
        <f t="shared" si="3"/>
        <v/>
      </c>
      <c r="AN205" s="150"/>
      <c r="AO205" s="150"/>
      <c r="AP205" s="150"/>
    </row>
    <row r="206" spans="1:42" ht="126" hidden="1" x14ac:dyDescent="0.25">
      <c r="A206" s="424"/>
      <c r="B206" s="38"/>
      <c r="C206" s="38"/>
      <c r="D206" s="38"/>
      <c r="E206" s="38"/>
      <c r="F206" s="158"/>
      <c r="G206" s="355"/>
      <c r="H206" s="13"/>
      <c r="I206" s="38"/>
      <c r="J206" s="38"/>
      <c r="K206" s="38"/>
      <c r="L206" s="38"/>
      <c r="M206" s="38"/>
      <c r="N206" s="128" t="s">
        <v>351</v>
      </c>
      <c r="O206" s="128"/>
      <c r="P206" s="128" t="s">
        <v>690</v>
      </c>
      <c r="Q206" s="128"/>
      <c r="R206" s="128"/>
      <c r="S206" s="128"/>
      <c r="T206" s="128"/>
      <c r="U206" s="174"/>
      <c r="V206" s="174"/>
      <c r="W206" s="174"/>
      <c r="X206" s="158"/>
      <c r="Y206" s="158"/>
      <c r="Z206" s="158"/>
      <c r="AA206" s="158"/>
      <c r="AB206" s="158"/>
      <c r="AC206" s="158"/>
      <c r="AD206" s="158"/>
      <c r="AE206" s="158"/>
      <c r="AF206" s="95" t="s">
        <v>142</v>
      </c>
      <c r="AG206" s="159"/>
      <c r="AH206" s="89"/>
      <c r="AI206" s="91"/>
      <c r="AJ206" s="34"/>
      <c r="AK206" s="166"/>
      <c r="AL206" s="34"/>
      <c r="AM206" s="34" t="str">
        <f t="shared" si="3"/>
        <v/>
      </c>
      <c r="AN206" s="150"/>
      <c r="AO206" s="150"/>
      <c r="AP206" s="150"/>
    </row>
    <row r="207" spans="1:42" ht="126.75" hidden="1" thickBot="1" x14ac:dyDescent="0.3">
      <c r="A207" s="428"/>
      <c r="B207" s="81"/>
      <c r="C207" s="81"/>
      <c r="D207" s="81"/>
      <c r="E207" s="81"/>
      <c r="F207" s="169"/>
      <c r="G207" s="356"/>
      <c r="H207" s="318"/>
      <c r="I207" s="81"/>
      <c r="J207" s="81"/>
      <c r="K207" s="81"/>
      <c r="L207" s="81"/>
      <c r="M207" s="81"/>
      <c r="N207" s="167" t="s">
        <v>338</v>
      </c>
      <c r="O207" s="167"/>
      <c r="P207" s="128" t="s">
        <v>690</v>
      </c>
      <c r="Q207" s="167"/>
      <c r="R207" s="167"/>
      <c r="S207" s="167"/>
      <c r="T207" s="167"/>
      <c r="U207" s="202"/>
      <c r="V207" s="202"/>
      <c r="W207" s="202"/>
      <c r="X207" s="169"/>
      <c r="Y207" s="169"/>
      <c r="Z207" s="169"/>
      <c r="AA207" s="169"/>
      <c r="AB207" s="169"/>
      <c r="AC207" s="169"/>
      <c r="AD207" s="169"/>
      <c r="AE207" s="169"/>
      <c r="AF207" s="156" t="s">
        <v>223</v>
      </c>
      <c r="AG207" s="66"/>
      <c r="AH207" s="66"/>
      <c r="AI207" s="66"/>
      <c r="AJ207" s="66"/>
      <c r="AK207" s="170"/>
      <c r="AL207" s="34"/>
      <c r="AM207" s="34" t="str">
        <f t="shared" si="3"/>
        <v/>
      </c>
      <c r="AN207" s="150"/>
      <c r="AO207" s="150"/>
      <c r="AP207" s="150"/>
    </row>
    <row r="208" spans="1:42" ht="55.5" customHeight="1" x14ac:dyDescent="0.25">
      <c r="A208" s="423">
        <v>3</v>
      </c>
      <c r="B208" s="26"/>
      <c r="C208" s="26"/>
      <c r="D208" s="26"/>
      <c r="E208" s="26"/>
      <c r="F208" s="158"/>
      <c r="G208" s="354" t="s">
        <v>201</v>
      </c>
      <c r="H208" s="296" t="s">
        <v>683</v>
      </c>
      <c r="I208" s="26" t="s">
        <v>684</v>
      </c>
      <c r="J208" s="26" t="s">
        <v>685</v>
      </c>
      <c r="K208" s="147" t="s">
        <v>707</v>
      </c>
      <c r="L208" s="26"/>
      <c r="M208" s="26" t="s">
        <v>708</v>
      </c>
      <c r="N208" s="128" t="s">
        <v>709</v>
      </c>
      <c r="O208" s="128" t="s">
        <v>710</v>
      </c>
      <c r="P208" s="128" t="s">
        <v>690</v>
      </c>
      <c r="Q208" s="128"/>
      <c r="R208" s="128"/>
      <c r="S208" s="128"/>
      <c r="T208" s="128"/>
      <c r="U208" s="174"/>
      <c r="V208" s="174"/>
      <c r="W208" s="174"/>
      <c r="X208" s="158" t="s">
        <v>711</v>
      </c>
      <c r="Y208" s="158" t="s">
        <v>712</v>
      </c>
      <c r="Z208" s="158" t="s">
        <v>171</v>
      </c>
      <c r="AA208" s="158"/>
      <c r="AB208" s="158"/>
      <c r="AC208" s="158" t="s">
        <v>713</v>
      </c>
      <c r="AD208" s="158"/>
      <c r="AE208" s="162">
        <v>1</v>
      </c>
      <c r="AF208" s="95" t="s">
        <v>134</v>
      </c>
      <c r="AG208" s="89"/>
      <c r="AH208" s="89"/>
      <c r="AI208" s="91"/>
      <c r="AJ208" s="34">
        <v>1</v>
      </c>
      <c r="AK208" s="166"/>
      <c r="AL208" s="34"/>
      <c r="AM208" s="34">
        <f t="shared" si="3"/>
        <v>0</v>
      </c>
      <c r="AN208" s="150"/>
      <c r="AO208" s="150"/>
      <c r="AP208" s="150"/>
    </row>
    <row r="209" spans="1:42" ht="60" customHeight="1" x14ac:dyDescent="0.25">
      <c r="A209" s="424"/>
      <c r="B209" s="38"/>
      <c r="C209" s="38"/>
      <c r="D209" s="38"/>
      <c r="E209" s="38"/>
      <c r="F209" s="158"/>
      <c r="G209" s="355"/>
      <c r="H209" s="13"/>
      <c r="I209" s="38"/>
      <c r="J209" s="38"/>
      <c r="K209" s="154"/>
      <c r="L209" s="38"/>
      <c r="M209" s="38"/>
      <c r="N209" s="128" t="s">
        <v>714</v>
      </c>
      <c r="O209" s="128" t="s">
        <v>715</v>
      </c>
      <c r="P209" s="128" t="s">
        <v>690</v>
      </c>
      <c r="Q209" s="128"/>
      <c r="R209" s="128"/>
      <c r="S209" s="128"/>
      <c r="T209" s="128"/>
      <c r="U209" s="174"/>
      <c r="V209" s="174"/>
      <c r="W209" s="174"/>
      <c r="X209" s="158"/>
      <c r="Y209" s="158"/>
      <c r="Z209" s="158"/>
      <c r="AA209" s="158"/>
      <c r="AB209" s="158"/>
      <c r="AC209" s="158"/>
      <c r="AD209" s="158"/>
      <c r="AE209" s="158"/>
      <c r="AF209" s="95" t="s">
        <v>135</v>
      </c>
      <c r="AG209" s="89"/>
      <c r="AH209" s="89"/>
      <c r="AI209" s="91"/>
      <c r="AJ209" s="34">
        <v>1</v>
      </c>
      <c r="AK209" s="166"/>
      <c r="AL209" s="34"/>
      <c r="AM209" s="34">
        <f t="shared" si="3"/>
        <v>0</v>
      </c>
      <c r="AN209" s="150"/>
      <c r="AO209" s="150"/>
      <c r="AP209" s="150"/>
    </row>
    <row r="210" spans="1:42" ht="61.5" customHeight="1" x14ac:dyDescent="0.25">
      <c r="A210" s="424"/>
      <c r="B210" s="38"/>
      <c r="C210" s="38"/>
      <c r="D210" s="38"/>
      <c r="E210" s="38"/>
      <c r="F210" s="158"/>
      <c r="G210" s="355"/>
      <c r="H210" s="13"/>
      <c r="I210" s="38"/>
      <c r="J210" s="38"/>
      <c r="K210" s="154"/>
      <c r="L210" s="38"/>
      <c r="M210" s="38"/>
      <c r="N210" s="128" t="s">
        <v>716</v>
      </c>
      <c r="O210" s="128" t="s">
        <v>717</v>
      </c>
      <c r="P210" s="128" t="s">
        <v>690</v>
      </c>
      <c r="Q210" s="128"/>
      <c r="R210" s="128"/>
      <c r="S210" s="128"/>
      <c r="T210" s="128"/>
      <c r="U210" s="174"/>
      <c r="V210" s="174"/>
      <c r="W210" s="174"/>
      <c r="X210" s="158"/>
      <c r="Y210" s="158"/>
      <c r="Z210" s="158"/>
      <c r="AA210" s="158"/>
      <c r="AB210" s="158"/>
      <c r="AC210" s="158"/>
      <c r="AD210" s="158"/>
      <c r="AE210" s="158"/>
      <c r="AF210" s="95" t="s">
        <v>138</v>
      </c>
      <c r="AG210" s="159"/>
      <c r="AH210" s="89"/>
      <c r="AI210" s="91"/>
      <c r="AJ210" s="34">
        <v>1</v>
      </c>
      <c r="AK210" s="166"/>
      <c r="AL210" s="34"/>
      <c r="AM210" s="34">
        <f t="shared" si="3"/>
        <v>0</v>
      </c>
      <c r="AN210" s="150"/>
      <c r="AO210" s="150"/>
      <c r="AP210" s="150"/>
    </row>
    <row r="211" spans="1:42" ht="126" hidden="1" x14ac:dyDescent="0.25">
      <c r="A211" s="424"/>
      <c r="B211" s="38"/>
      <c r="C211" s="38"/>
      <c r="D211" s="38"/>
      <c r="E211" s="38"/>
      <c r="F211" s="158"/>
      <c r="G211" s="355"/>
      <c r="H211" s="13"/>
      <c r="I211" s="38"/>
      <c r="J211" s="38"/>
      <c r="K211" s="154"/>
      <c r="L211" s="38"/>
      <c r="M211" s="38"/>
      <c r="N211" s="128" t="s">
        <v>351</v>
      </c>
      <c r="O211" s="128"/>
      <c r="P211" s="128" t="s">
        <v>690</v>
      </c>
      <c r="Q211" s="128"/>
      <c r="R211" s="128"/>
      <c r="S211" s="128"/>
      <c r="T211" s="128"/>
      <c r="U211" s="174"/>
      <c r="V211" s="174"/>
      <c r="W211" s="174"/>
      <c r="X211" s="158"/>
      <c r="Y211" s="158"/>
      <c r="Z211" s="158"/>
      <c r="AA211" s="158"/>
      <c r="AB211" s="158"/>
      <c r="AC211" s="158"/>
      <c r="AD211" s="158"/>
      <c r="AE211" s="158"/>
      <c r="AF211" s="95" t="s">
        <v>142</v>
      </c>
      <c r="AG211" s="159"/>
      <c r="AH211" s="89"/>
      <c r="AI211" s="91"/>
      <c r="AJ211" s="34">
        <v>1</v>
      </c>
      <c r="AK211" s="166"/>
      <c r="AL211" s="34"/>
      <c r="AM211" s="34">
        <f t="shared" si="3"/>
        <v>0</v>
      </c>
      <c r="AN211" s="150"/>
      <c r="AO211" s="150"/>
      <c r="AP211" s="150"/>
    </row>
    <row r="212" spans="1:42" x14ac:dyDescent="0.25">
      <c r="A212" s="431"/>
      <c r="B212" s="341"/>
      <c r="C212" s="341"/>
      <c r="D212" s="341"/>
      <c r="E212" s="341"/>
      <c r="F212" s="341"/>
      <c r="G212" s="340"/>
      <c r="H212" s="342"/>
      <c r="I212" s="341"/>
      <c r="J212" s="341"/>
      <c r="K212" s="341"/>
      <c r="L212" s="341"/>
      <c r="M212" s="341"/>
      <c r="N212" s="341"/>
      <c r="O212" s="341"/>
      <c r="P212" s="341"/>
      <c r="Q212" s="341"/>
      <c r="R212" s="341"/>
      <c r="S212" s="341"/>
      <c r="T212" s="341"/>
      <c r="U212" s="341"/>
      <c r="V212" s="341"/>
      <c r="W212" s="341"/>
      <c r="X212" s="341"/>
      <c r="Y212" s="341"/>
      <c r="Z212" s="341"/>
      <c r="AA212" s="341"/>
      <c r="AB212" s="341"/>
      <c r="AC212" s="341"/>
      <c r="AD212" s="341"/>
      <c r="AE212" s="341"/>
      <c r="AF212" s="145"/>
      <c r="AG212" s="145"/>
      <c r="AH212" s="145"/>
      <c r="AI212" s="145"/>
      <c r="AJ212" s="145"/>
      <c r="AK212" s="145"/>
      <c r="AL212" s="146"/>
      <c r="AM212" s="146"/>
      <c r="AN212" s="146"/>
      <c r="AO212" s="146"/>
      <c r="AP212" s="146"/>
    </row>
    <row r="213" spans="1:42" ht="66" customHeight="1" x14ac:dyDescent="0.25">
      <c r="A213" s="423">
        <v>1</v>
      </c>
      <c r="B213" s="26"/>
      <c r="C213" s="26"/>
      <c r="D213" s="26"/>
      <c r="E213" s="26"/>
      <c r="F213" s="158" t="s">
        <v>718</v>
      </c>
      <c r="G213" s="354" t="s">
        <v>201</v>
      </c>
      <c r="H213" s="296" t="s">
        <v>718</v>
      </c>
      <c r="I213" s="26" t="s">
        <v>719</v>
      </c>
      <c r="J213" s="26" t="s">
        <v>720</v>
      </c>
      <c r="K213" s="26" t="s">
        <v>721</v>
      </c>
      <c r="L213" s="26"/>
      <c r="M213" s="26" t="s">
        <v>722</v>
      </c>
      <c r="N213" s="128" t="s">
        <v>723</v>
      </c>
      <c r="O213" s="128" t="s">
        <v>724</v>
      </c>
      <c r="P213" s="128" t="s">
        <v>725</v>
      </c>
      <c r="Q213" s="128" t="s">
        <v>60</v>
      </c>
      <c r="R213" s="128"/>
      <c r="S213" s="128"/>
      <c r="T213" s="128"/>
      <c r="U213" s="174"/>
      <c r="V213" s="174"/>
      <c r="W213" s="174"/>
      <c r="X213" s="158" t="s">
        <v>726</v>
      </c>
      <c r="Y213" s="158" t="s">
        <v>727</v>
      </c>
      <c r="Z213" s="158" t="s">
        <v>210</v>
      </c>
      <c r="AA213" s="158" t="s">
        <v>245</v>
      </c>
      <c r="AB213" s="158" t="s">
        <v>728</v>
      </c>
      <c r="AC213" s="158" t="s">
        <v>729</v>
      </c>
      <c r="AD213" s="158"/>
      <c r="AE213" s="162">
        <v>1</v>
      </c>
      <c r="AF213" s="95" t="s">
        <v>134</v>
      </c>
      <c r="AG213" s="89"/>
      <c r="AH213" s="89"/>
      <c r="AI213" s="91"/>
      <c r="AJ213" s="34"/>
      <c r="AK213" s="166"/>
      <c r="AL213" s="34"/>
      <c r="AM213" s="34" t="str">
        <f>IFERROR(IF((+AI213/AJ213)&gt;100%,100%,(AI213/AJ213)),"")</f>
        <v/>
      </c>
      <c r="AN213" s="150"/>
      <c r="AO213" s="150"/>
      <c r="AP213" s="150"/>
    </row>
    <row r="214" spans="1:42" ht="39" customHeight="1" x14ac:dyDescent="0.25">
      <c r="A214" s="424"/>
      <c r="B214" s="38"/>
      <c r="C214" s="38"/>
      <c r="D214" s="38"/>
      <c r="E214" s="38"/>
      <c r="F214" s="158"/>
      <c r="G214" s="355"/>
      <c r="H214" s="13"/>
      <c r="I214" s="38"/>
      <c r="J214" s="38"/>
      <c r="K214" s="38"/>
      <c r="L214" s="38"/>
      <c r="M214" s="38"/>
      <c r="N214" s="128" t="s">
        <v>730</v>
      </c>
      <c r="O214" s="128" t="s">
        <v>731</v>
      </c>
      <c r="P214" s="128" t="s">
        <v>725</v>
      </c>
      <c r="Q214" s="128" t="s">
        <v>60</v>
      </c>
      <c r="R214" s="128"/>
      <c r="S214" s="128"/>
      <c r="T214" s="128"/>
      <c r="U214" s="174"/>
      <c r="V214" s="174"/>
      <c r="W214" s="174"/>
      <c r="X214" s="158"/>
      <c r="Y214" s="158"/>
      <c r="Z214" s="158"/>
      <c r="AA214" s="158"/>
      <c r="AB214" s="158"/>
      <c r="AC214" s="158"/>
      <c r="AD214" s="158"/>
      <c r="AE214" s="158"/>
      <c r="AF214" s="95" t="s">
        <v>135</v>
      </c>
      <c r="AG214" s="89"/>
      <c r="AH214" s="89"/>
      <c r="AI214" s="91"/>
      <c r="AJ214" s="34"/>
      <c r="AK214" s="166"/>
      <c r="AL214" s="34"/>
      <c r="AM214" s="34" t="str">
        <f>IFERROR(IF((+AI214/AJ214)&gt;100%,100%,(AI214/AJ214)),"")</f>
        <v/>
      </c>
      <c r="AN214" s="150"/>
      <c r="AO214" s="150"/>
      <c r="AP214" s="150"/>
    </row>
    <row r="215" spans="1:42" ht="55.5" customHeight="1" x14ac:dyDescent="0.25">
      <c r="A215" s="424"/>
      <c r="B215" s="38"/>
      <c r="C215" s="38"/>
      <c r="D215" s="38"/>
      <c r="E215" s="38"/>
      <c r="F215" s="158"/>
      <c r="G215" s="355"/>
      <c r="H215" s="13"/>
      <c r="I215" s="38"/>
      <c r="J215" s="38"/>
      <c r="K215" s="38"/>
      <c r="L215" s="38"/>
      <c r="M215" s="38"/>
      <c r="N215" s="112" t="s">
        <v>732</v>
      </c>
      <c r="O215" s="128" t="s">
        <v>733</v>
      </c>
      <c r="P215" s="128" t="s">
        <v>725</v>
      </c>
      <c r="Q215" s="128" t="s">
        <v>60</v>
      </c>
      <c r="R215" s="128"/>
      <c r="S215" s="128"/>
      <c r="T215" s="128"/>
      <c r="U215" s="174"/>
      <c r="V215" s="174"/>
      <c r="W215" s="174"/>
      <c r="X215" s="158"/>
      <c r="Y215" s="158"/>
      <c r="Z215" s="158"/>
      <c r="AA215" s="158"/>
      <c r="AB215" s="158"/>
      <c r="AC215" s="158"/>
      <c r="AD215" s="158"/>
      <c r="AE215" s="158"/>
      <c r="AF215" s="95" t="s">
        <v>138</v>
      </c>
      <c r="AG215" s="159"/>
      <c r="AH215" s="89"/>
      <c r="AI215" s="91"/>
      <c r="AJ215" s="34"/>
      <c r="AK215" s="166"/>
      <c r="AL215" s="34"/>
      <c r="AM215" s="34" t="str">
        <f>IFERROR(IF((+AI215/AJ215)&gt;100%,100%,(AI215/AJ215)),"")</f>
        <v/>
      </c>
      <c r="AN215" s="150"/>
      <c r="AO215" s="150"/>
      <c r="AP215" s="150"/>
    </row>
    <row r="216" spans="1:42" ht="126" hidden="1" x14ac:dyDescent="0.25">
      <c r="A216" s="424"/>
      <c r="B216" s="38"/>
      <c r="C216" s="38"/>
      <c r="D216" s="38"/>
      <c r="E216" s="38"/>
      <c r="F216" s="26"/>
      <c r="G216" s="355"/>
      <c r="H216" s="13"/>
      <c r="I216" s="38"/>
      <c r="J216" s="38"/>
      <c r="K216" s="38"/>
      <c r="L216" s="38"/>
      <c r="M216" s="38"/>
      <c r="N216" s="128"/>
      <c r="O216" s="128"/>
      <c r="P216" s="128"/>
      <c r="Q216" s="128"/>
      <c r="R216" s="128"/>
      <c r="S216" s="128"/>
      <c r="T216" s="128"/>
      <c r="U216" s="174"/>
      <c r="V216" s="174"/>
      <c r="W216" s="174"/>
      <c r="X216" s="158"/>
      <c r="Y216" s="158"/>
      <c r="Z216" s="158"/>
      <c r="AA216" s="158"/>
      <c r="AB216" s="158"/>
      <c r="AC216" s="158"/>
      <c r="AD216" s="158"/>
      <c r="AE216" s="158"/>
      <c r="AF216" s="95" t="s">
        <v>142</v>
      </c>
      <c r="AG216" s="159"/>
      <c r="AH216" s="89"/>
      <c r="AI216" s="91"/>
      <c r="AJ216" s="34"/>
      <c r="AK216" s="166"/>
      <c r="AL216" s="34"/>
      <c r="AM216" s="34" t="str">
        <f>IFERROR(IF((+AI216/AJ216)&gt;100%,100%,(AI216/AJ216)),"")</f>
        <v/>
      </c>
      <c r="AN216" s="150"/>
      <c r="AO216" s="150"/>
      <c r="AP216" s="150"/>
    </row>
    <row r="217" spans="1:42" ht="42.75" customHeight="1" x14ac:dyDescent="0.25">
      <c r="A217" s="439">
        <v>2</v>
      </c>
      <c r="B217" s="46"/>
      <c r="C217" s="46"/>
      <c r="D217" s="46"/>
      <c r="E217" s="46"/>
      <c r="F217" s="46" t="s">
        <v>718</v>
      </c>
      <c r="G217" s="376" t="s">
        <v>201</v>
      </c>
      <c r="H217" s="377" t="s">
        <v>718</v>
      </c>
      <c r="I217" s="249" t="s">
        <v>719</v>
      </c>
      <c r="J217" s="26" t="s">
        <v>720</v>
      </c>
      <c r="K217" s="26" t="s">
        <v>734</v>
      </c>
      <c r="L217" s="26"/>
      <c r="M217" s="26" t="s">
        <v>735</v>
      </c>
      <c r="N217" s="128" t="s">
        <v>736</v>
      </c>
      <c r="O217" s="128" t="s">
        <v>737</v>
      </c>
      <c r="P217" s="128" t="s">
        <v>725</v>
      </c>
      <c r="Q217" s="128" t="s">
        <v>60</v>
      </c>
      <c r="R217" s="128"/>
      <c r="S217" s="128"/>
      <c r="T217" s="128"/>
      <c r="U217" s="174"/>
      <c r="V217" s="174"/>
      <c r="W217" s="174"/>
      <c r="X217" s="158" t="s">
        <v>738</v>
      </c>
      <c r="Y217" s="158" t="s">
        <v>739</v>
      </c>
      <c r="Z217" s="158" t="s">
        <v>210</v>
      </c>
      <c r="AA217" s="158" t="s">
        <v>211</v>
      </c>
      <c r="AB217" s="158" t="s">
        <v>740</v>
      </c>
      <c r="AC217" s="158" t="s">
        <v>741</v>
      </c>
      <c r="AD217" s="158"/>
      <c r="AE217" s="162">
        <v>1</v>
      </c>
      <c r="AF217" s="95" t="s">
        <v>742</v>
      </c>
      <c r="AG217" s="89"/>
      <c r="AH217" s="90">
        <v>0.82</v>
      </c>
      <c r="AI217" s="91"/>
      <c r="AJ217" s="34">
        <v>1</v>
      </c>
      <c r="AK217" s="166">
        <v>0.8</v>
      </c>
      <c r="AL217" s="34"/>
      <c r="AM217" s="34">
        <f t="shared" ref="AM217:AM236" si="4">IFERROR(IF((+AI217/AJ217)&gt;100%,100%,(AI217/AJ217)),"")</f>
        <v>0</v>
      </c>
      <c r="AN217" s="150"/>
      <c r="AO217" s="150"/>
      <c r="AP217" s="150"/>
    </row>
    <row r="218" spans="1:42" ht="74.25" customHeight="1" x14ac:dyDescent="0.25">
      <c r="A218" s="440"/>
      <c r="B218" s="46"/>
      <c r="C218" s="46"/>
      <c r="D218" s="46"/>
      <c r="E218" s="46"/>
      <c r="F218" s="46"/>
      <c r="G218" s="376"/>
      <c r="H218" s="377"/>
      <c r="I218" s="92"/>
      <c r="J218" s="38"/>
      <c r="K218" s="38"/>
      <c r="L218" s="38"/>
      <c r="M218" s="38"/>
      <c r="N218" s="128" t="s">
        <v>743</v>
      </c>
      <c r="O218" s="128" t="s">
        <v>744</v>
      </c>
      <c r="P218" s="128" t="s">
        <v>725</v>
      </c>
      <c r="Q218" s="128" t="s">
        <v>60</v>
      </c>
      <c r="R218" s="128"/>
      <c r="S218" s="128"/>
      <c r="T218" s="128"/>
      <c r="U218" s="174"/>
      <c r="V218" s="174"/>
      <c r="W218" s="174"/>
      <c r="X218" s="158"/>
      <c r="Y218" s="158"/>
      <c r="Z218" s="158"/>
      <c r="AA218" s="158"/>
      <c r="AB218" s="158"/>
      <c r="AC218" s="158"/>
      <c r="AD218" s="158"/>
      <c r="AE218" s="158"/>
      <c r="AF218" s="95" t="s">
        <v>745</v>
      </c>
      <c r="AG218" s="89"/>
      <c r="AH218" s="90">
        <v>0.82</v>
      </c>
      <c r="AI218" s="91"/>
      <c r="AJ218" s="34">
        <v>1</v>
      </c>
      <c r="AK218" s="166">
        <v>0.8</v>
      </c>
      <c r="AL218" s="34"/>
      <c r="AM218" s="34">
        <f t="shared" si="4"/>
        <v>0</v>
      </c>
      <c r="AN218" s="150"/>
      <c r="AO218" s="150"/>
      <c r="AP218" s="150"/>
    </row>
    <row r="219" spans="1:42" ht="84.75" customHeight="1" x14ac:dyDescent="0.25">
      <c r="A219" s="440"/>
      <c r="B219" s="46"/>
      <c r="C219" s="46"/>
      <c r="D219" s="46"/>
      <c r="E219" s="46"/>
      <c r="F219" s="46"/>
      <c r="G219" s="376"/>
      <c r="H219" s="377"/>
      <c r="I219" s="92"/>
      <c r="J219" s="38"/>
      <c r="K219" s="38"/>
      <c r="L219" s="38"/>
      <c r="M219" s="38"/>
      <c r="N219" s="128" t="s">
        <v>746</v>
      </c>
      <c r="O219" s="128" t="s">
        <v>747</v>
      </c>
      <c r="P219" s="128" t="s">
        <v>725</v>
      </c>
      <c r="Q219" s="128" t="s">
        <v>60</v>
      </c>
      <c r="R219" s="128"/>
      <c r="S219" s="128"/>
      <c r="T219" s="128"/>
      <c r="U219" s="174"/>
      <c r="V219" s="174"/>
      <c r="W219" s="174"/>
      <c r="X219" s="158"/>
      <c r="Y219" s="158"/>
      <c r="Z219" s="158"/>
      <c r="AA219" s="158"/>
      <c r="AB219" s="158"/>
      <c r="AC219" s="158"/>
      <c r="AD219" s="158"/>
      <c r="AE219" s="158"/>
      <c r="AF219" s="95" t="s">
        <v>748</v>
      </c>
      <c r="AG219" s="159"/>
      <c r="AH219" s="90">
        <v>0.82</v>
      </c>
      <c r="AI219" s="91"/>
      <c r="AJ219" s="34">
        <v>1</v>
      </c>
      <c r="AK219" s="166">
        <v>0.8</v>
      </c>
      <c r="AL219" s="34"/>
      <c r="AM219" s="34">
        <f t="shared" si="4"/>
        <v>0</v>
      </c>
      <c r="AN219" s="150"/>
      <c r="AO219" s="150"/>
      <c r="AP219" s="150"/>
    </row>
    <row r="220" spans="1:42" ht="47.25" x14ac:dyDescent="0.25">
      <c r="A220" s="440"/>
      <c r="B220" s="46"/>
      <c r="C220" s="46"/>
      <c r="D220" s="46"/>
      <c r="E220" s="46"/>
      <c r="F220" s="46"/>
      <c r="G220" s="376"/>
      <c r="H220" s="377"/>
      <c r="I220" s="92"/>
      <c r="J220" s="38"/>
      <c r="K220" s="38"/>
      <c r="L220" s="38"/>
      <c r="M220" s="38"/>
      <c r="N220" s="128" t="s">
        <v>749</v>
      </c>
      <c r="O220" s="128" t="s">
        <v>750</v>
      </c>
      <c r="P220" s="128" t="s">
        <v>725</v>
      </c>
      <c r="Q220" s="128" t="s">
        <v>60</v>
      </c>
      <c r="R220" s="128"/>
      <c r="S220" s="128"/>
      <c r="T220" s="128"/>
      <c r="U220" s="174"/>
      <c r="V220" s="174"/>
      <c r="W220" s="174"/>
      <c r="X220" s="158"/>
      <c r="Y220" s="158"/>
      <c r="Z220" s="158"/>
      <c r="AA220" s="158"/>
      <c r="AB220" s="158"/>
      <c r="AC220" s="158"/>
      <c r="AD220" s="158"/>
      <c r="AE220" s="158"/>
      <c r="AF220" s="95"/>
      <c r="AG220" s="159"/>
      <c r="AH220" s="90">
        <v>0.82</v>
      </c>
      <c r="AI220" s="91"/>
      <c r="AJ220" s="34">
        <v>1</v>
      </c>
      <c r="AK220" s="166">
        <v>0.8</v>
      </c>
      <c r="AL220" s="34"/>
      <c r="AM220" s="34">
        <f t="shared" si="4"/>
        <v>0</v>
      </c>
      <c r="AN220" s="150"/>
      <c r="AO220" s="150"/>
      <c r="AP220" s="150"/>
    </row>
    <row r="221" spans="1:42" ht="56.25" customHeight="1" thickBot="1" x14ac:dyDescent="0.3">
      <c r="A221" s="441"/>
      <c r="B221" s="46"/>
      <c r="C221" s="46"/>
      <c r="D221" s="46"/>
      <c r="E221" s="46"/>
      <c r="F221" s="46"/>
      <c r="G221" s="376"/>
      <c r="H221" s="377"/>
      <c r="I221" s="327"/>
      <c r="J221" s="81"/>
      <c r="K221" s="81"/>
      <c r="L221" s="81"/>
      <c r="M221" s="81"/>
      <c r="N221" s="167" t="s">
        <v>751</v>
      </c>
      <c r="O221" s="167" t="s">
        <v>752</v>
      </c>
      <c r="P221" s="128" t="s">
        <v>725</v>
      </c>
      <c r="Q221" s="128" t="s">
        <v>60</v>
      </c>
      <c r="R221" s="112"/>
      <c r="S221" s="112"/>
      <c r="T221" s="167"/>
      <c r="U221" s="202"/>
      <c r="V221" s="202"/>
      <c r="W221" s="202"/>
      <c r="X221" s="169"/>
      <c r="Y221" s="169"/>
      <c r="Z221" s="169"/>
      <c r="AA221" s="169"/>
      <c r="AB221" s="169"/>
      <c r="AC221" s="169"/>
      <c r="AD221" s="169"/>
      <c r="AE221" s="169"/>
      <c r="AF221" s="156" t="s">
        <v>223</v>
      </c>
      <c r="AG221" s="66"/>
      <c r="AH221" s="66"/>
      <c r="AI221" s="66"/>
      <c r="AJ221" s="66"/>
      <c r="AK221" s="170"/>
      <c r="AL221" s="34"/>
      <c r="AM221" s="34" t="str">
        <f t="shared" si="4"/>
        <v/>
      </c>
      <c r="AN221" s="150"/>
      <c r="AO221" s="150"/>
      <c r="AP221" s="150"/>
    </row>
    <row r="222" spans="1:42" ht="79.5" thickBot="1" x14ac:dyDescent="0.3">
      <c r="A222" s="423">
        <v>3</v>
      </c>
      <c r="B222" s="38"/>
      <c r="C222" s="38"/>
      <c r="D222" s="38"/>
      <c r="E222" s="38"/>
      <c r="F222" s="39" t="s">
        <v>718</v>
      </c>
      <c r="G222" s="355" t="s">
        <v>201</v>
      </c>
      <c r="H222" s="13" t="s">
        <v>718</v>
      </c>
      <c r="I222" s="26" t="s">
        <v>719</v>
      </c>
      <c r="J222" s="26" t="s">
        <v>720</v>
      </c>
      <c r="K222" s="26" t="s">
        <v>753</v>
      </c>
      <c r="L222" s="26"/>
      <c r="M222" s="26" t="s">
        <v>754</v>
      </c>
      <c r="N222" s="248" t="s">
        <v>755</v>
      </c>
      <c r="O222" s="248" t="s">
        <v>756</v>
      </c>
      <c r="P222" s="248" t="s">
        <v>725</v>
      </c>
      <c r="Q222" s="248" t="s">
        <v>60</v>
      </c>
      <c r="R222" s="248"/>
      <c r="S222" s="248"/>
      <c r="T222" s="248"/>
      <c r="U222" s="248"/>
      <c r="V222" s="248"/>
      <c r="W222" s="248"/>
      <c r="X222" s="158" t="s">
        <v>757</v>
      </c>
      <c r="Y222" s="158" t="s">
        <v>758</v>
      </c>
      <c r="Z222" s="158" t="s">
        <v>324</v>
      </c>
      <c r="AA222" s="158" t="s">
        <v>759</v>
      </c>
      <c r="AB222" s="158" t="s">
        <v>728</v>
      </c>
      <c r="AC222" s="158" t="s">
        <v>760</v>
      </c>
      <c r="AD222" s="158"/>
      <c r="AE222" s="162">
        <v>1</v>
      </c>
      <c r="AF222" s="95" t="s">
        <v>637</v>
      </c>
      <c r="AG222" s="89"/>
      <c r="AH222" s="89"/>
      <c r="AI222" s="91"/>
      <c r="AJ222" s="34"/>
      <c r="AK222" s="164">
        <v>9.6999999999999993</v>
      </c>
      <c r="AL222" s="34"/>
      <c r="AM222" s="34" t="str">
        <f t="shared" si="4"/>
        <v/>
      </c>
      <c r="AN222" s="150"/>
      <c r="AO222" s="150"/>
      <c r="AP222" s="150"/>
    </row>
    <row r="223" spans="1:42" ht="111" hidden="1" thickBot="1" x14ac:dyDescent="0.3">
      <c r="A223" s="424"/>
      <c r="B223" s="38"/>
      <c r="C223" s="38"/>
      <c r="D223" s="38"/>
      <c r="E223" s="38"/>
      <c r="F223" s="158"/>
      <c r="G223" s="355"/>
      <c r="H223" s="13"/>
      <c r="I223" s="38"/>
      <c r="J223" s="38"/>
      <c r="K223" s="38"/>
      <c r="L223" s="38"/>
      <c r="M223" s="38"/>
      <c r="N223" s="41"/>
      <c r="O223" s="41"/>
      <c r="P223" s="41"/>
      <c r="Q223" s="41"/>
      <c r="R223" s="41"/>
      <c r="S223" s="41"/>
      <c r="T223" s="41"/>
      <c r="U223" s="41"/>
      <c r="V223" s="41"/>
      <c r="W223" s="41"/>
      <c r="X223" s="158"/>
      <c r="Y223" s="158"/>
      <c r="Z223" s="158"/>
      <c r="AA223" s="158"/>
      <c r="AB223" s="158"/>
      <c r="AC223" s="158"/>
      <c r="AD223" s="158"/>
      <c r="AE223" s="158"/>
      <c r="AF223" s="95" t="s">
        <v>641</v>
      </c>
      <c r="AG223" s="89"/>
      <c r="AH223" s="89"/>
      <c r="AI223" s="91"/>
      <c r="AJ223" s="34"/>
      <c r="AK223" s="164">
        <v>9.6999999999999993</v>
      </c>
      <c r="AL223" s="34"/>
      <c r="AM223" s="34" t="str">
        <f t="shared" si="4"/>
        <v/>
      </c>
      <c r="AN223" s="150"/>
      <c r="AO223" s="150"/>
      <c r="AP223" s="150"/>
    </row>
    <row r="224" spans="1:42" ht="78.75" hidden="1" x14ac:dyDescent="0.25">
      <c r="A224" s="424"/>
      <c r="B224" s="38"/>
      <c r="C224" s="38"/>
      <c r="D224" s="38"/>
      <c r="E224" s="38"/>
      <c r="F224" s="158"/>
      <c r="G224" s="355"/>
      <c r="H224" s="13"/>
      <c r="I224" s="38"/>
      <c r="J224" s="38"/>
      <c r="K224" s="38"/>
      <c r="L224" s="38"/>
      <c r="M224" s="38"/>
      <c r="N224" s="41"/>
      <c r="O224" s="41"/>
      <c r="P224" s="41"/>
      <c r="Q224" s="41"/>
      <c r="R224" s="41"/>
      <c r="S224" s="41"/>
      <c r="T224" s="41"/>
      <c r="U224" s="41"/>
      <c r="V224" s="41"/>
      <c r="W224" s="41"/>
      <c r="X224" s="158"/>
      <c r="Y224" s="158"/>
      <c r="Z224" s="158"/>
      <c r="AA224" s="158"/>
      <c r="AB224" s="158"/>
      <c r="AC224" s="158"/>
      <c r="AD224" s="158"/>
      <c r="AE224" s="158"/>
      <c r="AF224" s="95" t="s">
        <v>644</v>
      </c>
      <c r="AG224" s="159"/>
      <c r="AH224" s="89"/>
      <c r="AI224" s="91"/>
      <c r="AJ224" s="34"/>
      <c r="AK224" s="164">
        <v>9.6999999999999993</v>
      </c>
      <c r="AL224" s="34"/>
      <c r="AM224" s="34" t="str">
        <f t="shared" si="4"/>
        <v/>
      </c>
      <c r="AN224" s="150"/>
      <c r="AO224" s="150"/>
      <c r="AP224" s="150"/>
    </row>
    <row r="225" spans="1:42" ht="63.75" hidden="1" thickBot="1" x14ac:dyDescent="0.3">
      <c r="A225" s="424"/>
      <c r="B225" s="38"/>
      <c r="C225" s="38"/>
      <c r="D225" s="38"/>
      <c r="E225" s="38"/>
      <c r="F225" s="158"/>
      <c r="G225" s="355"/>
      <c r="H225" s="13"/>
      <c r="I225" s="38"/>
      <c r="J225" s="38"/>
      <c r="K225" s="38"/>
      <c r="L225" s="38"/>
      <c r="M225" s="38"/>
      <c r="N225" s="44"/>
      <c r="O225" s="44"/>
      <c r="P225" s="44"/>
      <c r="Q225" s="44"/>
      <c r="R225" s="44"/>
      <c r="S225" s="44"/>
      <c r="T225" s="44"/>
      <c r="U225" s="44"/>
      <c r="V225" s="44"/>
      <c r="W225" s="44"/>
      <c r="X225" s="158"/>
      <c r="Y225" s="158"/>
      <c r="Z225" s="158"/>
      <c r="AA225" s="158"/>
      <c r="AB225" s="158"/>
      <c r="AC225" s="158"/>
      <c r="AD225" s="158"/>
      <c r="AE225" s="158"/>
      <c r="AF225" s="95" t="s">
        <v>645</v>
      </c>
      <c r="AG225" s="159"/>
      <c r="AH225" s="89"/>
      <c r="AI225" s="91"/>
      <c r="AJ225" s="34"/>
      <c r="AK225" s="164">
        <v>9.6999999999999993</v>
      </c>
      <c r="AL225" s="34"/>
      <c r="AM225" s="34"/>
      <c r="AN225" s="150"/>
      <c r="AO225" s="150"/>
      <c r="AP225" s="150"/>
    </row>
    <row r="226" spans="1:42" ht="63" x14ac:dyDescent="0.25">
      <c r="A226" s="424"/>
      <c r="B226" s="38"/>
      <c r="C226" s="38"/>
      <c r="D226" s="38"/>
      <c r="E226" s="38"/>
      <c r="F226" s="158"/>
      <c r="G226" s="355"/>
      <c r="H226" s="13"/>
      <c r="I226" s="38"/>
      <c r="J226" s="38"/>
      <c r="K226" s="38"/>
      <c r="L226" s="38"/>
      <c r="M226" s="38"/>
      <c r="N226" s="248" t="s">
        <v>761</v>
      </c>
      <c r="O226" s="248" t="s">
        <v>762</v>
      </c>
      <c r="P226" s="248" t="s">
        <v>725</v>
      </c>
      <c r="Q226" s="248" t="s">
        <v>60</v>
      </c>
      <c r="R226" s="248"/>
      <c r="S226" s="248"/>
      <c r="T226" s="248"/>
      <c r="U226" s="248"/>
      <c r="V226" s="248"/>
      <c r="W226" s="248"/>
      <c r="X226" s="158"/>
      <c r="Y226" s="158"/>
      <c r="Z226" s="158"/>
      <c r="AA226" s="158"/>
      <c r="AB226" s="158"/>
      <c r="AC226" s="158"/>
      <c r="AD226" s="158"/>
      <c r="AE226" s="158"/>
      <c r="AF226" s="95" t="s">
        <v>646</v>
      </c>
      <c r="AG226" s="159"/>
      <c r="AH226" s="89"/>
      <c r="AI226" s="91"/>
      <c r="AJ226" s="34"/>
      <c r="AK226" s="164">
        <v>9.6999999999999993</v>
      </c>
      <c r="AL226" s="34"/>
      <c r="AM226" s="34"/>
      <c r="AN226" s="150"/>
      <c r="AO226" s="150"/>
      <c r="AP226" s="150"/>
    </row>
    <row r="227" spans="1:42" ht="79.5" thickBot="1" x14ac:dyDescent="0.3">
      <c r="A227" s="424"/>
      <c r="B227" s="38"/>
      <c r="C227" s="38"/>
      <c r="D227" s="38"/>
      <c r="E227" s="38"/>
      <c r="F227" s="158"/>
      <c r="G227" s="355"/>
      <c r="H227" s="13"/>
      <c r="I227" s="38"/>
      <c r="J227" s="38"/>
      <c r="K227" s="38"/>
      <c r="L227" s="38"/>
      <c r="M227" s="38"/>
      <c r="N227" s="41"/>
      <c r="O227" s="41"/>
      <c r="P227" s="41"/>
      <c r="Q227" s="41"/>
      <c r="R227" s="41"/>
      <c r="S227" s="41"/>
      <c r="T227" s="41"/>
      <c r="U227" s="41"/>
      <c r="V227" s="41"/>
      <c r="W227" s="41"/>
      <c r="X227" s="158"/>
      <c r="Y227" s="158"/>
      <c r="Z227" s="158"/>
      <c r="AA227" s="158"/>
      <c r="AB227" s="158"/>
      <c r="AC227" s="158"/>
      <c r="AD227" s="158"/>
      <c r="AE227" s="158"/>
      <c r="AF227" s="95" t="s">
        <v>647</v>
      </c>
      <c r="AG227" s="159"/>
      <c r="AH227" s="89"/>
      <c r="AI227" s="91"/>
      <c r="AJ227" s="34"/>
      <c r="AK227" s="164">
        <v>9.6999999999999993</v>
      </c>
      <c r="AL227" s="34"/>
      <c r="AM227" s="34"/>
      <c r="AN227" s="150"/>
      <c r="AO227" s="150"/>
      <c r="AP227" s="150"/>
    </row>
    <row r="228" spans="1:42" ht="63" hidden="1" x14ac:dyDescent="0.25">
      <c r="A228" s="424"/>
      <c r="B228" s="38"/>
      <c r="C228" s="38"/>
      <c r="D228" s="38"/>
      <c r="E228" s="38"/>
      <c r="F228" s="158"/>
      <c r="G228" s="355"/>
      <c r="H228" s="13"/>
      <c r="I228" s="38"/>
      <c r="J228" s="38"/>
      <c r="K228" s="38"/>
      <c r="L228" s="38"/>
      <c r="M228" s="38"/>
      <c r="N228" s="41"/>
      <c r="O228" s="41"/>
      <c r="P228" s="41"/>
      <c r="Q228" s="41"/>
      <c r="R228" s="41"/>
      <c r="S228" s="41"/>
      <c r="T228" s="41"/>
      <c r="U228" s="41"/>
      <c r="V228" s="41"/>
      <c r="W228" s="41"/>
      <c r="X228" s="158"/>
      <c r="Y228" s="158"/>
      <c r="Z228" s="158"/>
      <c r="AA228" s="158"/>
      <c r="AB228" s="158"/>
      <c r="AC228" s="158"/>
      <c r="AD228" s="158"/>
      <c r="AE228" s="158"/>
      <c r="AF228" s="95" t="s">
        <v>648</v>
      </c>
      <c r="AG228" s="159"/>
      <c r="AH228" s="89"/>
      <c r="AI228" s="91"/>
      <c r="AJ228" s="34"/>
      <c r="AK228" s="164">
        <v>9.6999999999999993</v>
      </c>
      <c r="AL228" s="34"/>
      <c r="AM228" s="34"/>
      <c r="AN228" s="150"/>
      <c r="AO228" s="150"/>
      <c r="AP228" s="150"/>
    </row>
    <row r="229" spans="1:42" ht="95.25" hidden="1" thickBot="1" x14ac:dyDescent="0.3">
      <c r="A229" s="424"/>
      <c r="B229" s="38"/>
      <c r="C229" s="38"/>
      <c r="D229" s="38"/>
      <c r="E229" s="38"/>
      <c r="F229" s="158"/>
      <c r="G229" s="355"/>
      <c r="H229" s="13"/>
      <c r="I229" s="38"/>
      <c r="J229" s="38"/>
      <c r="K229" s="38"/>
      <c r="L229" s="38"/>
      <c r="M229" s="38"/>
      <c r="N229" s="44"/>
      <c r="O229" s="44"/>
      <c r="P229" s="44"/>
      <c r="Q229" s="44"/>
      <c r="R229" s="44"/>
      <c r="S229" s="44"/>
      <c r="T229" s="44"/>
      <c r="U229" s="44"/>
      <c r="V229" s="44"/>
      <c r="W229" s="44"/>
      <c r="X229" s="158"/>
      <c r="Y229" s="158"/>
      <c r="Z229" s="158"/>
      <c r="AA229" s="158"/>
      <c r="AB229" s="158"/>
      <c r="AC229" s="158"/>
      <c r="AD229" s="158"/>
      <c r="AE229" s="158"/>
      <c r="AF229" s="95" t="s">
        <v>649</v>
      </c>
      <c r="AG229" s="159"/>
      <c r="AH229" s="89"/>
      <c r="AI229" s="91"/>
      <c r="AJ229" s="34"/>
      <c r="AK229" s="164">
        <v>9.6999999999999993</v>
      </c>
      <c r="AL229" s="34"/>
      <c r="AM229" s="34"/>
      <c r="AN229" s="150"/>
      <c r="AO229" s="150"/>
      <c r="AP229" s="150"/>
    </row>
    <row r="230" spans="1:42" ht="141.75" x14ac:dyDescent="0.25">
      <c r="A230" s="424"/>
      <c r="B230" s="38"/>
      <c r="C230" s="38"/>
      <c r="D230" s="38"/>
      <c r="E230" s="38"/>
      <c r="F230" s="158"/>
      <c r="G230" s="355"/>
      <c r="H230" s="13"/>
      <c r="I230" s="38"/>
      <c r="J230" s="38"/>
      <c r="K230" s="38"/>
      <c r="L230" s="38"/>
      <c r="M230" s="38"/>
      <c r="N230" s="248" t="s">
        <v>763</v>
      </c>
      <c r="O230" s="248" t="s">
        <v>764</v>
      </c>
      <c r="P230" s="248" t="s">
        <v>725</v>
      </c>
      <c r="Q230" s="248" t="s">
        <v>60</v>
      </c>
      <c r="R230" s="248"/>
      <c r="S230" s="248"/>
      <c r="T230" s="248"/>
      <c r="U230" s="248"/>
      <c r="V230" s="248"/>
      <c r="W230" s="248"/>
      <c r="X230" s="158"/>
      <c r="Y230" s="158"/>
      <c r="Z230" s="158"/>
      <c r="AA230" s="158"/>
      <c r="AB230" s="158"/>
      <c r="AC230" s="158"/>
      <c r="AD230" s="158"/>
      <c r="AE230" s="158"/>
      <c r="AF230" s="95" t="s">
        <v>650</v>
      </c>
      <c r="AG230" s="159"/>
      <c r="AH230" s="89"/>
      <c r="AI230" s="91"/>
      <c r="AJ230" s="34"/>
      <c r="AK230" s="164">
        <v>9.6999999999999993</v>
      </c>
      <c r="AL230" s="34"/>
      <c r="AM230" s="34"/>
      <c r="AN230" s="150"/>
      <c r="AO230" s="150"/>
      <c r="AP230" s="150"/>
    </row>
    <row r="231" spans="1:42" ht="14.25" customHeight="1" x14ac:dyDescent="0.25">
      <c r="A231" s="424"/>
      <c r="B231" s="38"/>
      <c r="C231" s="38"/>
      <c r="D231" s="38"/>
      <c r="E231" s="38"/>
      <c r="F231" s="158"/>
      <c r="G231" s="355"/>
      <c r="H231" s="13"/>
      <c r="I231" s="38"/>
      <c r="J231" s="38"/>
      <c r="K231" s="38"/>
      <c r="L231" s="38"/>
      <c r="M231" s="38"/>
      <c r="N231" s="41"/>
      <c r="O231" s="41"/>
      <c r="P231" s="41"/>
      <c r="Q231" s="41"/>
      <c r="R231" s="41"/>
      <c r="S231" s="41"/>
      <c r="T231" s="41"/>
      <c r="U231" s="41"/>
      <c r="V231" s="41"/>
      <c r="W231" s="41"/>
      <c r="X231" s="158"/>
      <c r="Y231" s="158"/>
      <c r="Z231" s="158"/>
      <c r="AA231" s="158"/>
      <c r="AB231" s="158"/>
      <c r="AC231" s="158"/>
      <c r="AD231" s="158"/>
      <c r="AE231" s="158"/>
      <c r="AF231" s="95" t="s">
        <v>651</v>
      </c>
      <c r="AG231" s="159"/>
      <c r="AH231" s="89"/>
      <c r="AI231" s="91"/>
      <c r="AJ231" s="34"/>
      <c r="AK231" s="164">
        <v>9.6999999999999993</v>
      </c>
      <c r="AL231" s="34"/>
      <c r="AM231" s="34"/>
      <c r="AN231" s="150"/>
      <c r="AO231" s="150"/>
      <c r="AP231" s="150"/>
    </row>
    <row r="232" spans="1:42" ht="36.75" hidden="1" customHeight="1" x14ac:dyDescent="0.25">
      <c r="A232" s="424"/>
      <c r="B232" s="38"/>
      <c r="C232" s="38"/>
      <c r="D232" s="38"/>
      <c r="E232" s="38"/>
      <c r="F232" s="158"/>
      <c r="G232" s="355"/>
      <c r="H232" s="13"/>
      <c r="I232" s="38"/>
      <c r="J232" s="38"/>
      <c r="K232" s="38"/>
      <c r="L232" s="38"/>
      <c r="M232" s="38"/>
      <c r="N232" s="41"/>
      <c r="O232" s="41"/>
      <c r="P232" s="41"/>
      <c r="Q232" s="41"/>
      <c r="R232" s="41"/>
      <c r="S232" s="41"/>
      <c r="T232" s="41"/>
      <c r="U232" s="41"/>
      <c r="V232" s="41"/>
      <c r="W232" s="41"/>
      <c r="X232" s="158"/>
      <c r="Y232" s="158"/>
      <c r="Z232" s="158"/>
      <c r="AA232" s="158"/>
      <c r="AB232" s="158"/>
      <c r="AC232" s="158"/>
      <c r="AD232" s="158"/>
      <c r="AE232" s="158"/>
      <c r="AF232" s="95" t="s">
        <v>652</v>
      </c>
      <c r="AG232" s="159"/>
      <c r="AH232" s="89"/>
      <c r="AI232" s="91"/>
      <c r="AJ232" s="34"/>
      <c r="AK232" s="164">
        <v>9.6999999999999993</v>
      </c>
      <c r="AL232" s="34"/>
      <c r="AM232" s="34"/>
      <c r="AN232" s="150"/>
      <c r="AO232" s="150"/>
      <c r="AP232" s="150"/>
    </row>
    <row r="233" spans="1:42" ht="30.75" hidden="1" customHeight="1" x14ac:dyDescent="0.25">
      <c r="A233" s="424"/>
      <c r="B233" s="38"/>
      <c r="C233" s="38"/>
      <c r="D233" s="38"/>
      <c r="E233" s="38"/>
      <c r="F233" s="158"/>
      <c r="G233" s="355"/>
      <c r="H233" s="13"/>
      <c r="I233" s="38"/>
      <c r="J233" s="38"/>
      <c r="K233" s="38"/>
      <c r="L233" s="38"/>
      <c r="M233" s="38"/>
      <c r="N233" s="44"/>
      <c r="O233" s="44"/>
      <c r="P233" s="44"/>
      <c r="Q233" s="44"/>
      <c r="R233" s="44"/>
      <c r="S233" s="44"/>
      <c r="T233" s="44"/>
      <c r="U233" s="44"/>
      <c r="V233" s="44"/>
      <c r="W233" s="44"/>
      <c r="X233" s="158"/>
      <c r="Y233" s="158"/>
      <c r="Z233" s="158"/>
      <c r="AA233" s="158"/>
      <c r="AB233" s="158"/>
      <c r="AC233" s="158"/>
      <c r="AD233" s="158"/>
      <c r="AE233" s="158"/>
      <c r="AF233" s="95" t="s">
        <v>653</v>
      </c>
      <c r="AG233" s="159"/>
      <c r="AH233" s="89"/>
      <c r="AI233" s="91"/>
      <c r="AJ233" s="34"/>
      <c r="AK233" s="164">
        <v>9.6999999999999993</v>
      </c>
      <c r="AL233" s="34"/>
      <c r="AM233" s="34" t="str">
        <f t="shared" si="4"/>
        <v/>
      </c>
      <c r="AN233" s="150"/>
      <c r="AO233" s="150"/>
      <c r="AP233" s="150"/>
    </row>
    <row r="234" spans="1:42" ht="173.25" x14ac:dyDescent="0.25">
      <c r="A234" s="423">
        <v>4</v>
      </c>
      <c r="B234" s="26"/>
      <c r="C234" s="26"/>
      <c r="D234" s="26"/>
      <c r="E234" s="26"/>
      <c r="F234" s="158" t="s">
        <v>718</v>
      </c>
      <c r="G234" s="354" t="s">
        <v>201</v>
      </c>
      <c r="H234" s="296" t="s">
        <v>718</v>
      </c>
      <c r="I234" s="26" t="s">
        <v>719</v>
      </c>
      <c r="J234" s="26" t="s">
        <v>720</v>
      </c>
      <c r="K234" s="26" t="s">
        <v>765</v>
      </c>
      <c r="L234" s="26"/>
      <c r="M234" s="26" t="s">
        <v>766</v>
      </c>
      <c r="N234" s="128" t="s">
        <v>767</v>
      </c>
      <c r="O234" s="128" t="s">
        <v>768</v>
      </c>
      <c r="P234" s="128" t="s">
        <v>725</v>
      </c>
      <c r="Q234" s="128" t="s">
        <v>60</v>
      </c>
      <c r="R234" s="128"/>
      <c r="S234" s="128"/>
      <c r="T234" s="128"/>
      <c r="U234" s="174"/>
      <c r="V234" s="174"/>
      <c r="W234" s="174"/>
      <c r="X234" s="158" t="s">
        <v>769</v>
      </c>
      <c r="Y234" s="158" t="s">
        <v>770</v>
      </c>
      <c r="Z234" s="158" t="s">
        <v>210</v>
      </c>
      <c r="AA234" s="158" t="s">
        <v>211</v>
      </c>
      <c r="AB234" s="158" t="s">
        <v>131</v>
      </c>
      <c r="AC234" s="158" t="s">
        <v>771</v>
      </c>
      <c r="AD234" s="158"/>
      <c r="AE234" s="162">
        <v>1</v>
      </c>
      <c r="AF234" s="95" t="s">
        <v>772</v>
      </c>
      <c r="AG234" s="89"/>
      <c r="AH234" s="90">
        <v>0.85</v>
      </c>
      <c r="AI234" s="91"/>
      <c r="AJ234" s="34">
        <v>1</v>
      </c>
      <c r="AK234" s="166">
        <v>0.82</v>
      </c>
      <c r="AL234" s="34"/>
      <c r="AM234" s="34">
        <f t="shared" si="4"/>
        <v>0</v>
      </c>
      <c r="AN234" s="150"/>
      <c r="AO234" s="150"/>
      <c r="AP234" s="150"/>
    </row>
    <row r="235" spans="1:42" ht="173.25" x14ac:dyDescent="0.25">
      <c r="A235" s="424"/>
      <c r="B235" s="38"/>
      <c r="C235" s="38"/>
      <c r="D235" s="38"/>
      <c r="E235" s="38"/>
      <c r="F235" s="158"/>
      <c r="G235" s="355"/>
      <c r="H235" s="13"/>
      <c r="I235" s="38"/>
      <c r="J235" s="38"/>
      <c r="K235" s="38"/>
      <c r="L235" s="38"/>
      <c r="M235" s="38"/>
      <c r="N235" s="128" t="s">
        <v>773</v>
      </c>
      <c r="O235" s="128" t="s">
        <v>774</v>
      </c>
      <c r="P235" s="128" t="s">
        <v>725</v>
      </c>
      <c r="Q235" s="128" t="s">
        <v>60</v>
      </c>
      <c r="R235" s="128"/>
      <c r="S235" s="128"/>
      <c r="T235" s="128"/>
      <c r="U235" s="174"/>
      <c r="V235" s="174"/>
      <c r="W235" s="174"/>
      <c r="X235" s="158"/>
      <c r="Y235" s="158"/>
      <c r="Z235" s="158"/>
      <c r="AA235" s="158"/>
      <c r="AB235" s="158"/>
      <c r="AC235" s="158"/>
      <c r="AD235" s="158"/>
      <c r="AE235" s="158"/>
      <c r="AF235" s="95" t="s">
        <v>772</v>
      </c>
      <c r="AG235" s="89"/>
      <c r="AH235" s="90">
        <v>0.85</v>
      </c>
      <c r="AI235" s="91"/>
      <c r="AJ235" s="34">
        <v>1</v>
      </c>
      <c r="AK235" s="166">
        <v>0.82</v>
      </c>
      <c r="AL235" s="34"/>
      <c r="AM235" s="34">
        <f t="shared" si="4"/>
        <v>0</v>
      </c>
      <c r="AN235" s="150"/>
      <c r="AO235" s="150"/>
      <c r="AP235" s="150"/>
    </row>
    <row r="236" spans="1:42" ht="173.25" x14ac:dyDescent="0.25">
      <c r="A236" s="424"/>
      <c r="B236" s="38"/>
      <c r="C236" s="38"/>
      <c r="D236" s="38"/>
      <c r="E236" s="38"/>
      <c r="F236" s="158"/>
      <c r="G236" s="355"/>
      <c r="H236" s="13"/>
      <c r="I236" s="38"/>
      <c r="J236" s="38"/>
      <c r="K236" s="38"/>
      <c r="L236" s="38"/>
      <c r="M236" s="38"/>
      <c r="N236" s="128" t="s">
        <v>775</v>
      </c>
      <c r="O236" s="128" t="s">
        <v>776</v>
      </c>
      <c r="P236" s="128" t="s">
        <v>725</v>
      </c>
      <c r="Q236" s="128" t="s">
        <v>60</v>
      </c>
      <c r="R236" s="128"/>
      <c r="S236" s="128"/>
      <c r="T236" s="128"/>
      <c r="U236" s="174"/>
      <c r="V236" s="174"/>
      <c r="W236" s="174"/>
      <c r="X236" s="158"/>
      <c r="Y236" s="158"/>
      <c r="Z236" s="158"/>
      <c r="AA236" s="158"/>
      <c r="AB236" s="158"/>
      <c r="AC236" s="158"/>
      <c r="AD236" s="158"/>
      <c r="AE236" s="158"/>
      <c r="AF236" s="95" t="s">
        <v>772</v>
      </c>
      <c r="AG236" s="159"/>
      <c r="AH236" s="90">
        <v>0.85</v>
      </c>
      <c r="AI236" s="91"/>
      <c r="AJ236" s="34">
        <v>1</v>
      </c>
      <c r="AK236" s="166">
        <v>0.82</v>
      </c>
      <c r="AL236" s="34"/>
      <c r="AM236" s="34">
        <f t="shared" si="4"/>
        <v>0</v>
      </c>
      <c r="AN236" s="150"/>
      <c r="AO236" s="150"/>
      <c r="AP236" s="150"/>
    </row>
    <row r="237" spans="1:42" x14ac:dyDescent="0.25">
      <c r="A237" s="431"/>
      <c r="B237" s="341"/>
      <c r="C237" s="341"/>
      <c r="D237" s="341"/>
      <c r="E237" s="341"/>
      <c r="F237" s="341"/>
      <c r="G237" s="340"/>
      <c r="H237" s="342"/>
      <c r="I237" s="341"/>
      <c r="J237" s="341"/>
      <c r="K237" s="341"/>
      <c r="L237" s="341"/>
      <c r="M237" s="341"/>
      <c r="N237" s="341"/>
      <c r="O237" s="341"/>
      <c r="P237" s="341"/>
      <c r="Q237" s="341"/>
      <c r="R237" s="341"/>
      <c r="S237" s="341"/>
      <c r="T237" s="341"/>
      <c r="U237" s="341"/>
      <c r="V237" s="341"/>
      <c r="W237" s="341"/>
      <c r="X237" s="341"/>
      <c r="Y237" s="341"/>
      <c r="Z237" s="341"/>
      <c r="AA237" s="341"/>
      <c r="AB237" s="341"/>
      <c r="AC237" s="341"/>
      <c r="AD237" s="341"/>
      <c r="AE237" s="341"/>
      <c r="AF237" s="145"/>
      <c r="AG237" s="145"/>
      <c r="AH237" s="145"/>
      <c r="AI237" s="145"/>
      <c r="AJ237" s="145"/>
      <c r="AK237" s="145"/>
      <c r="AL237" s="146"/>
      <c r="AM237" s="146"/>
      <c r="AN237" s="146"/>
      <c r="AO237" s="146"/>
      <c r="AP237" s="146"/>
    </row>
    <row r="238" spans="1:42" ht="126" x14ac:dyDescent="0.25">
      <c r="A238" s="423">
        <v>1</v>
      </c>
      <c r="B238" s="26">
        <v>0</v>
      </c>
      <c r="C238" s="26" t="s">
        <v>101</v>
      </c>
      <c r="D238" s="26" t="s">
        <v>49</v>
      </c>
      <c r="E238" s="26" t="s">
        <v>200</v>
      </c>
      <c r="F238" s="158" t="s">
        <v>777</v>
      </c>
      <c r="G238" s="378" t="s">
        <v>201</v>
      </c>
      <c r="H238" s="296" t="s">
        <v>777</v>
      </c>
      <c r="I238" s="26" t="s">
        <v>778</v>
      </c>
      <c r="J238" s="26" t="s">
        <v>779</v>
      </c>
      <c r="K238" s="147" t="s">
        <v>780</v>
      </c>
      <c r="L238" s="26"/>
      <c r="M238" s="26" t="s">
        <v>781</v>
      </c>
      <c r="N238" s="128" t="s">
        <v>782</v>
      </c>
      <c r="O238" s="128" t="s">
        <v>783</v>
      </c>
      <c r="P238" s="128" t="s">
        <v>784</v>
      </c>
      <c r="Q238" s="128"/>
      <c r="R238" s="128"/>
      <c r="S238" s="128"/>
      <c r="T238" s="128"/>
      <c r="U238" s="174"/>
      <c r="V238" s="174"/>
      <c r="W238" s="174"/>
      <c r="X238" s="158" t="s">
        <v>785</v>
      </c>
      <c r="Y238" s="158" t="s">
        <v>786</v>
      </c>
      <c r="Z238" s="158" t="s">
        <v>171</v>
      </c>
      <c r="AA238" s="158" t="s">
        <v>245</v>
      </c>
      <c r="AB238" s="158" t="s">
        <v>246</v>
      </c>
      <c r="AC238" s="158" t="s">
        <v>787</v>
      </c>
      <c r="AD238" s="158"/>
      <c r="AE238" s="162">
        <v>1</v>
      </c>
      <c r="AF238" s="95" t="s">
        <v>134</v>
      </c>
      <c r="AG238" s="89"/>
      <c r="AH238" s="89">
        <v>1</v>
      </c>
      <c r="AI238" s="91"/>
      <c r="AJ238" s="34"/>
      <c r="AK238" s="166"/>
      <c r="AL238" s="150"/>
      <c r="AM238" s="150"/>
      <c r="AN238" s="150"/>
      <c r="AO238" s="150"/>
      <c r="AP238" s="150"/>
    </row>
    <row r="239" spans="1:42" ht="45" customHeight="1" x14ac:dyDescent="0.25">
      <c r="A239" s="424"/>
      <c r="B239" s="38"/>
      <c r="C239" s="38"/>
      <c r="D239" s="38"/>
      <c r="E239" s="38"/>
      <c r="F239" s="158"/>
      <c r="G239" s="379"/>
      <c r="H239" s="13"/>
      <c r="I239" s="38"/>
      <c r="J239" s="38"/>
      <c r="K239" s="154"/>
      <c r="L239" s="38"/>
      <c r="M239" s="38"/>
      <c r="N239" s="128" t="s">
        <v>788</v>
      </c>
      <c r="O239" s="128" t="s">
        <v>789</v>
      </c>
      <c r="P239" s="128" t="s">
        <v>790</v>
      </c>
      <c r="Q239" s="128"/>
      <c r="R239" s="128"/>
      <c r="S239" s="128"/>
      <c r="T239" s="128"/>
      <c r="U239" s="174"/>
      <c r="V239" s="174"/>
      <c r="W239" s="174"/>
      <c r="X239" s="158"/>
      <c r="Y239" s="158"/>
      <c r="Z239" s="158"/>
      <c r="AA239" s="158"/>
      <c r="AB239" s="158"/>
      <c r="AC239" s="158"/>
      <c r="AD239" s="158"/>
      <c r="AE239" s="158"/>
      <c r="AF239" s="95" t="s">
        <v>135</v>
      </c>
      <c r="AG239" s="89"/>
      <c r="AH239" s="89"/>
      <c r="AI239" s="91"/>
      <c r="AJ239" s="34"/>
      <c r="AK239" s="166"/>
      <c r="AL239" s="150"/>
      <c r="AM239" s="150"/>
      <c r="AN239" s="150"/>
      <c r="AO239" s="150"/>
      <c r="AP239" s="150"/>
    </row>
    <row r="240" spans="1:42" ht="46.5" customHeight="1" x14ac:dyDescent="0.25">
      <c r="A240" s="424"/>
      <c r="B240" s="38"/>
      <c r="C240" s="38"/>
      <c r="D240" s="38"/>
      <c r="E240" s="38"/>
      <c r="F240" s="158"/>
      <c r="G240" s="379"/>
      <c r="H240" s="13"/>
      <c r="I240" s="38"/>
      <c r="J240" s="38"/>
      <c r="K240" s="154"/>
      <c r="L240" s="38"/>
      <c r="M240" s="38"/>
      <c r="N240" s="128" t="s">
        <v>791</v>
      </c>
      <c r="O240" s="128" t="s">
        <v>792</v>
      </c>
      <c r="P240" s="128" t="s">
        <v>790</v>
      </c>
      <c r="Q240" s="128"/>
      <c r="R240" s="128"/>
      <c r="S240" s="128"/>
      <c r="T240" s="128"/>
      <c r="U240" s="174"/>
      <c r="V240" s="174"/>
      <c r="W240" s="174"/>
      <c r="X240" s="158"/>
      <c r="Y240" s="158"/>
      <c r="Z240" s="158"/>
      <c r="AA240" s="158"/>
      <c r="AB240" s="158"/>
      <c r="AC240" s="158"/>
      <c r="AD240" s="158"/>
      <c r="AE240" s="158"/>
      <c r="AF240" s="95" t="s">
        <v>138</v>
      </c>
      <c r="AG240" s="159"/>
      <c r="AH240" s="89">
        <v>1</v>
      </c>
      <c r="AI240" s="91"/>
      <c r="AJ240" s="34"/>
      <c r="AK240" s="166"/>
      <c r="AL240" s="150"/>
      <c r="AM240" s="150"/>
      <c r="AN240" s="150"/>
      <c r="AO240" s="150"/>
      <c r="AP240" s="150"/>
    </row>
    <row r="241" spans="1:42" ht="36" customHeight="1" x14ac:dyDescent="0.25">
      <c r="A241" s="424"/>
      <c r="B241" s="38"/>
      <c r="C241" s="38"/>
      <c r="D241" s="38"/>
      <c r="E241" s="38"/>
      <c r="F241" s="158"/>
      <c r="G241" s="379"/>
      <c r="H241" s="13"/>
      <c r="I241" s="38"/>
      <c r="J241" s="38"/>
      <c r="K241" s="154"/>
      <c r="L241" s="38"/>
      <c r="M241" s="38"/>
      <c r="N241" s="128" t="s">
        <v>793</v>
      </c>
      <c r="O241" s="128" t="s">
        <v>794</v>
      </c>
      <c r="P241" s="128" t="s">
        <v>790</v>
      </c>
      <c r="Q241" s="128"/>
      <c r="R241" s="128"/>
      <c r="S241" s="128"/>
      <c r="T241" s="128"/>
      <c r="U241" s="174"/>
      <c r="V241" s="174"/>
      <c r="W241" s="174"/>
      <c r="X241" s="158"/>
      <c r="Y241" s="158"/>
      <c r="Z241" s="158"/>
      <c r="AA241" s="158"/>
      <c r="AB241" s="158"/>
      <c r="AC241" s="158"/>
      <c r="AD241" s="158"/>
      <c r="AE241" s="158"/>
      <c r="AF241" s="95" t="s">
        <v>142</v>
      </c>
      <c r="AG241" s="159"/>
      <c r="AH241" s="89"/>
      <c r="AI241" s="91"/>
      <c r="AJ241" s="34"/>
      <c r="AK241" s="166"/>
      <c r="AL241" s="150"/>
      <c r="AM241" s="150"/>
      <c r="AN241" s="150"/>
      <c r="AO241" s="150"/>
      <c r="AP241" s="150"/>
    </row>
    <row r="242" spans="1:42" ht="41.25" hidden="1" customHeight="1" thickBot="1" x14ac:dyDescent="0.3">
      <c r="A242" s="428"/>
      <c r="B242" s="81"/>
      <c r="C242" s="81"/>
      <c r="D242" s="81"/>
      <c r="E242" s="81"/>
      <c r="F242" s="169"/>
      <c r="G242" s="380"/>
      <c r="H242" s="318"/>
      <c r="I242" s="81"/>
      <c r="J242" s="81"/>
      <c r="K242" s="175"/>
      <c r="L242" s="81"/>
      <c r="M242" s="81"/>
      <c r="N242" s="167" t="s">
        <v>338</v>
      </c>
      <c r="O242" s="167"/>
      <c r="P242" s="128" t="s">
        <v>790</v>
      </c>
      <c r="Q242" s="167"/>
      <c r="R242" s="167"/>
      <c r="S242" s="167"/>
      <c r="T242" s="167"/>
      <c r="U242" s="202"/>
      <c r="V242" s="202"/>
      <c r="W242" s="202"/>
      <c r="X242" s="169"/>
      <c r="Y242" s="169"/>
      <c r="Z242" s="169"/>
      <c r="AA242" s="169"/>
      <c r="AB242" s="169"/>
      <c r="AC242" s="169"/>
      <c r="AD242" s="169"/>
      <c r="AE242" s="169"/>
      <c r="AF242" s="156" t="s">
        <v>223</v>
      </c>
      <c r="AG242" s="66"/>
      <c r="AH242" s="66"/>
      <c r="AI242" s="66"/>
      <c r="AJ242" s="66"/>
      <c r="AK242" s="170"/>
      <c r="AL242" s="150"/>
      <c r="AM242" s="150"/>
      <c r="AN242" s="150"/>
      <c r="AO242" s="150"/>
      <c r="AP242" s="150"/>
    </row>
    <row r="243" spans="1:42" ht="126" x14ac:dyDescent="0.25">
      <c r="A243" s="423">
        <v>2</v>
      </c>
      <c r="B243" s="26">
        <v>0</v>
      </c>
      <c r="C243" s="26" t="s">
        <v>101</v>
      </c>
      <c r="D243" s="26" t="s">
        <v>49</v>
      </c>
      <c r="E243" s="26" t="s">
        <v>200</v>
      </c>
      <c r="F243" s="158" t="s">
        <v>777</v>
      </c>
      <c r="G243" s="378" t="s">
        <v>201</v>
      </c>
      <c r="H243" s="296" t="s">
        <v>777</v>
      </c>
      <c r="I243" s="26" t="s">
        <v>778</v>
      </c>
      <c r="J243" s="26" t="s">
        <v>779</v>
      </c>
      <c r="K243" s="147" t="s">
        <v>795</v>
      </c>
      <c r="L243" s="26"/>
      <c r="M243" s="26" t="s">
        <v>796</v>
      </c>
      <c r="N243" s="287" t="s">
        <v>797</v>
      </c>
      <c r="O243" s="128" t="s">
        <v>798</v>
      </c>
      <c r="P243" s="128" t="s">
        <v>790</v>
      </c>
      <c r="Q243" s="128"/>
      <c r="R243" s="128"/>
      <c r="S243" s="128"/>
      <c r="T243" s="128"/>
      <c r="U243" s="174"/>
      <c r="V243" s="174"/>
      <c r="W243" s="174"/>
      <c r="X243" s="158" t="s">
        <v>799</v>
      </c>
      <c r="Y243" s="158" t="s">
        <v>800</v>
      </c>
      <c r="Z243" s="158" t="s">
        <v>210</v>
      </c>
      <c r="AA243" s="158" t="s">
        <v>245</v>
      </c>
      <c r="AB243" s="158" t="s">
        <v>246</v>
      </c>
      <c r="AC243" s="158" t="s">
        <v>801</v>
      </c>
      <c r="AD243" s="158"/>
      <c r="AE243" s="162">
        <v>0.3</v>
      </c>
      <c r="AF243" s="95" t="s">
        <v>134</v>
      </c>
      <c r="AG243" s="89"/>
      <c r="AH243" s="89"/>
      <c r="AI243" s="91"/>
      <c r="AJ243" s="34"/>
      <c r="AK243" s="166"/>
      <c r="AL243" s="150"/>
      <c r="AM243" s="150"/>
      <c r="AN243" s="150"/>
      <c r="AO243" s="150"/>
      <c r="AP243" s="150"/>
    </row>
    <row r="244" spans="1:42" ht="126" x14ac:dyDescent="0.25">
      <c r="A244" s="424"/>
      <c r="B244" s="38"/>
      <c r="C244" s="38"/>
      <c r="D244" s="38"/>
      <c r="E244" s="38"/>
      <c r="F244" s="158"/>
      <c r="G244" s="379"/>
      <c r="H244" s="13"/>
      <c r="I244" s="38"/>
      <c r="J244" s="38"/>
      <c r="K244" s="154"/>
      <c r="L244" s="38"/>
      <c r="M244" s="38"/>
      <c r="N244" s="128" t="s">
        <v>802</v>
      </c>
      <c r="O244" s="128" t="s">
        <v>803</v>
      </c>
      <c r="P244" s="128" t="s">
        <v>790</v>
      </c>
      <c r="Q244" s="128"/>
      <c r="R244" s="128"/>
      <c r="S244" s="128"/>
      <c r="T244" s="128"/>
      <c r="U244" s="174"/>
      <c r="V244" s="174"/>
      <c r="W244" s="174"/>
      <c r="X244" s="158"/>
      <c r="Y244" s="158"/>
      <c r="Z244" s="158"/>
      <c r="AA244" s="158"/>
      <c r="AB244" s="158"/>
      <c r="AC244" s="158"/>
      <c r="AD244" s="158"/>
      <c r="AE244" s="158"/>
      <c r="AF244" s="95" t="s">
        <v>135</v>
      </c>
      <c r="AG244" s="89"/>
      <c r="AH244" s="89"/>
      <c r="AI244" s="91"/>
      <c r="AJ244" s="34"/>
      <c r="AK244" s="166"/>
      <c r="AL244" s="150"/>
      <c r="AM244" s="150"/>
      <c r="AN244" s="150"/>
      <c r="AO244" s="150"/>
      <c r="AP244" s="150"/>
    </row>
    <row r="245" spans="1:42" ht="126" x14ac:dyDescent="0.25">
      <c r="A245" s="424"/>
      <c r="B245" s="38"/>
      <c r="C245" s="38"/>
      <c r="D245" s="38"/>
      <c r="E245" s="38"/>
      <c r="F245" s="158"/>
      <c r="G245" s="379"/>
      <c r="H245" s="13"/>
      <c r="I245" s="38"/>
      <c r="J245" s="38"/>
      <c r="K245" s="154"/>
      <c r="L245" s="38"/>
      <c r="M245" s="38"/>
      <c r="N245" s="128" t="s">
        <v>1224</v>
      </c>
      <c r="O245" s="128" t="s">
        <v>804</v>
      </c>
      <c r="P245" s="128" t="s">
        <v>790</v>
      </c>
      <c r="Q245" s="128"/>
      <c r="R245" s="128"/>
      <c r="S245" s="128"/>
      <c r="T245" s="128"/>
      <c r="U245" s="174"/>
      <c r="V245" s="174"/>
      <c r="W245" s="174"/>
      <c r="X245" s="158"/>
      <c r="Y245" s="158"/>
      <c r="Z245" s="158"/>
      <c r="AA245" s="158"/>
      <c r="AB245" s="158"/>
      <c r="AC245" s="158"/>
      <c r="AD245" s="158"/>
      <c r="AE245" s="158"/>
      <c r="AF245" s="95" t="s">
        <v>138</v>
      </c>
      <c r="AG245" s="159"/>
      <c r="AH245" s="89"/>
      <c r="AI245" s="91"/>
      <c r="AJ245" s="34"/>
      <c r="AK245" s="166"/>
      <c r="AL245" s="150"/>
      <c r="AM245" s="150"/>
      <c r="AN245" s="150"/>
      <c r="AO245" s="150"/>
      <c r="AP245" s="150"/>
    </row>
    <row r="246" spans="1:42" ht="46.5" customHeight="1" x14ac:dyDescent="0.25">
      <c r="A246" s="424"/>
      <c r="B246" s="38"/>
      <c r="C246" s="38"/>
      <c r="D246" s="38"/>
      <c r="E246" s="38"/>
      <c r="F246" s="158"/>
      <c r="G246" s="379"/>
      <c r="H246" s="13"/>
      <c r="I246" s="38"/>
      <c r="J246" s="38"/>
      <c r="K246" s="154"/>
      <c r="L246" s="38"/>
      <c r="M246" s="38"/>
      <c r="N246" s="128" t="s">
        <v>805</v>
      </c>
      <c r="O246" s="128" t="s">
        <v>804</v>
      </c>
      <c r="P246" s="128" t="s">
        <v>790</v>
      </c>
      <c r="Q246" s="128"/>
      <c r="R246" s="128"/>
      <c r="S246" s="128"/>
      <c r="T246" s="128"/>
      <c r="U246" s="174"/>
      <c r="V246" s="174"/>
      <c r="W246" s="174"/>
      <c r="X246" s="158"/>
      <c r="Y246" s="158"/>
      <c r="Z246" s="158"/>
      <c r="AA246" s="158"/>
      <c r="AB246" s="158"/>
      <c r="AC246" s="158"/>
      <c r="AD246" s="158"/>
      <c r="AE246" s="158"/>
      <c r="AF246" s="95" t="s">
        <v>142</v>
      </c>
      <c r="AG246" s="159"/>
      <c r="AH246" s="89"/>
      <c r="AI246" s="91"/>
      <c r="AJ246" s="34"/>
      <c r="AK246" s="166"/>
      <c r="AL246" s="150"/>
      <c r="AM246" s="150"/>
      <c r="AN246" s="150"/>
      <c r="AO246" s="150"/>
      <c r="AP246" s="150"/>
    </row>
    <row r="247" spans="1:42" ht="126.75" hidden="1" thickBot="1" x14ac:dyDescent="0.3">
      <c r="A247" s="428"/>
      <c r="B247" s="81"/>
      <c r="C247" s="81"/>
      <c r="D247" s="81"/>
      <c r="E247" s="81"/>
      <c r="F247" s="169"/>
      <c r="G247" s="380"/>
      <c r="H247" s="318"/>
      <c r="I247" s="81"/>
      <c r="J247" s="81"/>
      <c r="K247" s="175"/>
      <c r="L247" s="81"/>
      <c r="M247" s="81"/>
      <c r="N247" s="167" t="s">
        <v>338</v>
      </c>
      <c r="O247" s="167"/>
      <c r="P247" s="128" t="s">
        <v>790</v>
      </c>
      <c r="Q247" s="167"/>
      <c r="R247" s="167"/>
      <c r="S247" s="167"/>
      <c r="T247" s="167"/>
      <c r="U247" s="202"/>
      <c r="V247" s="202"/>
      <c r="W247" s="202"/>
      <c r="X247" s="169"/>
      <c r="Y247" s="169"/>
      <c r="Z247" s="169"/>
      <c r="AA247" s="169"/>
      <c r="AB247" s="169"/>
      <c r="AC247" s="169"/>
      <c r="AD247" s="169"/>
      <c r="AE247" s="169"/>
      <c r="AF247" s="156" t="s">
        <v>223</v>
      </c>
      <c r="AG247" s="66"/>
      <c r="AH247" s="66"/>
      <c r="AI247" s="66"/>
      <c r="AJ247" s="66"/>
      <c r="AK247" s="170"/>
      <c r="AL247" s="150"/>
      <c r="AM247" s="150"/>
      <c r="AN247" s="150"/>
      <c r="AO247" s="150"/>
      <c r="AP247" s="150"/>
    </row>
    <row r="248" spans="1:42" ht="54" customHeight="1" x14ac:dyDescent="0.25">
      <c r="A248" s="423">
        <v>3</v>
      </c>
      <c r="B248" s="26">
        <v>0</v>
      </c>
      <c r="C248" s="26" t="s">
        <v>101</v>
      </c>
      <c r="D248" s="26" t="s">
        <v>49</v>
      </c>
      <c r="E248" s="26" t="s">
        <v>200</v>
      </c>
      <c r="F248" s="158" t="s">
        <v>777</v>
      </c>
      <c r="G248" s="378" t="s">
        <v>201</v>
      </c>
      <c r="H248" s="296" t="s">
        <v>777</v>
      </c>
      <c r="I248" s="26" t="s">
        <v>778</v>
      </c>
      <c r="J248" s="26" t="s">
        <v>779</v>
      </c>
      <c r="K248" s="147" t="s">
        <v>806</v>
      </c>
      <c r="L248" s="26"/>
      <c r="M248" s="26" t="s">
        <v>807</v>
      </c>
      <c r="N248" s="128" t="s">
        <v>808</v>
      </c>
      <c r="O248" s="128" t="s">
        <v>809</v>
      </c>
      <c r="P248" s="128" t="s">
        <v>790</v>
      </c>
      <c r="Q248" s="128"/>
      <c r="R248" s="128"/>
      <c r="S248" s="128"/>
      <c r="T248" s="128"/>
      <c r="U248" s="174"/>
      <c r="V248" s="174"/>
      <c r="W248" s="174"/>
      <c r="X248" s="158" t="s">
        <v>810</v>
      </c>
      <c r="Y248" s="158" t="s">
        <v>811</v>
      </c>
      <c r="Z248" s="158" t="s">
        <v>171</v>
      </c>
      <c r="AA248" s="158" t="s">
        <v>245</v>
      </c>
      <c r="AB248" s="158" t="s">
        <v>246</v>
      </c>
      <c r="AC248" s="158" t="s">
        <v>812</v>
      </c>
      <c r="AD248" s="158"/>
      <c r="AE248" s="158"/>
      <c r="AF248" s="95" t="s">
        <v>134</v>
      </c>
      <c r="AG248" s="89"/>
      <c r="AH248" s="89"/>
      <c r="AI248" s="91"/>
      <c r="AJ248" s="34"/>
      <c r="AK248" s="166"/>
      <c r="AL248" s="150"/>
      <c r="AM248" s="150"/>
      <c r="AN248" s="150"/>
      <c r="AO248" s="150"/>
      <c r="AP248" s="150"/>
    </row>
    <row r="249" spans="1:42" ht="57" customHeight="1" x14ac:dyDescent="0.25">
      <c r="A249" s="424"/>
      <c r="B249" s="38"/>
      <c r="C249" s="38"/>
      <c r="D249" s="38"/>
      <c r="E249" s="38"/>
      <c r="F249" s="158"/>
      <c r="G249" s="379"/>
      <c r="H249" s="13"/>
      <c r="I249" s="38"/>
      <c r="J249" s="38"/>
      <c r="K249" s="154"/>
      <c r="L249" s="38"/>
      <c r="M249" s="38"/>
      <c r="N249" s="128" t="s">
        <v>813</v>
      </c>
      <c r="O249" s="128" t="s">
        <v>814</v>
      </c>
      <c r="P249" s="128" t="s">
        <v>790</v>
      </c>
      <c r="Q249" s="128"/>
      <c r="R249" s="128"/>
      <c r="S249" s="128"/>
      <c r="T249" s="128"/>
      <c r="U249" s="174"/>
      <c r="V249" s="174"/>
      <c r="W249" s="174"/>
      <c r="X249" s="158"/>
      <c r="Y249" s="158"/>
      <c r="Z249" s="158"/>
      <c r="AA249" s="158"/>
      <c r="AB249" s="158"/>
      <c r="AC249" s="158"/>
      <c r="AD249" s="158"/>
      <c r="AE249" s="158"/>
      <c r="AF249" s="95" t="s">
        <v>135</v>
      </c>
      <c r="AG249" s="89"/>
      <c r="AH249" s="89"/>
      <c r="AI249" s="91"/>
      <c r="AJ249" s="34"/>
      <c r="AK249" s="166"/>
      <c r="AL249" s="150"/>
      <c r="AM249" s="150"/>
      <c r="AN249" s="150"/>
      <c r="AO249" s="150"/>
      <c r="AP249" s="150"/>
    </row>
    <row r="250" spans="1:42" ht="48" customHeight="1" x14ac:dyDescent="0.25">
      <c r="A250" s="424"/>
      <c r="B250" s="38"/>
      <c r="C250" s="38"/>
      <c r="D250" s="38"/>
      <c r="E250" s="38"/>
      <c r="F250" s="158"/>
      <c r="G250" s="379"/>
      <c r="H250" s="13"/>
      <c r="I250" s="38"/>
      <c r="J250" s="38"/>
      <c r="K250" s="154"/>
      <c r="L250" s="38"/>
      <c r="M250" s="38"/>
      <c r="N250" s="128" t="s">
        <v>815</v>
      </c>
      <c r="O250" s="128" t="s">
        <v>816</v>
      </c>
      <c r="P250" s="128" t="s">
        <v>790</v>
      </c>
      <c r="Q250" s="128"/>
      <c r="R250" s="128"/>
      <c r="S250" s="128"/>
      <c r="T250" s="128"/>
      <c r="U250" s="174"/>
      <c r="V250" s="174"/>
      <c r="W250" s="174"/>
      <c r="X250" s="158"/>
      <c r="Y250" s="158"/>
      <c r="Z250" s="158"/>
      <c r="AA250" s="158"/>
      <c r="AB250" s="158"/>
      <c r="AC250" s="158"/>
      <c r="AD250" s="158"/>
      <c r="AE250" s="158"/>
      <c r="AF250" s="95" t="s">
        <v>138</v>
      </c>
      <c r="AG250" s="159"/>
      <c r="AH250" s="89"/>
      <c r="AI250" s="91"/>
      <c r="AJ250" s="34"/>
      <c r="AK250" s="166"/>
      <c r="AL250" s="150"/>
      <c r="AM250" s="150"/>
      <c r="AN250" s="150"/>
      <c r="AO250" s="150"/>
      <c r="AP250" s="150"/>
    </row>
    <row r="251" spans="1:42" ht="33" hidden="1" customHeight="1" x14ac:dyDescent="0.25">
      <c r="A251" s="424"/>
      <c r="B251" s="38"/>
      <c r="C251" s="38"/>
      <c r="D251" s="38"/>
      <c r="E251" s="38"/>
      <c r="F251" s="158"/>
      <c r="G251" s="379"/>
      <c r="H251" s="13"/>
      <c r="I251" s="38"/>
      <c r="J251" s="38"/>
      <c r="K251" s="154"/>
      <c r="L251" s="38"/>
      <c r="M251" s="38"/>
      <c r="N251" s="128" t="s">
        <v>351</v>
      </c>
      <c r="O251" s="128"/>
      <c r="P251" s="128" t="s">
        <v>790</v>
      </c>
      <c r="Q251" s="128"/>
      <c r="R251" s="128"/>
      <c r="S251" s="128"/>
      <c r="T251" s="128"/>
      <c r="U251" s="174"/>
      <c r="V251" s="174"/>
      <c r="W251" s="174"/>
      <c r="X251" s="158"/>
      <c r="Y251" s="158"/>
      <c r="Z251" s="158"/>
      <c r="AA251" s="158"/>
      <c r="AB251" s="158"/>
      <c r="AC251" s="158"/>
      <c r="AD251" s="158"/>
      <c r="AE251" s="158"/>
      <c r="AF251" s="95" t="s">
        <v>142</v>
      </c>
      <c r="AG251" s="159"/>
      <c r="AH251" s="89"/>
      <c r="AI251" s="91"/>
      <c r="AJ251" s="34"/>
      <c r="AK251" s="166"/>
      <c r="AL251" s="150"/>
      <c r="AM251" s="150"/>
      <c r="AN251" s="150"/>
      <c r="AO251" s="150"/>
      <c r="AP251" s="150"/>
    </row>
    <row r="252" spans="1:42" ht="126.75" hidden="1" thickBot="1" x14ac:dyDescent="0.3">
      <c r="A252" s="428"/>
      <c r="B252" s="81"/>
      <c r="C252" s="81"/>
      <c r="D252" s="81"/>
      <c r="E252" s="81"/>
      <c r="F252" s="169"/>
      <c r="G252" s="380"/>
      <c r="H252" s="318"/>
      <c r="I252" s="81"/>
      <c r="J252" s="81"/>
      <c r="K252" s="175"/>
      <c r="L252" s="81"/>
      <c r="M252" s="81"/>
      <c r="N252" s="167" t="s">
        <v>338</v>
      </c>
      <c r="O252" s="167"/>
      <c r="P252" s="128" t="s">
        <v>790</v>
      </c>
      <c r="Q252" s="167"/>
      <c r="R252" s="167"/>
      <c r="S252" s="167"/>
      <c r="T252" s="167"/>
      <c r="U252" s="202"/>
      <c r="V252" s="202"/>
      <c r="W252" s="202"/>
      <c r="X252" s="169"/>
      <c r="Y252" s="169"/>
      <c r="Z252" s="169"/>
      <c r="AA252" s="169"/>
      <c r="AB252" s="169"/>
      <c r="AC252" s="169"/>
      <c r="AD252" s="169"/>
      <c r="AE252" s="169"/>
      <c r="AF252" s="156" t="s">
        <v>223</v>
      </c>
      <c r="AG252" s="66"/>
      <c r="AH252" s="66"/>
      <c r="AI252" s="66"/>
      <c r="AJ252" s="66"/>
      <c r="AK252" s="170"/>
      <c r="AL252" s="150"/>
      <c r="AM252" s="150"/>
      <c r="AN252" s="150"/>
      <c r="AO252" s="150"/>
      <c r="AP252" s="150"/>
    </row>
    <row r="253" spans="1:42" ht="42" customHeight="1" x14ac:dyDescent="0.25">
      <c r="A253" s="423">
        <v>4</v>
      </c>
      <c r="B253" s="26">
        <v>0</v>
      </c>
      <c r="C253" s="26" t="s">
        <v>101</v>
      </c>
      <c r="D253" s="26" t="s">
        <v>49</v>
      </c>
      <c r="E253" s="26" t="s">
        <v>200</v>
      </c>
      <c r="F253" s="158" t="s">
        <v>777</v>
      </c>
      <c r="G253" s="378" t="s">
        <v>201</v>
      </c>
      <c r="H253" s="296" t="s">
        <v>777</v>
      </c>
      <c r="I253" s="26" t="s">
        <v>778</v>
      </c>
      <c r="J253" s="26" t="s">
        <v>779</v>
      </c>
      <c r="K253" s="147" t="s">
        <v>817</v>
      </c>
      <c r="L253" s="26"/>
      <c r="M253" s="147" t="s">
        <v>818</v>
      </c>
      <c r="N253" s="128" t="s">
        <v>819</v>
      </c>
      <c r="O253" s="128" t="s">
        <v>820</v>
      </c>
      <c r="P253" s="128" t="s">
        <v>790</v>
      </c>
      <c r="Q253" s="128"/>
      <c r="R253" s="128"/>
      <c r="S253" s="128"/>
      <c r="T253" s="128"/>
      <c r="U253" s="174"/>
      <c r="V253" s="174"/>
      <c r="W253" s="174"/>
      <c r="X253" s="158" t="s">
        <v>821</v>
      </c>
      <c r="Y253" s="158" t="s">
        <v>822</v>
      </c>
      <c r="Z253" s="158" t="s">
        <v>210</v>
      </c>
      <c r="AA253" s="158" t="s">
        <v>245</v>
      </c>
      <c r="AB253" s="158" t="s">
        <v>246</v>
      </c>
      <c r="AC253" s="158" t="s">
        <v>823</v>
      </c>
      <c r="AD253" s="158"/>
      <c r="AE253" s="158"/>
      <c r="AF253" s="95" t="s">
        <v>134</v>
      </c>
      <c r="AG253" s="89"/>
      <c r="AH253" s="89"/>
      <c r="AI253" s="91"/>
      <c r="AJ253" s="34"/>
      <c r="AK253" s="166"/>
      <c r="AL253" s="150"/>
      <c r="AM253" s="150"/>
      <c r="AN253" s="150"/>
      <c r="AO253" s="150"/>
      <c r="AP253" s="150"/>
    </row>
    <row r="254" spans="1:42" ht="46.5" customHeight="1" x14ac:dyDescent="0.25">
      <c r="A254" s="424"/>
      <c r="B254" s="38"/>
      <c r="C254" s="38"/>
      <c r="D254" s="38"/>
      <c r="E254" s="38"/>
      <c r="F254" s="158"/>
      <c r="G254" s="379"/>
      <c r="H254" s="13"/>
      <c r="I254" s="38"/>
      <c r="J254" s="38"/>
      <c r="K254" s="154"/>
      <c r="L254" s="38"/>
      <c r="M254" s="154"/>
      <c r="N254" s="128" t="s">
        <v>824</v>
      </c>
      <c r="O254" s="128" t="s">
        <v>825</v>
      </c>
      <c r="P254" s="128" t="s">
        <v>790</v>
      </c>
      <c r="Q254" s="128"/>
      <c r="R254" s="128"/>
      <c r="S254" s="128"/>
      <c r="T254" s="128"/>
      <c r="U254" s="174"/>
      <c r="V254" s="174"/>
      <c r="W254" s="174"/>
      <c r="X254" s="158"/>
      <c r="Y254" s="158"/>
      <c r="Z254" s="158"/>
      <c r="AA254" s="158"/>
      <c r="AB254" s="158"/>
      <c r="AC254" s="158"/>
      <c r="AD254" s="158"/>
      <c r="AE254" s="158"/>
      <c r="AF254" s="95" t="s">
        <v>135</v>
      </c>
      <c r="AG254" s="89"/>
      <c r="AH254" s="89"/>
      <c r="AI254" s="91"/>
      <c r="AJ254" s="34"/>
      <c r="AK254" s="166"/>
      <c r="AL254" s="150"/>
      <c r="AM254" s="150"/>
      <c r="AN254" s="150"/>
      <c r="AO254" s="150"/>
      <c r="AP254" s="150"/>
    </row>
    <row r="255" spans="1:42" ht="40.5" customHeight="1" x14ac:dyDescent="0.25">
      <c r="A255" s="424"/>
      <c r="B255" s="38"/>
      <c r="C255" s="38"/>
      <c r="D255" s="38"/>
      <c r="E255" s="38"/>
      <c r="F255" s="158"/>
      <c r="G255" s="379"/>
      <c r="H255" s="13"/>
      <c r="I255" s="38"/>
      <c r="J255" s="38"/>
      <c r="K255" s="154"/>
      <c r="L255" s="38"/>
      <c r="M255" s="154"/>
      <c r="N255" s="128" t="s">
        <v>826</v>
      </c>
      <c r="O255" s="128" t="s">
        <v>827</v>
      </c>
      <c r="P255" s="128" t="s">
        <v>790</v>
      </c>
      <c r="Q255" s="128"/>
      <c r="R255" s="128"/>
      <c r="S255" s="128"/>
      <c r="T255" s="128"/>
      <c r="U255" s="174"/>
      <c r="V255" s="174"/>
      <c r="W255" s="174"/>
      <c r="X255" s="158"/>
      <c r="Y255" s="158"/>
      <c r="Z255" s="158"/>
      <c r="AA255" s="158"/>
      <c r="AB255" s="158"/>
      <c r="AC255" s="158"/>
      <c r="AD255" s="158"/>
      <c r="AE255" s="158"/>
      <c r="AF255" s="95" t="s">
        <v>138</v>
      </c>
      <c r="AG255" s="159"/>
      <c r="AH255" s="89"/>
      <c r="AI255" s="91"/>
      <c r="AJ255" s="34"/>
      <c r="AK255" s="166"/>
      <c r="AL255" s="150"/>
      <c r="AM255" s="150"/>
      <c r="AN255" s="150"/>
      <c r="AO255" s="150"/>
      <c r="AP255" s="150"/>
    </row>
    <row r="256" spans="1:42" ht="39" hidden="1" customHeight="1" x14ac:dyDescent="0.25">
      <c r="A256" s="424"/>
      <c r="B256" s="38"/>
      <c r="C256" s="38"/>
      <c r="D256" s="38"/>
      <c r="E256" s="38"/>
      <c r="F256" s="158"/>
      <c r="G256" s="379"/>
      <c r="H256" s="13"/>
      <c r="I256" s="38"/>
      <c r="J256" s="38"/>
      <c r="K256" s="154"/>
      <c r="L256" s="38"/>
      <c r="M256" s="154"/>
      <c r="N256" s="128" t="s">
        <v>351</v>
      </c>
      <c r="O256" s="128"/>
      <c r="P256" s="128" t="s">
        <v>790</v>
      </c>
      <c r="Q256" s="128"/>
      <c r="R256" s="128"/>
      <c r="S256" s="128"/>
      <c r="T256" s="128"/>
      <c r="U256" s="174"/>
      <c r="V256" s="174"/>
      <c r="W256" s="174"/>
      <c r="X256" s="158"/>
      <c r="Y256" s="158"/>
      <c r="Z256" s="158"/>
      <c r="AA256" s="158"/>
      <c r="AB256" s="158"/>
      <c r="AC256" s="158"/>
      <c r="AD256" s="158"/>
      <c r="AE256" s="158"/>
      <c r="AF256" s="95" t="s">
        <v>142</v>
      </c>
      <c r="AG256" s="159"/>
      <c r="AH256" s="89"/>
      <c r="AI256" s="91"/>
      <c r="AJ256" s="34"/>
      <c r="AK256" s="166"/>
      <c r="AL256" s="150"/>
      <c r="AM256" s="150"/>
      <c r="AN256" s="150"/>
      <c r="AO256" s="150"/>
      <c r="AP256" s="150"/>
    </row>
    <row r="257" spans="1:42" ht="126.75" hidden="1" thickBot="1" x14ac:dyDescent="0.3">
      <c r="A257" s="428"/>
      <c r="B257" s="81"/>
      <c r="C257" s="81"/>
      <c r="D257" s="81"/>
      <c r="E257" s="81"/>
      <c r="F257" s="169"/>
      <c r="G257" s="380"/>
      <c r="H257" s="318"/>
      <c r="I257" s="81"/>
      <c r="J257" s="81"/>
      <c r="K257" s="175"/>
      <c r="L257" s="81"/>
      <c r="M257" s="175"/>
      <c r="N257" s="167" t="s">
        <v>338</v>
      </c>
      <c r="O257" s="167"/>
      <c r="P257" s="128" t="s">
        <v>790</v>
      </c>
      <c r="Q257" s="167"/>
      <c r="R257" s="167"/>
      <c r="S257" s="167"/>
      <c r="T257" s="167"/>
      <c r="U257" s="202"/>
      <c r="V257" s="202"/>
      <c r="W257" s="202"/>
      <c r="X257" s="169"/>
      <c r="Y257" s="169"/>
      <c r="Z257" s="169"/>
      <c r="AA257" s="169"/>
      <c r="AB257" s="169"/>
      <c r="AC257" s="169"/>
      <c r="AD257" s="169"/>
      <c r="AE257" s="169"/>
      <c r="AF257" s="156" t="s">
        <v>223</v>
      </c>
      <c r="AG257" s="66"/>
      <c r="AH257" s="66"/>
      <c r="AI257" s="66"/>
      <c r="AJ257" s="66"/>
      <c r="AK257" s="170"/>
      <c r="AL257" s="150"/>
      <c r="AM257" s="150"/>
      <c r="AN257" s="150"/>
      <c r="AO257" s="150"/>
      <c r="AP257" s="150"/>
    </row>
    <row r="258" spans="1:42" ht="49.5" customHeight="1" x14ac:dyDescent="0.25">
      <c r="A258" s="423">
        <v>5</v>
      </c>
      <c r="B258" s="26">
        <v>0</v>
      </c>
      <c r="C258" s="26" t="s">
        <v>101</v>
      </c>
      <c r="D258" s="26" t="s">
        <v>49</v>
      </c>
      <c r="E258" s="26" t="s">
        <v>200</v>
      </c>
      <c r="F258" s="158" t="s">
        <v>777</v>
      </c>
      <c r="G258" s="378" t="s">
        <v>201</v>
      </c>
      <c r="H258" s="296" t="s">
        <v>777</v>
      </c>
      <c r="I258" s="26" t="s">
        <v>778</v>
      </c>
      <c r="J258" s="26" t="s">
        <v>779</v>
      </c>
      <c r="K258" s="147" t="s">
        <v>828</v>
      </c>
      <c r="L258" s="26"/>
      <c r="M258" s="26" t="s">
        <v>829</v>
      </c>
      <c r="N258" s="128" t="s">
        <v>830</v>
      </c>
      <c r="O258" s="128"/>
      <c r="P258" s="128" t="s">
        <v>790</v>
      </c>
      <c r="Q258" s="128"/>
      <c r="R258" s="128"/>
      <c r="S258" s="128"/>
      <c r="T258" s="128"/>
      <c r="U258" s="174"/>
      <c r="V258" s="174"/>
      <c r="W258" s="174"/>
      <c r="X258" s="158" t="s">
        <v>831</v>
      </c>
      <c r="Y258" s="158" t="s">
        <v>832</v>
      </c>
      <c r="Z258" s="158" t="s">
        <v>171</v>
      </c>
      <c r="AA258" s="158" t="s">
        <v>172</v>
      </c>
      <c r="AB258" s="158" t="s">
        <v>833</v>
      </c>
      <c r="AC258" s="158" t="s">
        <v>834</v>
      </c>
      <c r="AD258" s="158"/>
      <c r="AE258" s="158"/>
      <c r="AF258" s="95" t="s">
        <v>134</v>
      </c>
      <c r="AG258" s="89"/>
      <c r="AH258" s="89"/>
      <c r="AI258" s="91"/>
      <c r="AJ258" s="34"/>
      <c r="AK258" s="166"/>
      <c r="AL258" s="150"/>
      <c r="AM258" s="150"/>
      <c r="AN258" s="150"/>
      <c r="AO258" s="150"/>
      <c r="AP258" s="150"/>
    </row>
    <row r="259" spans="1:42" ht="54" customHeight="1" x14ac:dyDescent="0.25">
      <c r="A259" s="424"/>
      <c r="B259" s="38"/>
      <c r="C259" s="38"/>
      <c r="D259" s="38"/>
      <c r="E259" s="38"/>
      <c r="F259" s="158"/>
      <c r="G259" s="379"/>
      <c r="H259" s="13"/>
      <c r="I259" s="38"/>
      <c r="J259" s="38"/>
      <c r="K259" s="154"/>
      <c r="L259" s="38"/>
      <c r="M259" s="38"/>
      <c r="N259" s="128" t="s">
        <v>835</v>
      </c>
      <c r="O259" s="128"/>
      <c r="P259" s="128" t="s">
        <v>790</v>
      </c>
      <c r="Q259" s="128"/>
      <c r="R259" s="128"/>
      <c r="S259" s="128"/>
      <c r="T259" s="128"/>
      <c r="U259" s="174"/>
      <c r="V259" s="174"/>
      <c r="W259" s="174"/>
      <c r="X259" s="158"/>
      <c r="Y259" s="158"/>
      <c r="Z259" s="158"/>
      <c r="AA259" s="158"/>
      <c r="AB259" s="158"/>
      <c r="AC259" s="158"/>
      <c r="AD259" s="158"/>
      <c r="AE259" s="158"/>
      <c r="AF259" s="95" t="s">
        <v>135</v>
      </c>
      <c r="AG259" s="89"/>
      <c r="AH259" s="89"/>
      <c r="AI259" s="91"/>
      <c r="AJ259" s="34"/>
      <c r="AK259" s="166"/>
      <c r="AL259" s="150"/>
      <c r="AM259" s="150"/>
      <c r="AN259" s="150"/>
      <c r="AO259" s="150"/>
      <c r="AP259" s="150"/>
    </row>
    <row r="260" spans="1:42" ht="75" customHeight="1" x14ac:dyDescent="0.25">
      <c r="A260" s="424"/>
      <c r="B260" s="38"/>
      <c r="C260" s="38"/>
      <c r="D260" s="38"/>
      <c r="E260" s="38"/>
      <c r="F260" s="158"/>
      <c r="G260" s="379"/>
      <c r="H260" s="13"/>
      <c r="I260" s="38"/>
      <c r="J260" s="38"/>
      <c r="K260" s="154"/>
      <c r="L260" s="38"/>
      <c r="M260" s="38"/>
      <c r="N260" s="128" t="s">
        <v>836</v>
      </c>
      <c r="O260" s="128"/>
      <c r="P260" s="128" t="s">
        <v>790</v>
      </c>
      <c r="Q260" s="128"/>
      <c r="R260" s="128"/>
      <c r="S260" s="128"/>
      <c r="T260" s="128"/>
      <c r="U260" s="174"/>
      <c r="V260" s="174"/>
      <c r="W260" s="174"/>
      <c r="X260" s="158"/>
      <c r="Y260" s="158"/>
      <c r="Z260" s="158"/>
      <c r="AA260" s="158"/>
      <c r="AB260" s="158"/>
      <c r="AC260" s="158"/>
      <c r="AD260" s="158"/>
      <c r="AE260" s="158"/>
      <c r="AF260" s="95" t="s">
        <v>138</v>
      </c>
      <c r="AG260" s="159"/>
      <c r="AH260" s="89"/>
      <c r="AI260" s="91"/>
      <c r="AJ260" s="34"/>
      <c r="AK260" s="166"/>
      <c r="AL260" s="150"/>
      <c r="AM260" s="150"/>
      <c r="AN260" s="150"/>
      <c r="AO260" s="150"/>
      <c r="AP260" s="150"/>
    </row>
    <row r="261" spans="1:42" ht="126" hidden="1" x14ac:dyDescent="0.25">
      <c r="A261" s="424"/>
      <c r="B261" s="38"/>
      <c r="C261" s="38"/>
      <c r="D261" s="38"/>
      <c r="E261" s="38"/>
      <c r="F261" s="158"/>
      <c r="G261" s="379"/>
      <c r="H261" s="13"/>
      <c r="I261" s="38"/>
      <c r="J261" s="38"/>
      <c r="K261" s="154"/>
      <c r="L261" s="38"/>
      <c r="M261" s="38"/>
      <c r="N261" s="128" t="s">
        <v>351</v>
      </c>
      <c r="O261" s="128"/>
      <c r="P261" s="128" t="s">
        <v>790</v>
      </c>
      <c r="Q261" s="128"/>
      <c r="R261" s="128"/>
      <c r="S261" s="128"/>
      <c r="T261" s="128"/>
      <c r="U261" s="174"/>
      <c r="V261" s="174"/>
      <c r="W261" s="174"/>
      <c r="X261" s="158"/>
      <c r="Y261" s="158"/>
      <c r="Z261" s="158"/>
      <c r="AA261" s="158"/>
      <c r="AB261" s="158"/>
      <c r="AC261" s="158"/>
      <c r="AD261" s="158"/>
      <c r="AE261" s="158"/>
      <c r="AF261" s="95" t="s">
        <v>142</v>
      </c>
      <c r="AG261" s="159"/>
      <c r="AH261" s="89"/>
      <c r="AI261" s="91"/>
      <c r="AJ261" s="34"/>
      <c r="AK261" s="166"/>
      <c r="AL261" s="150"/>
      <c r="AM261" s="150"/>
      <c r="AN261" s="150"/>
      <c r="AO261" s="150"/>
      <c r="AP261" s="150"/>
    </row>
    <row r="262" spans="1:42" x14ac:dyDescent="0.25">
      <c r="A262" s="431"/>
      <c r="B262" s="341"/>
      <c r="C262" s="341"/>
      <c r="D262" s="341"/>
      <c r="E262" s="341"/>
      <c r="F262" s="341"/>
      <c r="G262" s="340"/>
      <c r="H262" s="342"/>
      <c r="I262" s="341"/>
      <c r="J262" s="341"/>
      <c r="K262" s="341"/>
      <c r="L262" s="341"/>
      <c r="M262" s="341"/>
      <c r="N262" s="341"/>
      <c r="O262" s="341"/>
      <c r="P262" s="341"/>
      <c r="Q262" s="341"/>
      <c r="R262" s="341"/>
      <c r="S262" s="341"/>
      <c r="T262" s="341"/>
      <c r="U262" s="341"/>
      <c r="V262" s="341"/>
      <c r="W262" s="341"/>
      <c r="X262" s="341"/>
      <c r="Y262" s="341"/>
      <c r="Z262" s="341"/>
      <c r="AA262" s="341"/>
      <c r="AB262" s="341"/>
      <c r="AC262" s="341"/>
      <c r="AD262" s="341"/>
      <c r="AE262" s="341"/>
      <c r="AF262" s="145"/>
      <c r="AG262" s="145"/>
      <c r="AH262" s="145"/>
      <c r="AI262" s="145"/>
      <c r="AJ262" s="145"/>
      <c r="AK262" s="145"/>
      <c r="AL262" s="146"/>
      <c r="AM262" s="146"/>
      <c r="AN262" s="146"/>
      <c r="AO262" s="146"/>
      <c r="AP262" s="146"/>
    </row>
    <row r="263" spans="1:42" ht="90.75" customHeight="1" x14ac:dyDescent="0.25">
      <c r="A263" s="424"/>
      <c r="B263" s="26"/>
      <c r="C263" s="26"/>
      <c r="D263" s="26"/>
      <c r="E263" s="26"/>
      <c r="F263" s="26" t="s">
        <v>623</v>
      </c>
      <c r="G263" s="381" t="s">
        <v>513</v>
      </c>
      <c r="H263" s="296" t="s">
        <v>623</v>
      </c>
      <c r="I263" s="26" t="s">
        <v>837</v>
      </c>
      <c r="J263" s="26" t="s">
        <v>838</v>
      </c>
      <c r="K263" s="147" t="s">
        <v>839</v>
      </c>
      <c r="L263" s="26" t="s">
        <v>599</v>
      </c>
      <c r="M263" s="249" t="s">
        <v>840</v>
      </c>
      <c r="N263" s="128" t="s">
        <v>841</v>
      </c>
      <c r="O263" s="128" t="s">
        <v>842</v>
      </c>
      <c r="P263" s="250" t="s">
        <v>843</v>
      </c>
      <c r="Q263" s="325" t="s">
        <v>844</v>
      </c>
      <c r="R263" s="251">
        <v>45691</v>
      </c>
      <c r="S263" s="252">
        <v>45788</v>
      </c>
      <c r="T263" s="128" t="s">
        <v>84</v>
      </c>
      <c r="U263" s="128" t="s">
        <v>845</v>
      </c>
      <c r="V263" s="128"/>
      <c r="W263" s="128"/>
      <c r="X263" s="46" t="s">
        <v>846</v>
      </c>
      <c r="Y263" s="249" t="s">
        <v>847</v>
      </c>
      <c r="Z263" s="26" t="s">
        <v>848</v>
      </c>
      <c r="AA263" s="26" t="s">
        <v>849</v>
      </c>
      <c r="AB263" s="26" t="s">
        <v>67</v>
      </c>
      <c r="AC263" s="26" t="s">
        <v>850</v>
      </c>
      <c r="AD263" s="26" t="s">
        <v>851</v>
      </c>
      <c r="AE263" s="49">
        <v>1</v>
      </c>
      <c r="AF263" s="95" t="s">
        <v>214</v>
      </c>
      <c r="AG263" s="89"/>
      <c r="AH263" s="89">
        <v>1</v>
      </c>
      <c r="AI263" s="91"/>
      <c r="AJ263" s="198"/>
      <c r="AK263" s="34" t="s">
        <v>60</v>
      </c>
      <c r="AL263" s="150"/>
      <c r="AM263" s="150"/>
      <c r="AN263" s="150"/>
      <c r="AO263" s="150"/>
      <c r="AP263" s="150"/>
    </row>
    <row r="264" spans="1:42" ht="78.75" customHeight="1" x14ac:dyDescent="0.25">
      <c r="A264" s="424"/>
      <c r="B264" s="38"/>
      <c r="C264" s="38"/>
      <c r="D264" s="38"/>
      <c r="E264" s="38"/>
      <c r="F264" s="38"/>
      <c r="G264" s="381"/>
      <c r="H264" s="13"/>
      <c r="I264" s="38"/>
      <c r="J264" s="38"/>
      <c r="K264" s="154"/>
      <c r="L264" s="38"/>
      <c r="M264" s="92"/>
      <c r="N264" s="128" t="s">
        <v>852</v>
      </c>
      <c r="O264" s="128" t="s">
        <v>853</v>
      </c>
      <c r="P264" s="250" t="s">
        <v>843</v>
      </c>
      <c r="Q264" s="96" t="s">
        <v>599</v>
      </c>
      <c r="R264" s="251">
        <v>45691</v>
      </c>
      <c r="S264" s="252">
        <v>45746</v>
      </c>
      <c r="T264" s="128" t="s">
        <v>84</v>
      </c>
      <c r="U264" s="128" t="s">
        <v>845</v>
      </c>
      <c r="V264" s="128"/>
      <c r="W264" s="128"/>
      <c r="X264" s="46"/>
      <c r="Y264" s="92"/>
      <c r="Z264" s="38"/>
      <c r="AA264" s="38"/>
      <c r="AB264" s="38"/>
      <c r="AC264" s="38"/>
      <c r="AD264" s="38"/>
      <c r="AE264" s="38"/>
      <c r="AF264" s="95" t="s">
        <v>217</v>
      </c>
      <c r="AG264" s="89"/>
      <c r="AH264" s="89">
        <v>1</v>
      </c>
      <c r="AI264" s="91"/>
      <c r="AJ264" s="198"/>
      <c r="AK264" s="34" t="s">
        <v>60</v>
      </c>
      <c r="AL264" s="150"/>
      <c r="AM264" s="150"/>
      <c r="AN264" s="150"/>
      <c r="AO264" s="150"/>
      <c r="AP264" s="150"/>
    </row>
    <row r="265" spans="1:42" ht="81.75" customHeight="1" x14ac:dyDescent="0.25">
      <c r="A265" s="424"/>
      <c r="B265" s="38"/>
      <c r="C265" s="38"/>
      <c r="D265" s="38"/>
      <c r="E265" s="38"/>
      <c r="F265" s="38"/>
      <c r="G265" s="381"/>
      <c r="H265" s="13"/>
      <c r="I265" s="38"/>
      <c r="J265" s="38"/>
      <c r="K265" s="154"/>
      <c r="L265" s="38"/>
      <c r="M265" s="92"/>
      <c r="N265" s="128" t="s">
        <v>854</v>
      </c>
      <c r="O265" s="128" t="s">
        <v>855</v>
      </c>
      <c r="P265" s="250" t="s">
        <v>843</v>
      </c>
      <c r="Q265" s="325" t="s">
        <v>844</v>
      </c>
      <c r="R265" s="251">
        <v>45778</v>
      </c>
      <c r="S265" s="252">
        <v>45807</v>
      </c>
      <c r="T265" s="128" t="s">
        <v>84</v>
      </c>
      <c r="U265" s="128" t="s">
        <v>845</v>
      </c>
      <c r="V265" s="128"/>
      <c r="W265" s="128"/>
      <c r="X265" s="46"/>
      <c r="Y265" s="92"/>
      <c r="Z265" s="38"/>
      <c r="AA265" s="38"/>
      <c r="AB265" s="38"/>
      <c r="AC265" s="38"/>
      <c r="AD265" s="38"/>
      <c r="AE265" s="38"/>
      <c r="AF265" s="95" t="s">
        <v>220</v>
      </c>
      <c r="AG265" s="89"/>
      <c r="AH265" s="89">
        <v>1</v>
      </c>
      <c r="AI265" s="91"/>
      <c r="AJ265" s="198"/>
      <c r="AK265" s="34" t="s">
        <v>60</v>
      </c>
      <c r="AL265" s="150"/>
      <c r="AM265" s="150"/>
      <c r="AN265" s="150"/>
      <c r="AO265" s="150"/>
      <c r="AP265" s="150"/>
    </row>
    <row r="266" spans="1:42" ht="63" x14ac:dyDescent="0.25">
      <c r="A266" s="424"/>
      <c r="B266" s="38"/>
      <c r="C266" s="38"/>
      <c r="D266" s="38"/>
      <c r="E266" s="38"/>
      <c r="F266" s="39"/>
      <c r="G266" s="381"/>
      <c r="H266" s="13"/>
      <c r="I266" s="38"/>
      <c r="J266" s="38"/>
      <c r="K266" s="154"/>
      <c r="L266" s="38"/>
      <c r="M266" s="253"/>
      <c r="N266" s="128" t="s">
        <v>856</v>
      </c>
      <c r="O266" s="128" t="s">
        <v>857</v>
      </c>
      <c r="P266" s="250" t="s">
        <v>843</v>
      </c>
      <c r="Q266" s="325" t="s">
        <v>844</v>
      </c>
      <c r="R266" s="251">
        <v>45768</v>
      </c>
      <c r="S266" s="252">
        <v>45991</v>
      </c>
      <c r="T266" s="128" t="s">
        <v>84</v>
      </c>
      <c r="U266" s="128" t="s">
        <v>845</v>
      </c>
      <c r="V266" s="128"/>
      <c r="W266" s="128"/>
      <c r="X266" s="46"/>
      <c r="Y266" s="253"/>
      <c r="Z266" s="39"/>
      <c r="AA266" s="39"/>
      <c r="AB266" s="39"/>
      <c r="AC266" s="39"/>
      <c r="AD266" s="39"/>
      <c r="AE266" s="39"/>
      <c r="AF266" s="95"/>
      <c r="AG266" s="89"/>
      <c r="AH266" s="89"/>
      <c r="AI266" s="91"/>
      <c r="AJ266" s="198"/>
      <c r="AK266" s="34" t="s">
        <v>60</v>
      </c>
      <c r="AL266" s="150"/>
      <c r="AM266" s="150"/>
      <c r="AN266" s="150"/>
      <c r="AO266" s="150"/>
      <c r="AP266" s="150"/>
    </row>
    <row r="267" spans="1:42" ht="409.5" x14ac:dyDescent="0.25">
      <c r="A267" s="423">
        <v>2</v>
      </c>
      <c r="B267" s="26"/>
      <c r="C267" s="26"/>
      <c r="D267" s="26"/>
      <c r="E267" s="26"/>
      <c r="F267" s="26" t="s">
        <v>623</v>
      </c>
      <c r="G267" s="382" t="s">
        <v>532</v>
      </c>
      <c r="H267" s="296" t="s">
        <v>623</v>
      </c>
      <c r="I267" s="26" t="s">
        <v>837</v>
      </c>
      <c r="J267" s="26" t="s">
        <v>838</v>
      </c>
      <c r="K267" s="147" t="s">
        <v>839</v>
      </c>
      <c r="L267" s="26" t="s">
        <v>599</v>
      </c>
      <c r="M267" s="26" t="s">
        <v>858</v>
      </c>
      <c r="N267" s="128" t="s">
        <v>859</v>
      </c>
      <c r="O267" s="128" t="s">
        <v>860</v>
      </c>
      <c r="P267" s="250" t="s">
        <v>843</v>
      </c>
      <c r="Q267" s="325" t="s">
        <v>844</v>
      </c>
      <c r="R267" s="251">
        <v>45691</v>
      </c>
      <c r="S267" s="252">
        <v>45835</v>
      </c>
      <c r="T267" s="128" t="s">
        <v>84</v>
      </c>
      <c r="U267" s="128" t="s">
        <v>845</v>
      </c>
      <c r="V267" s="174"/>
      <c r="W267" s="128"/>
      <c r="X267" s="39" t="s">
        <v>861</v>
      </c>
      <c r="Y267" s="158" t="s">
        <v>862</v>
      </c>
      <c r="Z267" s="158" t="s">
        <v>400</v>
      </c>
      <c r="AA267" s="158" t="s">
        <v>863</v>
      </c>
      <c r="AB267" s="158" t="s">
        <v>67</v>
      </c>
      <c r="AC267" s="158" t="s">
        <v>864</v>
      </c>
      <c r="AD267" s="158" t="s">
        <v>865</v>
      </c>
      <c r="AE267" s="162">
        <v>1</v>
      </c>
      <c r="AF267" s="95" t="s">
        <v>134</v>
      </c>
      <c r="AG267" s="89"/>
      <c r="AH267" s="89" t="s">
        <v>866</v>
      </c>
      <c r="AI267" s="91"/>
      <c r="AJ267" s="34"/>
      <c r="AK267" s="34" t="s">
        <v>60</v>
      </c>
      <c r="AL267" s="150"/>
      <c r="AM267" s="150"/>
      <c r="AN267" s="150"/>
      <c r="AO267" s="150"/>
      <c r="AP267" s="150"/>
    </row>
    <row r="268" spans="1:42" ht="409.5" x14ac:dyDescent="0.25">
      <c r="A268" s="424"/>
      <c r="B268" s="38"/>
      <c r="C268" s="38"/>
      <c r="D268" s="38"/>
      <c r="E268" s="38"/>
      <c r="F268" s="38"/>
      <c r="G268" s="381"/>
      <c r="H268" s="13"/>
      <c r="I268" s="38"/>
      <c r="J268" s="38"/>
      <c r="K268" s="154"/>
      <c r="L268" s="38"/>
      <c r="M268" s="38"/>
      <c r="N268" s="128" t="s">
        <v>867</v>
      </c>
      <c r="O268" s="128" t="s">
        <v>868</v>
      </c>
      <c r="P268" s="250" t="s">
        <v>869</v>
      </c>
      <c r="Q268" s="325" t="s">
        <v>844</v>
      </c>
      <c r="R268" s="251">
        <v>45690</v>
      </c>
      <c r="S268" s="252">
        <v>45777</v>
      </c>
      <c r="T268" s="128" t="s">
        <v>84</v>
      </c>
      <c r="U268" s="128" t="s">
        <v>845</v>
      </c>
      <c r="V268" s="174"/>
      <c r="W268" s="128" t="str">
        <f>O269</f>
        <v>Plan de trabajo para la implementación de la planeación estadística - Único entregable</v>
      </c>
      <c r="X268" s="158"/>
      <c r="Y268" s="158"/>
      <c r="Z268" s="158"/>
      <c r="AA268" s="158"/>
      <c r="AB268" s="158"/>
      <c r="AC268" s="158"/>
      <c r="AD268" s="158"/>
      <c r="AE268" s="158"/>
      <c r="AF268" s="95" t="s">
        <v>135</v>
      </c>
      <c r="AG268" s="89"/>
      <c r="AH268" s="89" t="s">
        <v>866</v>
      </c>
      <c r="AI268" s="91"/>
      <c r="AJ268" s="34"/>
      <c r="AK268" s="34" t="s">
        <v>60</v>
      </c>
      <c r="AL268" s="150"/>
      <c r="AM268" s="150"/>
      <c r="AN268" s="150"/>
      <c r="AO268" s="150"/>
      <c r="AP268" s="150"/>
    </row>
    <row r="269" spans="1:42" ht="409.5" x14ac:dyDescent="0.25">
      <c r="A269" s="424"/>
      <c r="B269" s="38"/>
      <c r="C269" s="38"/>
      <c r="D269" s="38"/>
      <c r="E269" s="38"/>
      <c r="F269" s="38"/>
      <c r="G269" s="381"/>
      <c r="H269" s="13"/>
      <c r="I269" s="38"/>
      <c r="J269" s="38"/>
      <c r="K269" s="154"/>
      <c r="L269" s="38"/>
      <c r="M269" s="38"/>
      <c r="N269" s="128" t="s">
        <v>870</v>
      </c>
      <c r="O269" s="128" t="s">
        <v>871</v>
      </c>
      <c r="P269" s="250" t="s">
        <v>869</v>
      </c>
      <c r="Q269" s="325" t="s">
        <v>844</v>
      </c>
      <c r="R269" s="251">
        <v>45691</v>
      </c>
      <c r="S269" s="252">
        <v>45989</v>
      </c>
      <c r="T269" s="128" t="s">
        <v>84</v>
      </c>
      <c r="U269" s="128" t="s">
        <v>845</v>
      </c>
      <c r="V269" s="174"/>
      <c r="W269" s="128" t="str">
        <f t="shared" ref="W269:W271" si="5">O269</f>
        <v>Plan de trabajo para la implementación de la planeación estadística - Único entregable</v>
      </c>
      <c r="X269" s="158"/>
      <c r="Y269" s="158"/>
      <c r="Z269" s="158"/>
      <c r="AA269" s="158"/>
      <c r="AB269" s="158"/>
      <c r="AC269" s="158"/>
      <c r="AD269" s="158"/>
      <c r="AE269" s="158"/>
      <c r="AF269" s="95" t="s">
        <v>138</v>
      </c>
      <c r="AG269" s="89"/>
      <c r="AH269" s="89" t="s">
        <v>866</v>
      </c>
      <c r="AI269" s="91"/>
      <c r="AJ269" s="34"/>
      <c r="AK269" s="34" t="s">
        <v>60</v>
      </c>
      <c r="AL269" s="150"/>
      <c r="AM269" s="150"/>
      <c r="AN269" s="150"/>
      <c r="AO269" s="150"/>
      <c r="AP269" s="150"/>
    </row>
    <row r="270" spans="1:42" ht="409.5" x14ac:dyDescent="0.25">
      <c r="A270" s="424"/>
      <c r="B270" s="38"/>
      <c r="C270" s="38"/>
      <c r="D270" s="38"/>
      <c r="E270" s="38"/>
      <c r="F270" s="39"/>
      <c r="G270" s="381"/>
      <c r="H270" s="13"/>
      <c r="I270" s="38"/>
      <c r="J270" s="38"/>
      <c r="K270" s="154"/>
      <c r="L270" s="38"/>
      <c r="M270" s="38"/>
      <c r="N270" s="128" t="s">
        <v>872</v>
      </c>
      <c r="O270" s="128" t="s">
        <v>873</v>
      </c>
      <c r="P270" s="250" t="s">
        <v>869</v>
      </c>
      <c r="Q270" s="325" t="s">
        <v>844</v>
      </c>
      <c r="R270" s="251">
        <v>45690</v>
      </c>
      <c r="S270" s="252">
        <v>46022</v>
      </c>
      <c r="T270" s="128" t="s">
        <v>84</v>
      </c>
      <c r="U270" s="128" t="s">
        <v>845</v>
      </c>
      <c r="V270" s="174"/>
      <c r="W270" s="128" t="str">
        <f t="shared" si="5"/>
        <v>Plan Estadístico ejecutado - Fase I</v>
      </c>
      <c r="X270" s="158"/>
      <c r="Y270" s="158"/>
      <c r="Z270" s="158"/>
      <c r="AA270" s="158"/>
      <c r="AB270" s="158"/>
      <c r="AC270" s="158"/>
      <c r="AD270" s="158"/>
      <c r="AE270" s="158"/>
      <c r="AF270" s="95" t="s">
        <v>142</v>
      </c>
      <c r="AG270" s="159"/>
      <c r="AH270" s="89" t="s">
        <v>866</v>
      </c>
      <c r="AI270" s="91"/>
      <c r="AJ270" s="34"/>
      <c r="AK270" s="34" t="s">
        <v>60</v>
      </c>
      <c r="AL270" s="150"/>
      <c r="AM270" s="150"/>
      <c r="AN270" s="150"/>
      <c r="AO270" s="150"/>
      <c r="AP270" s="150"/>
    </row>
    <row r="271" spans="1:42" ht="409.5" x14ac:dyDescent="0.25">
      <c r="A271" s="423">
        <v>3</v>
      </c>
      <c r="B271" s="26" t="s">
        <v>874</v>
      </c>
      <c r="C271" s="26" t="s">
        <v>280</v>
      </c>
      <c r="D271" s="26" t="s">
        <v>875</v>
      </c>
      <c r="E271" s="26" t="s">
        <v>876</v>
      </c>
      <c r="F271" s="26" t="s">
        <v>623</v>
      </c>
      <c r="G271" s="383" t="s">
        <v>877</v>
      </c>
      <c r="H271" s="296" t="s">
        <v>623</v>
      </c>
      <c r="I271" s="26" t="str">
        <f>IF(H271=0,"",VLOOKUP(H271,'[2]PROCESOS Y OBJETIVOS'!$C$2:$H$19,3,FALSE))</f>
        <v>Establecer los lineamientos estratégicos y de operación de la Entidad, mediante la identificación y definición concertada de metodologías y procedimientos, con el fin de cumplir los objetivos estratégicos institucionales y del Gobierno Nacional.</v>
      </c>
      <c r="J271" s="26" t="str">
        <f>IF(H271=0,"",VLOOKUP(H271,'[2]PROCESOS Y OBJETIVOS'!$C$2:$H$19,4,FALSE))</f>
        <v>Dimensión 2da -Direccionamiento Estratégico:
 Dimensión 3ra –Gestión con Valores para Resultados
Dimensión 4ta –Evaluación de Resultados
Dimensión 5ta –Información y Comunicación
Dimensión 6ta- Gestión del Conocimiento</v>
      </c>
      <c r="K271" s="26" t="s">
        <v>878</v>
      </c>
      <c r="L271" s="26" t="s">
        <v>879</v>
      </c>
      <c r="M271" s="26" t="s">
        <v>880</v>
      </c>
      <c r="N271" s="128" t="s">
        <v>881</v>
      </c>
      <c r="O271" s="128" t="s">
        <v>882</v>
      </c>
      <c r="P271" s="250" t="s">
        <v>869</v>
      </c>
      <c r="Q271" s="325" t="s">
        <v>844</v>
      </c>
      <c r="R271" s="254">
        <v>45689</v>
      </c>
      <c r="S271" s="113">
        <v>45746</v>
      </c>
      <c r="T271" s="128" t="s">
        <v>61</v>
      </c>
      <c r="U271" s="174" t="s">
        <v>62</v>
      </c>
      <c r="V271" s="174" t="s">
        <v>62</v>
      </c>
      <c r="W271" s="128" t="str">
        <f t="shared" si="5"/>
        <v xml:space="preserve">Documento Política de Transparencia y Ética Pública construido, publicado </v>
      </c>
      <c r="X271" s="158" t="s">
        <v>883</v>
      </c>
      <c r="Y271" s="158" t="s">
        <v>884</v>
      </c>
      <c r="Z271" s="158" t="s">
        <v>545</v>
      </c>
      <c r="AA271" s="158" t="s">
        <v>849</v>
      </c>
      <c r="AB271" s="158" t="s">
        <v>67</v>
      </c>
      <c r="AC271" s="158" t="s">
        <v>885</v>
      </c>
      <c r="AD271" s="158" t="s">
        <v>886</v>
      </c>
      <c r="AE271" s="162">
        <v>1</v>
      </c>
      <c r="AF271" s="95" t="s">
        <v>887</v>
      </c>
      <c r="AG271" s="89"/>
      <c r="AH271" s="89" t="s">
        <v>866</v>
      </c>
      <c r="AI271" s="91"/>
      <c r="AJ271" s="34"/>
      <c r="AK271" s="34" t="s">
        <v>60</v>
      </c>
      <c r="AL271" s="150"/>
      <c r="AM271" s="150"/>
      <c r="AN271" s="150"/>
      <c r="AO271" s="150"/>
      <c r="AP271" s="150"/>
    </row>
    <row r="272" spans="1:42" ht="409.5" x14ac:dyDescent="0.25">
      <c r="A272" s="424"/>
      <c r="B272" s="38"/>
      <c r="C272" s="38"/>
      <c r="D272" s="38"/>
      <c r="E272" s="38"/>
      <c r="F272" s="38"/>
      <c r="G272" s="384"/>
      <c r="H272" s="13"/>
      <c r="I272" s="38"/>
      <c r="J272" s="38"/>
      <c r="K272" s="38"/>
      <c r="L272" s="38"/>
      <c r="M272" s="38"/>
      <c r="N272" s="128" t="s">
        <v>888</v>
      </c>
      <c r="O272" s="128" t="s">
        <v>889</v>
      </c>
      <c r="P272" s="250" t="s">
        <v>869</v>
      </c>
      <c r="Q272" s="325" t="s">
        <v>844</v>
      </c>
      <c r="R272" s="254">
        <v>45658</v>
      </c>
      <c r="S272" s="113" t="s">
        <v>890</v>
      </c>
      <c r="T272" s="128" t="s">
        <v>61</v>
      </c>
      <c r="U272" s="174" t="s">
        <v>62</v>
      </c>
      <c r="V272" s="174" t="s">
        <v>62</v>
      </c>
      <c r="W272" s="128"/>
      <c r="X272" s="158"/>
      <c r="Y272" s="158"/>
      <c r="Z272" s="158"/>
      <c r="AA272" s="158"/>
      <c r="AB272" s="158"/>
      <c r="AC272" s="158"/>
      <c r="AD272" s="158"/>
      <c r="AE272" s="158"/>
      <c r="AF272" s="95" t="s">
        <v>891</v>
      </c>
      <c r="AG272" s="89"/>
      <c r="AH272" s="89" t="s">
        <v>866</v>
      </c>
      <c r="AI272" s="91"/>
      <c r="AJ272" s="34"/>
      <c r="AK272" s="34" t="s">
        <v>60</v>
      </c>
      <c r="AL272" s="150"/>
      <c r="AM272" s="150"/>
      <c r="AN272" s="150"/>
      <c r="AO272" s="150"/>
      <c r="AP272" s="150"/>
    </row>
    <row r="273" spans="1:42" ht="409.5" x14ac:dyDescent="0.25">
      <c r="A273" s="424"/>
      <c r="B273" s="38"/>
      <c r="C273" s="38"/>
      <c r="D273" s="38"/>
      <c r="E273" s="38"/>
      <c r="F273" s="38"/>
      <c r="G273" s="384"/>
      <c r="H273" s="13"/>
      <c r="I273" s="38"/>
      <c r="J273" s="38"/>
      <c r="K273" s="38"/>
      <c r="L273" s="38"/>
      <c r="M273" s="38"/>
      <c r="N273" s="128" t="s">
        <v>892</v>
      </c>
      <c r="O273" s="128" t="s">
        <v>893</v>
      </c>
      <c r="P273" s="250" t="s">
        <v>869</v>
      </c>
      <c r="Q273" s="96" t="s">
        <v>62</v>
      </c>
      <c r="R273" s="254">
        <v>45689</v>
      </c>
      <c r="S273" s="113">
        <v>45746</v>
      </c>
      <c r="T273" s="128" t="s">
        <v>61</v>
      </c>
      <c r="U273" s="174"/>
      <c r="V273" s="174"/>
      <c r="W273" s="128"/>
      <c r="X273" s="158"/>
      <c r="Y273" s="158"/>
      <c r="Z273" s="158"/>
      <c r="AA273" s="158"/>
      <c r="AB273" s="158"/>
      <c r="AC273" s="158"/>
      <c r="AD273" s="158"/>
      <c r="AE273" s="158"/>
      <c r="AF273" s="95" t="s">
        <v>894</v>
      </c>
      <c r="AG273" s="89"/>
      <c r="AH273" s="89" t="s">
        <v>866</v>
      </c>
      <c r="AI273" s="91"/>
      <c r="AJ273" s="34"/>
      <c r="AK273" s="34" t="s">
        <v>60</v>
      </c>
      <c r="AL273" s="150"/>
      <c r="AM273" s="150"/>
      <c r="AN273" s="150"/>
      <c r="AO273" s="150"/>
      <c r="AP273" s="150"/>
    </row>
    <row r="274" spans="1:42" ht="409.5" x14ac:dyDescent="0.25">
      <c r="A274" s="424"/>
      <c r="B274" s="38"/>
      <c r="C274" s="38"/>
      <c r="D274" s="38"/>
      <c r="E274" s="38"/>
      <c r="F274" s="39"/>
      <c r="G274" s="384"/>
      <c r="H274" s="357"/>
      <c r="I274" s="38"/>
      <c r="J274" s="38"/>
      <c r="K274" s="38"/>
      <c r="L274" s="38"/>
      <c r="M274" s="38"/>
      <c r="N274" s="128" t="s">
        <v>895</v>
      </c>
      <c r="O274" s="128" t="s">
        <v>896</v>
      </c>
      <c r="P274" s="250" t="s">
        <v>869</v>
      </c>
      <c r="Q274" s="336" t="s">
        <v>62</v>
      </c>
      <c r="R274" s="254">
        <v>45689</v>
      </c>
      <c r="S274" s="113">
        <v>46022</v>
      </c>
      <c r="T274" s="128" t="s">
        <v>61</v>
      </c>
      <c r="U274" s="174" t="s">
        <v>62</v>
      </c>
      <c r="V274" s="174" t="s">
        <v>62</v>
      </c>
      <c r="W274" s="128"/>
      <c r="X274" s="158"/>
      <c r="Y274" s="158"/>
      <c r="Z274" s="158"/>
      <c r="AA274" s="158"/>
      <c r="AB274" s="158"/>
      <c r="AC274" s="158"/>
      <c r="AD274" s="26"/>
      <c r="AE274" s="26"/>
      <c r="AF274" s="95" t="s">
        <v>897</v>
      </c>
      <c r="AG274" s="159"/>
      <c r="AH274" s="89" t="s">
        <v>866</v>
      </c>
      <c r="AI274" s="91"/>
      <c r="AJ274" s="34"/>
      <c r="AK274" s="34" t="s">
        <v>60</v>
      </c>
      <c r="AL274" s="150"/>
      <c r="AM274" s="150"/>
      <c r="AN274" s="150"/>
      <c r="AO274" s="150"/>
      <c r="AP274" s="150"/>
    </row>
    <row r="275" spans="1:42" ht="409.5" x14ac:dyDescent="0.25">
      <c r="A275" s="423">
        <v>4</v>
      </c>
      <c r="B275" s="26"/>
      <c r="C275" s="26"/>
      <c r="D275" s="26"/>
      <c r="E275" s="26"/>
      <c r="F275" s="26" t="s">
        <v>623</v>
      </c>
      <c r="G275" s="385" t="s">
        <v>513</v>
      </c>
      <c r="H275" s="296" t="s">
        <v>623</v>
      </c>
      <c r="I275" s="26" t="s">
        <v>837</v>
      </c>
      <c r="J275" s="26" t="s">
        <v>838</v>
      </c>
      <c r="K275" s="147" t="s">
        <v>898</v>
      </c>
      <c r="L275" s="26" t="s">
        <v>899</v>
      </c>
      <c r="M275" s="26" t="s">
        <v>900</v>
      </c>
      <c r="N275" s="128" t="s">
        <v>901</v>
      </c>
      <c r="O275" s="128" t="s">
        <v>902</v>
      </c>
      <c r="P275" s="250" t="s">
        <v>903</v>
      </c>
      <c r="Q275" s="325" t="s">
        <v>844</v>
      </c>
      <c r="R275" s="251">
        <v>45691</v>
      </c>
      <c r="S275" s="252">
        <v>45780</v>
      </c>
      <c r="T275" s="182" t="s">
        <v>84</v>
      </c>
      <c r="U275" s="128" t="s">
        <v>845</v>
      </c>
      <c r="V275" s="174"/>
      <c r="W275" s="128"/>
      <c r="X275" s="158" t="s">
        <v>904</v>
      </c>
      <c r="Y275" s="158" t="s">
        <v>905</v>
      </c>
      <c r="Z275" s="158" t="s">
        <v>545</v>
      </c>
      <c r="AA275" s="158" t="s">
        <v>863</v>
      </c>
      <c r="AB275" s="158" t="s">
        <v>67</v>
      </c>
      <c r="AC275" s="139" t="s">
        <v>906</v>
      </c>
      <c r="AD275" s="46" t="s">
        <v>907</v>
      </c>
      <c r="AE275" s="70">
        <v>1</v>
      </c>
      <c r="AF275" s="255" t="s">
        <v>134</v>
      </c>
      <c r="AG275" s="89"/>
      <c r="AH275" s="89" t="s">
        <v>866</v>
      </c>
      <c r="AI275" s="91"/>
      <c r="AJ275" s="34"/>
      <c r="AK275" s="34" t="s">
        <v>60</v>
      </c>
      <c r="AL275" s="150"/>
      <c r="AM275" s="150"/>
      <c r="AN275" s="150"/>
      <c r="AO275" s="150"/>
      <c r="AP275" s="150"/>
    </row>
    <row r="276" spans="1:42" ht="409.5" x14ac:dyDescent="0.25">
      <c r="A276" s="424"/>
      <c r="B276" s="38"/>
      <c r="C276" s="38"/>
      <c r="D276" s="38"/>
      <c r="E276" s="38"/>
      <c r="F276" s="38"/>
      <c r="G276" s="386"/>
      <c r="H276" s="13"/>
      <c r="I276" s="38"/>
      <c r="J276" s="38"/>
      <c r="K276" s="154"/>
      <c r="L276" s="38"/>
      <c r="M276" s="38"/>
      <c r="N276" s="128" t="s">
        <v>908</v>
      </c>
      <c r="O276" s="128" t="s">
        <v>909</v>
      </c>
      <c r="P276" s="250" t="s">
        <v>903</v>
      </c>
      <c r="Q276" s="325" t="s">
        <v>844</v>
      </c>
      <c r="R276" s="251">
        <v>45691</v>
      </c>
      <c r="S276" s="252">
        <v>45961</v>
      </c>
      <c r="T276" s="182" t="s">
        <v>84</v>
      </c>
      <c r="U276" s="128" t="s">
        <v>845</v>
      </c>
      <c r="V276" s="174"/>
      <c r="W276" s="128"/>
      <c r="X276" s="158"/>
      <c r="Y276" s="158"/>
      <c r="Z276" s="158"/>
      <c r="AA276" s="158"/>
      <c r="AB276" s="158"/>
      <c r="AC276" s="139"/>
      <c r="AD276" s="46"/>
      <c r="AE276" s="46"/>
      <c r="AF276" s="255" t="s">
        <v>135</v>
      </c>
      <c r="AG276" s="89"/>
      <c r="AH276" s="89" t="s">
        <v>866</v>
      </c>
      <c r="AI276" s="91"/>
      <c r="AJ276" s="34"/>
      <c r="AK276" s="34" t="s">
        <v>60</v>
      </c>
      <c r="AL276" s="150"/>
      <c r="AM276" s="150"/>
      <c r="AN276" s="150"/>
      <c r="AO276" s="150"/>
      <c r="AP276" s="150"/>
    </row>
    <row r="277" spans="1:42" ht="409.5" x14ac:dyDescent="0.25">
      <c r="A277" s="424"/>
      <c r="B277" s="38"/>
      <c r="C277" s="38"/>
      <c r="D277" s="38"/>
      <c r="E277" s="38"/>
      <c r="F277" s="38"/>
      <c r="G277" s="386"/>
      <c r="H277" s="13"/>
      <c r="I277" s="38"/>
      <c r="J277" s="38"/>
      <c r="K277" s="154"/>
      <c r="L277" s="38"/>
      <c r="M277" s="38"/>
      <c r="N277" s="128" t="s">
        <v>910</v>
      </c>
      <c r="O277" s="128" t="s">
        <v>911</v>
      </c>
      <c r="P277" s="250" t="s">
        <v>869</v>
      </c>
      <c r="Q277" s="325" t="s">
        <v>844</v>
      </c>
      <c r="R277" s="251">
        <v>45691</v>
      </c>
      <c r="S277" s="252">
        <v>45991</v>
      </c>
      <c r="T277" s="182" t="s">
        <v>84</v>
      </c>
      <c r="U277" s="128" t="s">
        <v>845</v>
      </c>
      <c r="V277" s="174"/>
      <c r="W277" s="128"/>
      <c r="X277" s="158"/>
      <c r="Y277" s="158"/>
      <c r="Z277" s="158"/>
      <c r="AA277" s="158"/>
      <c r="AB277" s="158"/>
      <c r="AC277" s="139"/>
      <c r="AD277" s="46"/>
      <c r="AE277" s="46"/>
      <c r="AF277" s="255" t="s">
        <v>138</v>
      </c>
      <c r="AG277" s="159"/>
      <c r="AH277" s="89" t="s">
        <v>866</v>
      </c>
      <c r="AI277" s="91"/>
      <c r="AJ277" s="34"/>
      <c r="AK277" s="34" t="s">
        <v>60</v>
      </c>
      <c r="AL277" s="150"/>
      <c r="AM277" s="150"/>
      <c r="AN277" s="150"/>
      <c r="AO277" s="150"/>
      <c r="AP277" s="150"/>
    </row>
    <row r="278" spans="1:42" ht="409.5" x14ac:dyDescent="0.25">
      <c r="A278" s="424"/>
      <c r="B278" s="38"/>
      <c r="C278" s="38"/>
      <c r="D278" s="38"/>
      <c r="E278" s="38"/>
      <c r="F278" s="39"/>
      <c r="G278" s="387"/>
      <c r="H278" s="357"/>
      <c r="I278" s="38"/>
      <c r="J278" s="38"/>
      <c r="K278" s="154"/>
      <c r="L278" s="38"/>
      <c r="M278" s="38"/>
      <c r="N278" s="128" t="s">
        <v>912</v>
      </c>
      <c r="O278" s="128" t="s">
        <v>913</v>
      </c>
      <c r="P278" s="250" t="s">
        <v>869</v>
      </c>
      <c r="Q278" s="96" t="s">
        <v>844</v>
      </c>
      <c r="R278" s="251">
        <v>45748</v>
      </c>
      <c r="S278" s="252">
        <v>45962</v>
      </c>
      <c r="T278" s="182" t="s">
        <v>84</v>
      </c>
      <c r="U278" s="128" t="s">
        <v>845</v>
      </c>
      <c r="V278" s="174"/>
      <c r="W278" s="128"/>
      <c r="X278" s="158"/>
      <c r="Y278" s="158"/>
      <c r="Z278" s="158"/>
      <c r="AA278" s="158"/>
      <c r="AB278" s="158"/>
      <c r="AC278" s="28"/>
      <c r="AD278" s="47"/>
      <c r="AE278" s="47"/>
      <c r="AF278" s="255" t="s">
        <v>142</v>
      </c>
      <c r="AG278" s="159"/>
      <c r="AH278" s="89" t="s">
        <v>866</v>
      </c>
      <c r="AI278" s="91"/>
      <c r="AJ278" s="34"/>
      <c r="AK278" s="34" t="s">
        <v>60</v>
      </c>
      <c r="AL278" s="150"/>
      <c r="AM278" s="150"/>
      <c r="AN278" s="150"/>
      <c r="AO278" s="150"/>
      <c r="AP278" s="150"/>
    </row>
    <row r="279" spans="1:42" ht="409.5" x14ac:dyDescent="0.25">
      <c r="A279" s="423">
        <v>5</v>
      </c>
      <c r="B279" s="158"/>
      <c r="C279" s="158"/>
      <c r="D279" s="158"/>
      <c r="E279" s="194"/>
      <c r="F279" s="26" t="s">
        <v>623</v>
      </c>
      <c r="G279" s="385" t="s">
        <v>914</v>
      </c>
      <c r="H279" s="388" t="s">
        <v>623</v>
      </c>
      <c r="I279" s="194" t="s">
        <v>837</v>
      </c>
      <c r="J279" s="194" t="s">
        <v>838</v>
      </c>
      <c r="K279" s="194" t="s">
        <v>915</v>
      </c>
      <c r="L279" s="194" t="s">
        <v>916</v>
      </c>
      <c r="M279" s="194" t="s">
        <v>917</v>
      </c>
      <c r="N279" s="128" t="s">
        <v>918</v>
      </c>
      <c r="O279" s="128" t="s">
        <v>919</v>
      </c>
      <c r="P279" s="250" t="s">
        <v>869</v>
      </c>
      <c r="Q279" s="325" t="s">
        <v>844</v>
      </c>
      <c r="R279" s="251">
        <v>45690</v>
      </c>
      <c r="S279" s="252">
        <v>45716</v>
      </c>
      <c r="T279" s="182" t="s">
        <v>61</v>
      </c>
      <c r="U279" s="174" t="s">
        <v>62</v>
      </c>
      <c r="V279" s="174" t="s">
        <v>62</v>
      </c>
      <c r="W279" s="128"/>
      <c r="X279" s="194" t="s">
        <v>920</v>
      </c>
      <c r="Y279" s="194" t="s">
        <v>921</v>
      </c>
      <c r="Z279" s="194" t="s">
        <v>545</v>
      </c>
      <c r="AA279" s="194" t="s">
        <v>863</v>
      </c>
      <c r="AB279" s="389" t="s">
        <v>67</v>
      </c>
      <c r="AC279" s="390" t="s">
        <v>922</v>
      </c>
      <c r="AD279" s="47" t="s">
        <v>923</v>
      </c>
      <c r="AE279" s="391">
        <v>0.9</v>
      </c>
      <c r="AF279" s="255" t="s">
        <v>134</v>
      </c>
      <c r="AG279" s="89"/>
      <c r="AH279" s="89" t="s">
        <v>866</v>
      </c>
      <c r="AI279" s="91"/>
      <c r="AJ279" s="34"/>
      <c r="AK279" s="34" t="s">
        <v>60</v>
      </c>
      <c r="AL279" s="150"/>
      <c r="AM279" s="150"/>
      <c r="AN279" s="150"/>
      <c r="AO279" s="150"/>
      <c r="AP279" s="150"/>
    </row>
    <row r="280" spans="1:42" ht="409.5" x14ac:dyDescent="0.25">
      <c r="A280" s="424"/>
      <c r="B280" s="158"/>
      <c r="C280" s="158"/>
      <c r="D280" s="158"/>
      <c r="E280" s="194"/>
      <c r="F280" s="38"/>
      <c r="G280" s="386"/>
      <c r="H280" s="388"/>
      <c r="I280" s="194"/>
      <c r="J280" s="194"/>
      <c r="K280" s="194"/>
      <c r="L280" s="194"/>
      <c r="M280" s="194"/>
      <c r="N280" s="128" t="s">
        <v>924</v>
      </c>
      <c r="O280" s="128" t="s">
        <v>925</v>
      </c>
      <c r="P280" s="250" t="s">
        <v>869</v>
      </c>
      <c r="Q280" s="325" t="s">
        <v>844</v>
      </c>
      <c r="R280" s="251">
        <v>45690</v>
      </c>
      <c r="S280" s="252">
        <v>45716</v>
      </c>
      <c r="T280" s="182" t="s">
        <v>84</v>
      </c>
      <c r="U280" s="174"/>
      <c r="V280" s="174"/>
      <c r="W280" s="128"/>
      <c r="X280" s="194"/>
      <c r="Y280" s="194"/>
      <c r="Z280" s="194"/>
      <c r="AA280" s="194"/>
      <c r="AB280" s="389"/>
      <c r="AC280" s="392"/>
      <c r="AD280" s="55"/>
      <c r="AE280" s="194"/>
      <c r="AF280" s="255" t="s">
        <v>135</v>
      </c>
      <c r="AG280" s="89"/>
      <c r="AH280" s="89" t="s">
        <v>866</v>
      </c>
      <c r="AI280" s="91"/>
      <c r="AJ280" s="34"/>
      <c r="AK280" s="34" t="s">
        <v>60</v>
      </c>
      <c r="AL280" s="150"/>
      <c r="AM280" s="150"/>
      <c r="AN280" s="150"/>
      <c r="AO280" s="150"/>
      <c r="AP280" s="150"/>
    </row>
    <row r="281" spans="1:42" ht="409.5" x14ac:dyDescent="0.25">
      <c r="A281" s="424"/>
      <c r="B281" s="158"/>
      <c r="C281" s="158"/>
      <c r="D281" s="158"/>
      <c r="E281" s="194"/>
      <c r="F281" s="38"/>
      <c r="G281" s="386"/>
      <c r="H281" s="388"/>
      <c r="I281" s="194"/>
      <c r="J281" s="194"/>
      <c r="K281" s="194"/>
      <c r="L281" s="194"/>
      <c r="M281" s="194"/>
      <c r="N281" s="128" t="s">
        <v>926</v>
      </c>
      <c r="O281" s="128" t="s">
        <v>927</v>
      </c>
      <c r="P281" s="250" t="s">
        <v>869</v>
      </c>
      <c r="Q281" s="96" t="s">
        <v>928</v>
      </c>
      <c r="R281" s="251">
        <v>45901</v>
      </c>
      <c r="S281" s="252">
        <v>46006</v>
      </c>
      <c r="T281" s="182" t="s">
        <v>84</v>
      </c>
      <c r="U281" s="174"/>
      <c r="V281" s="174" t="s">
        <v>62</v>
      </c>
      <c r="W281" s="128"/>
      <c r="X281" s="194"/>
      <c r="Y281" s="194"/>
      <c r="Z281" s="194"/>
      <c r="AA281" s="194"/>
      <c r="AB281" s="389"/>
      <c r="AC281" s="392"/>
      <c r="AD281" s="55"/>
      <c r="AE281" s="194"/>
      <c r="AF281" s="255" t="s">
        <v>138</v>
      </c>
      <c r="AG281" s="89"/>
      <c r="AH281" s="89" t="s">
        <v>866</v>
      </c>
      <c r="AI281" s="91"/>
      <c r="AJ281" s="34"/>
      <c r="AK281" s="34" t="s">
        <v>60</v>
      </c>
      <c r="AL281" s="150"/>
      <c r="AM281" s="150"/>
      <c r="AN281" s="150"/>
      <c r="AO281" s="150"/>
      <c r="AP281" s="150"/>
    </row>
    <row r="282" spans="1:42" ht="409.5" x14ac:dyDescent="0.25">
      <c r="A282" s="424"/>
      <c r="B282" s="158"/>
      <c r="C282" s="158"/>
      <c r="D282" s="158"/>
      <c r="E282" s="194"/>
      <c r="F282" s="38"/>
      <c r="G282" s="386"/>
      <c r="H282" s="388"/>
      <c r="I282" s="194"/>
      <c r="J282" s="194"/>
      <c r="K282" s="194"/>
      <c r="L282" s="194"/>
      <c r="M282" s="194"/>
      <c r="N282" s="128" t="s">
        <v>929</v>
      </c>
      <c r="O282" s="128" t="s">
        <v>930</v>
      </c>
      <c r="P282" s="250" t="s">
        <v>869</v>
      </c>
      <c r="Q282" s="325" t="s">
        <v>844</v>
      </c>
      <c r="R282" s="251">
        <v>45748</v>
      </c>
      <c r="S282" s="252">
        <v>46029</v>
      </c>
      <c r="T282" s="182" t="s">
        <v>61</v>
      </c>
      <c r="U282" s="174" t="s">
        <v>62</v>
      </c>
      <c r="V282" s="174" t="s">
        <v>62</v>
      </c>
      <c r="W282" s="128"/>
      <c r="X282" s="194"/>
      <c r="Y282" s="194"/>
      <c r="Z282" s="194"/>
      <c r="AA282" s="194"/>
      <c r="AB282" s="389"/>
      <c r="AC282" s="392"/>
      <c r="AD282" s="55"/>
      <c r="AE282" s="194"/>
      <c r="AF282" s="255" t="s">
        <v>142</v>
      </c>
      <c r="AG282" s="89"/>
      <c r="AH282" s="89" t="s">
        <v>866</v>
      </c>
      <c r="AI282" s="91"/>
      <c r="AJ282" s="34"/>
      <c r="AK282" s="34" t="s">
        <v>60</v>
      </c>
      <c r="AL282" s="150"/>
      <c r="AM282" s="150"/>
      <c r="AN282" s="150"/>
      <c r="AO282" s="150"/>
      <c r="AP282" s="150"/>
    </row>
    <row r="283" spans="1:42" ht="409.5" x14ac:dyDescent="0.25">
      <c r="A283" s="424"/>
      <c r="B283" s="158"/>
      <c r="C283" s="158"/>
      <c r="D283" s="158"/>
      <c r="E283" s="194"/>
      <c r="F283" s="39"/>
      <c r="G283" s="386"/>
      <c r="H283" s="388"/>
      <c r="I283" s="194"/>
      <c r="J283" s="194"/>
      <c r="K283" s="194"/>
      <c r="L283" s="194"/>
      <c r="M283" s="194"/>
      <c r="N283" s="128" t="s">
        <v>931</v>
      </c>
      <c r="O283" s="128" t="s">
        <v>932</v>
      </c>
      <c r="P283" s="250" t="s">
        <v>869</v>
      </c>
      <c r="Q283" s="325" t="s">
        <v>844</v>
      </c>
      <c r="R283" s="251">
        <v>45659</v>
      </c>
      <c r="S283" s="252">
        <v>45991</v>
      </c>
      <c r="T283" s="182" t="s">
        <v>61</v>
      </c>
      <c r="U283" s="174" t="s">
        <v>62</v>
      </c>
      <c r="V283" s="174" t="s">
        <v>62</v>
      </c>
      <c r="W283" s="174"/>
      <c r="X283" s="194"/>
      <c r="Y283" s="194"/>
      <c r="Z283" s="194"/>
      <c r="AA283" s="194"/>
      <c r="AB283" s="389"/>
      <c r="AC283" s="338"/>
      <c r="AD283" s="62"/>
      <c r="AE283" s="194"/>
      <c r="AF283" s="125"/>
      <c r="AG283" s="103"/>
      <c r="AH283" s="89" t="s">
        <v>866</v>
      </c>
      <c r="AI283" s="103"/>
      <c r="AJ283" s="34"/>
      <c r="AK283" s="34" t="s">
        <v>60</v>
      </c>
      <c r="AL283" s="150"/>
      <c r="AM283" s="150"/>
      <c r="AN283" s="150"/>
      <c r="AO283" s="150"/>
      <c r="AP283" s="150"/>
    </row>
    <row r="284" spans="1:42" x14ac:dyDescent="0.25">
      <c r="A284" s="431"/>
      <c r="B284" s="341"/>
      <c r="C284" s="341"/>
      <c r="D284" s="341"/>
      <c r="E284" s="341"/>
      <c r="F284" s="341"/>
      <c r="G284" s="340"/>
      <c r="H284" s="342"/>
      <c r="I284" s="341"/>
      <c r="J284" s="341"/>
      <c r="K284" s="341"/>
      <c r="L284" s="341"/>
      <c r="M284" s="341"/>
      <c r="N284" s="341"/>
      <c r="O284" s="341"/>
      <c r="P284" s="341"/>
      <c r="Q284" s="341"/>
      <c r="R284" s="341"/>
      <c r="S284" s="341"/>
      <c r="T284" s="341"/>
      <c r="U284" s="341"/>
      <c r="V284" s="341"/>
      <c r="W284" s="341"/>
      <c r="X284" s="341"/>
      <c r="Y284" s="341"/>
      <c r="Z284" s="341"/>
      <c r="AA284" s="341"/>
      <c r="AB284" s="341"/>
      <c r="AC284" s="341"/>
      <c r="AD284" s="341"/>
      <c r="AE284" s="341"/>
      <c r="AF284" s="145"/>
      <c r="AG284" s="145"/>
      <c r="AH284" s="145"/>
      <c r="AI284" s="145"/>
      <c r="AJ284" s="145"/>
      <c r="AK284" s="145"/>
      <c r="AL284" s="146"/>
      <c r="AM284" s="146"/>
      <c r="AN284" s="146"/>
      <c r="AO284" s="146"/>
      <c r="AP284" s="146"/>
    </row>
    <row r="285" spans="1:42" ht="126" x14ac:dyDescent="0.25">
      <c r="A285" s="423">
        <v>1</v>
      </c>
      <c r="B285" s="26">
        <v>0</v>
      </c>
      <c r="C285" s="26" t="s">
        <v>101</v>
      </c>
      <c r="D285" s="26" t="s">
        <v>49</v>
      </c>
      <c r="E285" s="26" t="s">
        <v>200</v>
      </c>
      <c r="F285" s="158" t="s">
        <v>623</v>
      </c>
      <c r="G285" s="383" t="s">
        <v>933</v>
      </c>
      <c r="H285" s="296" t="s">
        <v>934</v>
      </c>
      <c r="I285" s="26" t="s">
        <v>935</v>
      </c>
      <c r="J285" s="26" t="s">
        <v>936</v>
      </c>
      <c r="K285" s="147" t="s">
        <v>937</v>
      </c>
      <c r="L285" s="26"/>
      <c r="M285" s="26" t="s">
        <v>938</v>
      </c>
      <c r="N285" s="128" t="s">
        <v>939</v>
      </c>
      <c r="O285" s="128" t="s">
        <v>940</v>
      </c>
      <c r="P285" s="128" t="s">
        <v>941</v>
      </c>
      <c r="Q285" s="128" t="s">
        <v>942</v>
      </c>
      <c r="R285" s="128"/>
      <c r="S285" s="128"/>
      <c r="T285" s="128"/>
      <c r="U285" s="174"/>
      <c r="V285" s="174"/>
      <c r="W285" s="174"/>
      <c r="X285" s="158" t="s">
        <v>943</v>
      </c>
      <c r="Y285" s="158" t="s">
        <v>944</v>
      </c>
      <c r="Z285" s="158" t="s">
        <v>171</v>
      </c>
      <c r="AA285" s="158" t="s">
        <v>245</v>
      </c>
      <c r="AB285" s="158" t="s">
        <v>131</v>
      </c>
      <c r="AC285" s="158" t="s">
        <v>945</v>
      </c>
      <c r="AD285" s="158" t="s">
        <v>946</v>
      </c>
      <c r="AE285" s="162">
        <v>1</v>
      </c>
      <c r="AF285" s="95" t="s">
        <v>134</v>
      </c>
      <c r="AG285" s="89"/>
      <c r="AH285" s="89"/>
      <c r="AI285" s="91"/>
      <c r="AJ285" s="34">
        <v>0.7</v>
      </c>
      <c r="AK285" s="166"/>
      <c r="AL285" s="34"/>
      <c r="AM285" s="34">
        <f>IFERROR(IF((+AI285/AJ285)&gt;100%,100%,(AI285/AJ285)),"")</f>
        <v>0</v>
      </c>
      <c r="AN285" s="150"/>
      <c r="AO285" s="150"/>
      <c r="AP285" s="150"/>
    </row>
    <row r="286" spans="1:42" ht="126" x14ac:dyDescent="0.25">
      <c r="A286" s="424"/>
      <c r="B286" s="38"/>
      <c r="C286" s="38"/>
      <c r="D286" s="38"/>
      <c r="E286" s="38"/>
      <c r="F286" s="158"/>
      <c r="G286" s="384"/>
      <c r="H286" s="13"/>
      <c r="I286" s="38"/>
      <c r="J286" s="38"/>
      <c r="K286" s="154"/>
      <c r="L286" s="38"/>
      <c r="M286" s="38"/>
      <c r="N286" s="128" t="s">
        <v>947</v>
      </c>
      <c r="O286" s="128" t="s">
        <v>948</v>
      </c>
      <c r="P286" s="128" t="s">
        <v>949</v>
      </c>
      <c r="Q286" s="128" t="s">
        <v>942</v>
      </c>
      <c r="R286" s="128"/>
      <c r="S286" s="128"/>
      <c r="T286" s="128"/>
      <c r="U286" s="174"/>
      <c r="V286" s="174"/>
      <c r="W286" s="174"/>
      <c r="X286" s="158"/>
      <c r="Y286" s="158"/>
      <c r="Z286" s="158"/>
      <c r="AA286" s="158"/>
      <c r="AB286" s="158"/>
      <c r="AC286" s="158"/>
      <c r="AD286" s="158"/>
      <c r="AE286" s="158"/>
      <c r="AF286" s="95" t="s">
        <v>135</v>
      </c>
      <c r="AG286" s="89"/>
      <c r="AH286" s="89"/>
      <c r="AI286" s="91"/>
      <c r="AJ286" s="34">
        <v>0.25</v>
      </c>
      <c r="AK286" s="166"/>
      <c r="AL286" s="34"/>
      <c r="AM286" s="34">
        <f>IFERROR(IF((+AI286/AJ286)&gt;100%,100%,(AI286/AJ286)),"")</f>
        <v>0</v>
      </c>
      <c r="AN286" s="150"/>
      <c r="AO286" s="150"/>
      <c r="AP286" s="150"/>
    </row>
    <row r="287" spans="1:42" ht="126" x14ac:dyDescent="0.25">
      <c r="A287" s="424"/>
      <c r="B287" s="38"/>
      <c r="C287" s="38"/>
      <c r="D287" s="38"/>
      <c r="E287" s="38"/>
      <c r="F287" s="158"/>
      <c r="G287" s="384"/>
      <c r="H287" s="13"/>
      <c r="I287" s="38"/>
      <c r="J287" s="38"/>
      <c r="K287" s="154"/>
      <c r="L287" s="38"/>
      <c r="M287" s="38"/>
      <c r="N287" s="128" t="s">
        <v>950</v>
      </c>
      <c r="O287" s="128" t="s">
        <v>948</v>
      </c>
      <c r="P287" s="128" t="s">
        <v>951</v>
      </c>
      <c r="Q287" s="128" t="s">
        <v>942</v>
      </c>
      <c r="R287" s="128"/>
      <c r="S287" s="128"/>
      <c r="T287" s="128"/>
      <c r="U287" s="174"/>
      <c r="V287" s="174"/>
      <c r="W287" s="174"/>
      <c r="X287" s="158"/>
      <c r="Y287" s="158"/>
      <c r="Z287" s="158"/>
      <c r="AA287" s="158"/>
      <c r="AB287" s="158"/>
      <c r="AC287" s="158"/>
      <c r="AD287" s="158"/>
      <c r="AE287" s="158"/>
      <c r="AF287" s="95" t="s">
        <v>138</v>
      </c>
      <c r="AG287" s="159"/>
      <c r="AH287" s="89"/>
      <c r="AI287" s="91"/>
      <c r="AJ287" s="34">
        <v>0.05</v>
      </c>
      <c r="AK287" s="166"/>
      <c r="AL287" s="34"/>
      <c r="AM287" s="34">
        <f>IFERROR(IF((+AI287/AJ287)&gt;100%,100%,(AI287/AJ287)),"")</f>
        <v>0</v>
      </c>
      <c r="AN287" s="150"/>
      <c r="AO287" s="150"/>
      <c r="AP287" s="150"/>
    </row>
    <row r="288" spans="1:42" ht="126" x14ac:dyDescent="0.25">
      <c r="A288" s="424"/>
      <c r="B288" s="38"/>
      <c r="C288" s="38"/>
      <c r="D288" s="38"/>
      <c r="E288" s="38"/>
      <c r="F288" s="158"/>
      <c r="G288" s="384"/>
      <c r="H288" s="13"/>
      <c r="I288" s="38"/>
      <c r="J288" s="38"/>
      <c r="K288" s="154"/>
      <c r="L288" s="38"/>
      <c r="M288" s="38"/>
      <c r="N288" s="128" t="s">
        <v>351</v>
      </c>
      <c r="O288" s="128"/>
      <c r="P288" s="128"/>
      <c r="Q288" s="128"/>
      <c r="R288" s="128"/>
      <c r="S288" s="128"/>
      <c r="T288" s="128"/>
      <c r="U288" s="174"/>
      <c r="V288" s="174"/>
      <c r="W288" s="174"/>
      <c r="X288" s="158"/>
      <c r="Y288" s="158"/>
      <c r="Z288" s="158"/>
      <c r="AA288" s="158"/>
      <c r="AB288" s="158"/>
      <c r="AC288" s="158"/>
      <c r="AD288" s="158"/>
      <c r="AE288" s="158"/>
      <c r="AF288" s="95" t="s">
        <v>142</v>
      </c>
      <c r="AG288" s="159"/>
      <c r="AH288" s="89"/>
      <c r="AI288" s="91"/>
      <c r="AJ288" s="34">
        <f>100%-SUM(AJ285:AJ287)</f>
        <v>0</v>
      </c>
      <c r="AK288" s="166"/>
      <c r="AL288" s="34"/>
      <c r="AM288" s="34" t="str">
        <f>IFERROR(IF((+AI288/AJ288)&gt;100%,100%,(AI288/AJ288)),"")</f>
        <v/>
      </c>
      <c r="AN288" s="150"/>
      <c r="AO288" s="150"/>
      <c r="AP288" s="150"/>
    </row>
    <row r="289" spans="1:42" ht="126.75" thickBot="1" x14ac:dyDescent="0.3">
      <c r="A289" s="428"/>
      <c r="B289" s="81"/>
      <c r="C289" s="81"/>
      <c r="D289" s="81"/>
      <c r="E289" s="81"/>
      <c r="F289" s="169"/>
      <c r="G289" s="384"/>
      <c r="H289" s="318"/>
      <c r="I289" s="81"/>
      <c r="J289" s="81"/>
      <c r="K289" s="175"/>
      <c r="L289" s="81"/>
      <c r="M289" s="81"/>
      <c r="N289" s="167" t="s">
        <v>338</v>
      </c>
      <c r="O289" s="167"/>
      <c r="P289" s="167"/>
      <c r="Q289" s="167"/>
      <c r="R289" s="167"/>
      <c r="S289" s="167"/>
      <c r="T289" s="167"/>
      <c r="U289" s="202"/>
      <c r="V289" s="202"/>
      <c r="W289" s="202"/>
      <c r="X289" s="169"/>
      <c r="Y289" s="169"/>
      <c r="Z289" s="169"/>
      <c r="AA289" s="169"/>
      <c r="AB289" s="169"/>
      <c r="AC289" s="169"/>
      <c r="AD289" s="169"/>
      <c r="AE289" s="169"/>
      <c r="AF289" s="156" t="s">
        <v>223</v>
      </c>
      <c r="AG289" s="66"/>
      <c r="AH289" s="66"/>
      <c r="AI289" s="66"/>
      <c r="AJ289" s="66"/>
      <c r="AK289" s="170"/>
      <c r="AL289" s="34"/>
      <c r="AM289" s="34" t="str">
        <f>IFERROR(IF((+AI289/AJ289)&gt;100%,100%,(AI289/AJ289)),"")</f>
        <v/>
      </c>
      <c r="AN289" s="150"/>
      <c r="AO289" s="150"/>
      <c r="AP289" s="150"/>
    </row>
    <row r="290" spans="1:42" ht="126" x14ac:dyDescent="0.25">
      <c r="A290" s="423">
        <v>2</v>
      </c>
      <c r="B290" s="26"/>
      <c r="C290" s="26"/>
      <c r="D290" s="26"/>
      <c r="E290" s="26"/>
      <c r="F290" s="158" t="s">
        <v>623</v>
      </c>
      <c r="G290" s="385" t="s">
        <v>513</v>
      </c>
      <c r="H290" s="296" t="s">
        <v>934</v>
      </c>
      <c r="I290" s="26" t="s">
        <v>935</v>
      </c>
      <c r="J290" s="26" t="s">
        <v>936</v>
      </c>
      <c r="K290" s="147" t="s">
        <v>952</v>
      </c>
      <c r="L290" s="26"/>
      <c r="M290" s="26" t="s">
        <v>953</v>
      </c>
      <c r="N290" s="128" t="s">
        <v>954</v>
      </c>
      <c r="O290" s="128" t="s">
        <v>955</v>
      </c>
      <c r="P290" s="128" t="s">
        <v>951</v>
      </c>
      <c r="Q290" s="128" t="s">
        <v>599</v>
      </c>
      <c r="R290" s="128"/>
      <c r="S290" s="128"/>
      <c r="T290" s="128"/>
      <c r="U290" s="174"/>
      <c r="V290" s="174"/>
      <c r="W290" s="174"/>
      <c r="X290" s="158" t="s">
        <v>956</v>
      </c>
      <c r="Y290" s="158" t="s">
        <v>957</v>
      </c>
      <c r="Z290" s="158" t="s">
        <v>210</v>
      </c>
      <c r="AA290" s="158" t="s">
        <v>958</v>
      </c>
      <c r="AB290" s="158" t="s">
        <v>131</v>
      </c>
      <c r="AC290" s="158" t="s">
        <v>959</v>
      </c>
      <c r="AD290" s="158" t="s">
        <v>960</v>
      </c>
      <c r="AE290" s="162">
        <v>1</v>
      </c>
      <c r="AF290" s="95" t="s">
        <v>134</v>
      </c>
      <c r="AG290" s="89"/>
      <c r="AH290" s="89"/>
      <c r="AI290" s="91"/>
      <c r="AJ290" s="34"/>
      <c r="AK290" s="164">
        <v>400</v>
      </c>
      <c r="AL290" s="256"/>
      <c r="AM290" s="34"/>
      <c r="AN290" s="150"/>
      <c r="AO290" s="150"/>
      <c r="AP290" s="150"/>
    </row>
    <row r="291" spans="1:42" ht="126" x14ac:dyDescent="0.25">
      <c r="A291" s="424"/>
      <c r="B291" s="38"/>
      <c r="C291" s="38"/>
      <c r="D291" s="38"/>
      <c r="E291" s="38"/>
      <c r="F291" s="158"/>
      <c r="G291" s="386"/>
      <c r="H291" s="13"/>
      <c r="I291" s="38"/>
      <c r="J291" s="38"/>
      <c r="K291" s="154"/>
      <c r="L291" s="38"/>
      <c r="M291" s="38"/>
      <c r="N291" s="128" t="s">
        <v>961</v>
      </c>
      <c r="O291" s="128" t="s">
        <v>962</v>
      </c>
      <c r="P291" s="128" t="s">
        <v>951</v>
      </c>
      <c r="Q291" s="128" t="s">
        <v>599</v>
      </c>
      <c r="R291" s="128"/>
      <c r="S291" s="128"/>
      <c r="T291" s="128"/>
      <c r="U291" s="174"/>
      <c r="V291" s="174"/>
      <c r="W291" s="174"/>
      <c r="X291" s="158"/>
      <c r="Y291" s="158"/>
      <c r="Z291" s="158"/>
      <c r="AA291" s="158"/>
      <c r="AB291" s="158"/>
      <c r="AC291" s="158"/>
      <c r="AD291" s="158"/>
      <c r="AE291" s="158"/>
      <c r="AF291" s="95" t="s">
        <v>135</v>
      </c>
      <c r="AG291" s="89"/>
      <c r="AH291" s="89"/>
      <c r="AI291" s="91"/>
      <c r="AJ291" s="34"/>
      <c r="AK291" s="164">
        <v>100</v>
      </c>
      <c r="AL291" s="256"/>
      <c r="AM291" s="34"/>
      <c r="AN291" s="150"/>
      <c r="AO291" s="150"/>
      <c r="AP291" s="150"/>
    </row>
    <row r="292" spans="1:42" ht="157.5" x14ac:dyDescent="0.25">
      <c r="A292" s="424"/>
      <c r="B292" s="38"/>
      <c r="C292" s="38"/>
      <c r="D292" s="38"/>
      <c r="E292" s="38"/>
      <c r="F292" s="158"/>
      <c r="G292" s="386"/>
      <c r="H292" s="13"/>
      <c r="I292" s="38"/>
      <c r="J292" s="38"/>
      <c r="K292" s="154"/>
      <c r="L292" s="38"/>
      <c r="M292" s="38"/>
      <c r="N292" s="128" t="s">
        <v>963</v>
      </c>
      <c r="O292" s="128" t="s">
        <v>964</v>
      </c>
      <c r="P292" s="128" t="s">
        <v>965</v>
      </c>
      <c r="Q292" s="128" t="s">
        <v>966</v>
      </c>
      <c r="R292" s="128"/>
      <c r="S292" s="128"/>
      <c r="T292" s="128"/>
      <c r="U292" s="174"/>
      <c r="V292" s="174"/>
      <c r="W292" s="174"/>
      <c r="X292" s="158"/>
      <c r="Y292" s="158"/>
      <c r="Z292" s="158"/>
      <c r="AA292" s="158"/>
      <c r="AB292" s="158"/>
      <c r="AC292" s="158"/>
      <c r="AD292" s="158"/>
      <c r="AE292" s="158"/>
      <c r="AF292" s="95" t="s">
        <v>138</v>
      </c>
      <c r="AG292" s="159"/>
      <c r="AH292" s="89"/>
      <c r="AI292" s="91"/>
      <c r="AJ292" s="34"/>
      <c r="AK292" s="164">
        <v>40</v>
      </c>
      <c r="AL292" s="256"/>
      <c r="AM292" s="34"/>
      <c r="AN292" s="150"/>
      <c r="AO292" s="150"/>
      <c r="AP292" s="150"/>
    </row>
    <row r="293" spans="1:42" ht="126.75" thickBot="1" x14ac:dyDescent="0.3">
      <c r="A293" s="424"/>
      <c r="B293" s="38"/>
      <c r="C293" s="38"/>
      <c r="D293" s="38"/>
      <c r="E293" s="38"/>
      <c r="F293" s="158"/>
      <c r="G293" s="386"/>
      <c r="H293" s="13"/>
      <c r="I293" s="38"/>
      <c r="J293" s="38"/>
      <c r="K293" s="154"/>
      <c r="L293" s="38"/>
      <c r="M293" s="38"/>
      <c r="N293" s="167">
        <v>4</v>
      </c>
      <c r="O293" s="167"/>
      <c r="P293" s="128"/>
      <c r="Q293" s="128" t="s">
        <v>967</v>
      </c>
      <c r="R293" s="128"/>
      <c r="S293" s="128"/>
      <c r="T293" s="128"/>
      <c r="U293" s="174"/>
      <c r="V293" s="174"/>
      <c r="W293" s="174"/>
      <c r="X293" s="158"/>
      <c r="Y293" s="158"/>
      <c r="Z293" s="158"/>
      <c r="AA293" s="158"/>
      <c r="AB293" s="158"/>
      <c r="AC293" s="158"/>
      <c r="AD293" s="158"/>
      <c r="AE293" s="158"/>
      <c r="AF293" s="95" t="s">
        <v>142</v>
      </c>
      <c r="AG293" s="159"/>
      <c r="AH293" s="89"/>
      <c r="AI293" s="91"/>
      <c r="AJ293" s="34"/>
      <c r="AK293" s="166"/>
      <c r="AL293" s="34"/>
      <c r="AM293" s="34" t="str">
        <f t="shared" ref="AM293:AM294" si="6">IFERROR(IF((+AI293/AJ293)&gt;100%,100%,(AI293/AJ293)),"")</f>
        <v/>
      </c>
      <c r="AN293" s="150"/>
      <c r="AO293" s="150"/>
      <c r="AP293" s="150"/>
    </row>
    <row r="294" spans="1:42" ht="126.75" thickBot="1" x14ac:dyDescent="0.3">
      <c r="A294" s="428"/>
      <c r="B294" s="81"/>
      <c r="C294" s="81"/>
      <c r="D294" s="81"/>
      <c r="E294" s="81"/>
      <c r="F294" s="169"/>
      <c r="G294" s="386"/>
      <c r="H294" s="318"/>
      <c r="I294" s="81"/>
      <c r="J294" s="81"/>
      <c r="K294" s="175"/>
      <c r="L294" s="81"/>
      <c r="M294" s="81"/>
      <c r="N294" s="167" t="s">
        <v>338</v>
      </c>
      <c r="O294" s="167"/>
      <c r="P294" s="167"/>
      <c r="Q294" s="167"/>
      <c r="R294" s="167"/>
      <c r="S294" s="167"/>
      <c r="T294" s="167"/>
      <c r="U294" s="202"/>
      <c r="V294" s="202"/>
      <c r="W294" s="202"/>
      <c r="X294" s="169"/>
      <c r="Y294" s="169"/>
      <c r="Z294" s="169"/>
      <c r="AA294" s="169"/>
      <c r="AB294" s="169"/>
      <c r="AC294" s="169"/>
      <c r="AD294" s="169"/>
      <c r="AE294" s="169"/>
      <c r="AF294" s="156" t="s">
        <v>223</v>
      </c>
      <c r="AG294" s="66"/>
      <c r="AH294" s="66"/>
      <c r="AI294" s="66"/>
      <c r="AJ294" s="66"/>
      <c r="AK294" s="170"/>
      <c r="AL294" s="34"/>
      <c r="AM294" s="34" t="str">
        <f t="shared" si="6"/>
        <v/>
      </c>
      <c r="AN294" s="150"/>
      <c r="AO294" s="150"/>
      <c r="AP294" s="150"/>
    </row>
    <row r="295" spans="1:42" x14ac:dyDescent="0.25">
      <c r="A295" s="431"/>
      <c r="B295" s="341"/>
      <c r="C295" s="341"/>
      <c r="D295" s="341"/>
      <c r="E295" s="341"/>
      <c r="F295" s="341"/>
      <c r="G295" s="340"/>
      <c r="H295" s="342"/>
      <c r="I295" s="341"/>
      <c r="J295" s="341"/>
      <c r="K295" s="341"/>
      <c r="L295" s="341"/>
      <c r="M295" s="341"/>
      <c r="N295" s="341"/>
      <c r="O295" s="341"/>
      <c r="P295" s="341"/>
      <c r="Q295" s="341"/>
      <c r="R295" s="341"/>
      <c r="S295" s="341"/>
      <c r="T295" s="341"/>
      <c r="U295" s="341"/>
      <c r="V295" s="341"/>
      <c r="W295" s="341"/>
      <c r="X295" s="341"/>
      <c r="Y295" s="341"/>
      <c r="Z295" s="341"/>
      <c r="AA295" s="341"/>
      <c r="AB295" s="341"/>
      <c r="AC295" s="341"/>
      <c r="AD295" s="341"/>
      <c r="AE295" s="341"/>
      <c r="AF295" s="145"/>
      <c r="AG295" s="145"/>
      <c r="AH295" s="145"/>
      <c r="AI295" s="145"/>
      <c r="AJ295" s="145"/>
      <c r="AK295" s="145"/>
      <c r="AL295" s="146"/>
      <c r="AM295" s="146"/>
      <c r="AN295" s="146"/>
      <c r="AO295" s="146"/>
      <c r="AP295" s="146"/>
    </row>
    <row r="296" spans="1:42" ht="126" x14ac:dyDescent="0.25">
      <c r="A296" s="423">
        <v>1</v>
      </c>
      <c r="B296" s="26" t="e">
        <v>#N/A</v>
      </c>
      <c r="C296" s="26" t="e">
        <v>#N/A</v>
      </c>
      <c r="D296" s="26" t="e">
        <v>#N/A</v>
      </c>
      <c r="E296" s="26"/>
      <c r="F296" s="158" t="s">
        <v>968</v>
      </c>
      <c r="G296" s="343" t="s">
        <v>969</v>
      </c>
      <c r="H296" s="296" t="s">
        <v>968</v>
      </c>
      <c r="I296" s="26" t="s">
        <v>970</v>
      </c>
      <c r="J296" s="26" t="s">
        <v>838</v>
      </c>
      <c r="K296" s="147" t="s">
        <v>971</v>
      </c>
      <c r="L296" s="26" t="s">
        <v>972</v>
      </c>
      <c r="M296" s="26" t="s">
        <v>973</v>
      </c>
      <c r="N296" s="128" t="s">
        <v>974</v>
      </c>
      <c r="O296" s="128" t="s">
        <v>975</v>
      </c>
      <c r="P296" s="128" t="s">
        <v>976</v>
      </c>
      <c r="Q296" s="128" t="s">
        <v>977</v>
      </c>
      <c r="R296" s="113">
        <v>45659</v>
      </c>
      <c r="S296" s="113">
        <v>45747</v>
      </c>
      <c r="T296" s="128" t="s">
        <v>84</v>
      </c>
      <c r="U296" s="174" t="s">
        <v>978</v>
      </c>
      <c r="V296" s="174"/>
      <c r="W296" s="174"/>
      <c r="X296" s="148" t="s">
        <v>979</v>
      </c>
      <c r="Y296" s="148" t="s">
        <v>980</v>
      </c>
      <c r="Z296" s="158" t="s">
        <v>545</v>
      </c>
      <c r="AA296" s="148" t="s">
        <v>66</v>
      </c>
      <c r="AB296" s="158" t="s">
        <v>67</v>
      </c>
      <c r="AC296" s="194" t="s">
        <v>981</v>
      </c>
      <c r="AD296" s="158" t="s">
        <v>982</v>
      </c>
      <c r="AE296" s="148" t="s">
        <v>983</v>
      </c>
      <c r="AF296" s="95" t="s">
        <v>134</v>
      </c>
      <c r="AG296" s="89"/>
      <c r="AH296" s="89"/>
      <c r="AI296" s="91"/>
      <c r="AJ296" s="34"/>
      <c r="AK296" s="166"/>
      <c r="AL296" s="34"/>
      <c r="AM296" s="34" t="str">
        <f>IFERROR(IF((+AI296/AJ296)&gt;100%,100%,(AI296/AJ296)),"")</f>
        <v/>
      </c>
      <c r="AN296" s="150"/>
      <c r="AO296" s="150"/>
      <c r="AP296" s="150"/>
    </row>
    <row r="297" spans="1:42" ht="126" x14ac:dyDescent="0.25">
      <c r="A297" s="424"/>
      <c r="B297" s="38"/>
      <c r="C297" s="38"/>
      <c r="D297" s="38"/>
      <c r="E297" s="38"/>
      <c r="F297" s="158"/>
      <c r="G297" s="347"/>
      <c r="H297" s="13"/>
      <c r="I297" s="38"/>
      <c r="J297" s="38"/>
      <c r="K297" s="154"/>
      <c r="L297" s="38"/>
      <c r="M297" s="38"/>
      <c r="N297" s="128" t="s">
        <v>984</v>
      </c>
      <c r="O297" s="128" t="s">
        <v>985</v>
      </c>
      <c r="P297" s="128" t="s">
        <v>976</v>
      </c>
      <c r="Q297" s="128" t="s">
        <v>60</v>
      </c>
      <c r="R297" s="113">
        <v>45659</v>
      </c>
      <c r="S297" s="113">
        <v>45792</v>
      </c>
      <c r="T297" s="128" t="s">
        <v>986</v>
      </c>
      <c r="U297" s="174" t="s">
        <v>62</v>
      </c>
      <c r="V297" s="174" t="s">
        <v>62</v>
      </c>
      <c r="W297" s="174" t="str">
        <f>O297</f>
        <v>Tablas de Retención Documental - TRD aprobadas</v>
      </c>
      <c r="X297" s="155"/>
      <c r="Y297" s="155"/>
      <c r="Z297" s="158"/>
      <c r="AA297" s="155"/>
      <c r="AB297" s="158"/>
      <c r="AC297" s="194"/>
      <c r="AD297" s="158"/>
      <c r="AE297" s="155"/>
      <c r="AF297" s="95" t="s">
        <v>135</v>
      </c>
      <c r="AG297" s="89"/>
      <c r="AH297" s="89"/>
      <c r="AI297" s="91"/>
      <c r="AJ297" s="34"/>
      <c r="AK297" s="166"/>
      <c r="AL297" s="34"/>
      <c r="AM297" s="34" t="str">
        <f>IFERROR(IF((+AI297/AJ297)&gt;100%,100%,(AI297/AJ297)),"")</f>
        <v/>
      </c>
      <c r="AN297" s="150"/>
      <c r="AO297" s="150"/>
      <c r="AP297" s="150"/>
    </row>
    <row r="298" spans="1:42" ht="126" x14ac:dyDescent="0.25">
      <c r="A298" s="424"/>
      <c r="B298" s="38"/>
      <c r="C298" s="38"/>
      <c r="D298" s="38"/>
      <c r="E298" s="38"/>
      <c r="F298" s="26"/>
      <c r="G298" s="347"/>
      <c r="H298" s="13"/>
      <c r="I298" s="38"/>
      <c r="J298" s="38"/>
      <c r="K298" s="154"/>
      <c r="L298" s="38"/>
      <c r="M298" s="38"/>
      <c r="N298" s="112" t="s">
        <v>987</v>
      </c>
      <c r="O298" s="128" t="s">
        <v>988</v>
      </c>
      <c r="P298" s="128" t="s">
        <v>976</v>
      </c>
      <c r="Q298" s="128" t="s">
        <v>977</v>
      </c>
      <c r="R298" s="113">
        <v>45748</v>
      </c>
      <c r="S298" s="113">
        <v>45807</v>
      </c>
      <c r="T298" s="128" t="s">
        <v>84</v>
      </c>
      <c r="U298" s="174" t="s">
        <v>978</v>
      </c>
      <c r="V298" s="174"/>
      <c r="W298" s="331"/>
      <c r="X298" s="155"/>
      <c r="Y298" s="155"/>
      <c r="Z298" s="26"/>
      <c r="AA298" s="155"/>
      <c r="AB298" s="26"/>
      <c r="AC298" s="147"/>
      <c r="AD298" s="26"/>
      <c r="AE298" s="155"/>
      <c r="AF298" s="102" t="s">
        <v>138</v>
      </c>
      <c r="AG298" s="235"/>
      <c r="AH298" s="45"/>
      <c r="AI298" s="257"/>
      <c r="AJ298" s="258"/>
      <c r="AK298" s="234"/>
      <c r="AL298" s="34"/>
      <c r="AM298" s="34" t="str">
        <f>IFERROR(IF((+AI298/AJ298)&gt;100%,100%,(AI298/AJ298)),"")</f>
        <v/>
      </c>
      <c r="AN298" s="150"/>
      <c r="AO298" s="150"/>
      <c r="AP298" s="150"/>
    </row>
    <row r="299" spans="1:42" ht="220.5" x14ac:dyDescent="0.25">
      <c r="A299" s="442">
        <v>2</v>
      </c>
      <c r="B299" s="96" t="e">
        <v>#N/A</v>
      </c>
      <c r="C299" s="96"/>
      <c r="D299" s="96"/>
      <c r="E299" s="96"/>
      <c r="F299" s="96" t="s">
        <v>968</v>
      </c>
      <c r="G299" s="393" t="s">
        <v>532</v>
      </c>
      <c r="H299" s="394" t="s">
        <v>989</v>
      </c>
      <c r="I299" s="96" t="s">
        <v>970</v>
      </c>
      <c r="J299" s="96" t="s">
        <v>838</v>
      </c>
      <c r="K299" s="325" t="s">
        <v>990</v>
      </c>
      <c r="L299" s="96" t="s">
        <v>991</v>
      </c>
      <c r="M299" s="96" t="s">
        <v>992</v>
      </c>
      <c r="N299" s="96" t="s">
        <v>993</v>
      </c>
      <c r="O299" s="127" t="s">
        <v>994</v>
      </c>
      <c r="P299" s="128" t="s">
        <v>976</v>
      </c>
      <c r="Q299" s="128" t="s">
        <v>60</v>
      </c>
      <c r="R299" s="113">
        <v>45809</v>
      </c>
      <c r="S299" s="113">
        <v>46022</v>
      </c>
      <c r="T299" s="128" t="s">
        <v>84</v>
      </c>
      <c r="U299" s="174" t="s">
        <v>978</v>
      </c>
      <c r="V299" s="395"/>
      <c r="W299" s="96" t="s">
        <v>994</v>
      </c>
      <c r="X299" s="396" t="s">
        <v>995</v>
      </c>
      <c r="Y299" s="396" t="s">
        <v>996</v>
      </c>
      <c r="Z299" s="96"/>
      <c r="AA299" s="396" t="s">
        <v>66</v>
      </c>
      <c r="AB299" s="96" t="s">
        <v>67</v>
      </c>
      <c r="AC299" s="96" t="s">
        <v>997</v>
      </c>
      <c r="AD299" s="96" t="s">
        <v>998</v>
      </c>
      <c r="AE299" s="396" t="s">
        <v>999</v>
      </c>
      <c r="AF299" s="107" t="s">
        <v>1000</v>
      </c>
      <c r="AG299" s="259"/>
      <c r="AH299" s="140"/>
      <c r="AI299" s="260"/>
      <c r="AJ299" s="261"/>
      <c r="AK299" s="262"/>
      <c r="AL299" s="34"/>
      <c r="AM299" s="34" t="str">
        <f t="shared" ref="AM299:AM308" si="7">IFERROR(IF((+AI299/AJ299)&gt;100%,100%,(AI299/AJ299)),"")</f>
        <v/>
      </c>
      <c r="AN299" s="150"/>
      <c r="AO299" s="150"/>
      <c r="AP299" s="150"/>
    </row>
    <row r="300" spans="1:42" ht="126" x14ac:dyDescent="0.25">
      <c r="A300" s="423">
        <v>3</v>
      </c>
      <c r="B300" s="38"/>
      <c r="C300" s="105"/>
      <c r="D300" s="38"/>
      <c r="E300" s="38"/>
      <c r="F300" s="38" t="s">
        <v>968</v>
      </c>
      <c r="G300" s="397" t="s">
        <v>532</v>
      </c>
      <c r="H300" s="398" t="s">
        <v>968</v>
      </c>
      <c r="I300" s="38" t="s">
        <v>970</v>
      </c>
      <c r="J300" s="38" t="s">
        <v>838</v>
      </c>
      <c r="K300" s="154" t="s">
        <v>1001</v>
      </c>
      <c r="L300" s="38" t="s">
        <v>60</v>
      </c>
      <c r="M300" s="154" t="s">
        <v>1002</v>
      </c>
      <c r="N300" s="117" t="s">
        <v>1003</v>
      </c>
      <c r="O300" s="128" t="s">
        <v>1004</v>
      </c>
      <c r="P300" s="128" t="s">
        <v>976</v>
      </c>
      <c r="Q300" s="128" t="s">
        <v>60</v>
      </c>
      <c r="R300" s="113">
        <v>45717</v>
      </c>
      <c r="S300" s="113">
        <v>46022</v>
      </c>
      <c r="T300" s="128" t="s">
        <v>986</v>
      </c>
      <c r="U300" s="174"/>
      <c r="V300" s="174"/>
      <c r="W300" s="399" t="str">
        <f t="shared" ref="W300:W306" si="8">O300</f>
        <v>Actas e informes</v>
      </c>
      <c r="X300" s="38" t="s">
        <v>1005</v>
      </c>
      <c r="Y300" s="38" t="s">
        <v>1006</v>
      </c>
      <c r="Z300" s="39"/>
      <c r="AA300" s="38" t="s">
        <v>66</v>
      </c>
      <c r="AB300" s="39" t="s">
        <v>67</v>
      </c>
      <c r="AC300" s="38" t="s">
        <v>1007</v>
      </c>
      <c r="AD300" s="38" t="s">
        <v>1008</v>
      </c>
      <c r="AE300" s="38" t="s">
        <v>1009</v>
      </c>
      <c r="AF300" s="88" t="s">
        <v>113</v>
      </c>
      <c r="AG300" s="163"/>
      <c r="AH300" s="163"/>
      <c r="AI300" s="263"/>
      <c r="AJ300" s="264"/>
      <c r="AK300" s="265"/>
      <c r="AL300" s="34"/>
      <c r="AM300" s="34" t="str">
        <f t="shared" si="7"/>
        <v/>
      </c>
      <c r="AN300" s="150"/>
      <c r="AO300" s="150"/>
      <c r="AP300" s="150"/>
    </row>
    <row r="301" spans="1:42" ht="126" x14ac:dyDescent="0.25">
      <c r="A301" s="424"/>
      <c r="B301" s="38"/>
      <c r="C301" s="105"/>
      <c r="D301" s="38"/>
      <c r="E301" s="38"/>
      <c r="F301" s="38"/>
      <c r="G301" s="355"/>
      <c r="H301" s="13"/>
      <c r="I301" s="38"/>
      <c r="J301" s="38"/>
      <c r="K301" s="154"/>
      <c r="L301" s="38"/>
      <c r="M301" s="154"/>
      <c r="N301" s="128" t="s">
        <v>1010</v>
      </c>
      <c r="O301" s="128" t="s">
        <v>1011</v>
      </c>
      <c r="P301" s="128" t="s">
        <v>1012</v>
      </c>
      <c r="Q301" s="128" t="s">
        <v>60</v>
      </c>
      <c r="R301" s="113">
        <v>45717</v>
      </c>
      <c r="S301" s="113">
        <v>46022</v>
      </c>
      <c r="T301" s="128"/>
      <c r="U301" s="174"/>
      <c r="V301" s="174"/>
      <c r="W301" s="399" t="str">
        <f t="shared" si="8"/>
        <v>Formato Únicos de Inventario Documental, Hojas de Control y/o Índices Electrónicos</v>
      </c>
      <c r="X301" s="38"/>
      <c r="Y301" s="38"/>
      <c r="Z301" s="158"/>
      <c r="AA301" s="38"/>
      <c r="AB301" s="158"/>
      <c r="AC301" s="38"/>
      <c r="AD301" s="38"/>
      <c r="AE301" s="38"/>
      <c r="AF301" s="88" t="s">
        <v>96</v>
      </c>
      <c r="AG301" s="89"/>
      <c r="AH301" s="89"/>
      <c r="AI301" s="91"/>
      <c r="AJ301" s="34"/>
      <c r="AK301" s="166"/>
      <c r="AL301" s="34"/>
      <c r="AM301" s="34" t="str">
        <f t="shared" si="7"/>
        <v/>
      </c>
      <c r="AN301" s="150"/>
      <c r="AO301" s="150"/>
      <c r="AP301" s="150"/>
    </row>
    <row r="302" spans="1:42" ht="126" x14ac:dyDescent="0.25">
      <c r="A302" s="424"/>
      <c r="B302" s="38"/>
      <c r="C302" s="117"/>
      <c r="D302" s="38"/>
      <c r="E302" s="38"/>
      <c r="F302" s="38"/>
      <c r="G302" s="355"/>
      <c r="H302" s="13"/>
      <c r="I302" s="38"/>
      <c r="J302" s="38"/>
      <c r="K302" s="154"/>
      <c r="L302" s="38"/>
      <c r="M302" s="154"/>
      <c r="N302" s="128" t="s">
        <v>1013</v>
      </c>
      <c r="O302" s="128" t="s">
        <v>1011</v>
      </c>
      <c r="P302" s="128" t="s">
        <v>1014</v>
      </c>
      <c r="Q302" s="128" t="s">
        <v>60</v>
      </c>
      <c r="R302" s="113">
        <v>45717</v>
      </c>
      <c r="S302" s="113">
        <v>46022</v>
      </c>
      <c r="T302" s="128"/>
      <c r="U302" s="174"/>
      <c r="V302" s="174"/>
      <c r="W302" s="399" t="str">
        <f t="shared" si="8"/>
        <v>Formato Únicos de Inventario Documental, Hojas de Control y/o Índices Electrónicos</v>
      </c>
      <c r="X302" s="38"/>
      <c r="Y302" s="38"/>
      <c r="Z302" s="158"/>
      <c r="AA302" s="38"/>
      <c r="AB302" s="158"/>
      <c r="AC302" s="38"/>
      <c r="AD302" s="38"/>
      <c r="AE302" s="38"/>
      <c r="AF302" s="95"/>
      <c r="AG302" s="159"/>
      <c r="AH302" s="89"/>
      <c r="AI302" s="91"/>
      <c r="AJ302" s="34"/>
      <c r="AK302" s="166"/>
      <c r="AL302" s="34"/>
      <c r="AM302" s="34" t="str">
        <f t="shared" si="7"/>
        <v/>
      </c>
      <c r="AN302" s="150"/>
      <c r="AO302" s="150"/>
      <c r="AP302" s="150"/>
    </row>
    <row r="303" spans="1:42" ht="63" x14ac:dyDescent="0.25">
      <c r="A303" s="432"/>
      <c r="B303" s="39"/>
      <c r="C303" s="117"/>
      <c r="D303" s="39"/>
      <c r="E303" s="39"/>
      <c r="F303" s="39"/>
      <c r="G303" s="356"/>
      <c r="H303" s="357"/>
      <c r="I303" s="39"/>
      <c r="J303" s="39"/>
      <c r="K303" s="175"/>
      <c r="L303" s="39"/>
      <c r="M303" s="175"/>
      <c r="N303" s="128" t="s">
        <v>1015</v>
      </c>
      <c r="O303" s="128" t="s">
        <v>1016</v>
      </c>
      <c r="P303" s="128" t="s">
        <v>976</v>
      </c>
      <c r="Q303" s="128" t="s">
        <v>60</v>
      </c>
      <c r="R303" s="113">
        <v>45748</v>
      </c>
      <c r="S303" s="113">
        <v>46022</v>
      </c>
      <c r="T303" s="128" t="s">
        <v>986</v>
      </c>
      <c r="U303" s="174"/>
      <c r="V303" s="174"/>
      <c r="W303" s="399" t="str">
        <f t="shared" si="8"/>
        <v>Inventario general de la bodega de archivo</v>
      </c>
      <c r="X303" s="38"/>
      <c r="Y303" s="38"/>
      <c r="Z303" s="158"/>
      <c r="AA303" s="38"/>
      <c r="AB303" s="158"/>
      <c r="AC303" s="38"/>
      <c r="AD303" s="38"/>
      <c r="AE303" s="38"/>
      <c r="AF303" s="95"/>
      <c r="AG303" s="159"/>
      <c r="AH303" s="89"/>
      <c r="AI303" s="91"/>
      <c r="AJ303" s="34"/>
      <c r="AK303" s="166"/>
      <c r="AL303" s="34"/>
      <c r="AM303" s="34" t="str">
        <f t="shared" si="7"/>
        <v/>
      </c>
      <c r="AN303" s="150"/>
      <c r="AO303" s="150"/>
      <c r="AP303" s="150"/>
    </row>
    <row r="304" spans="1:42" ht="126" x14ac:dyDescent="0.25">
      <c r="A304" s="423">
        <v>4</v>
      </c>
      <c r="B304" s="26"/>
      <c r="C304" s="26"/>
      <c r="D304" s="26"/>
      <c r="E304" s="26"/>
      <c r="F304" s="26" t="s">
        <v>968</v>
      </c>
      <c r="G304" s="400" t="s">
        <v>532</v>
      </c>
      <c r="H304" s="296" t="s">
        <v>968</v>
      </c>
      <c r="I304" s="26" t="s">
        <v>970</v>
      </c>
      <c r="J304" s="26" t="s">
        <v>838</v>
      </c>
      <c r="K304" s="147" t="s">
        <v>1017</v>
      </c>
      <c r="L304" s="26" t="s">
        <v>515</v>
      </c>
      <c r="M304" s="26" t="s">
        <v>1018</v>
      </c>
      <c r="N304" s="128" t="s">
        <v>1019</v>
      </c>
      <c r="O304" s="128" t="s">
        <v>1020</v>
      </c>
      <c r="P304" s="128" t="s">
        <v>976</v>
      </c>
      <c r="Q304" s="128" t="s">
        <v>60</v>
      </c>
      <c r="R304" s="113">
        <v>45677</v>
      </c>
      <c r="S304" s="113">
        <v>45747</v>
      </c>
      <c r="T304" s="128" t="s">
        <v>986</v>
      </c>
      <c r="U304" s="174"/>
      <c r="V304" s="174"/>
      <c r="W304" s="399" t="str">
        <f t="shared" si="8"/>
        <v>Plan de fortalecimiento de temas de Gestión Documental.</v>
      </c>
      <c r="X304" s="158" t="s">
        <v>1021</v>
      </c>
      <c r="Y304" s="158" t="s">
        <v>1022</v>
      </c>
      <c r="Z304" s="158"/>
      <c r="AA304" s="158" t="s">
        <v>130</v>
      </c>
      <c r="AB304" s="158" t="s">
        <v>67</v>
      </c>
      <c r="AC304" s="158" t="s">
        <v>1023</v>
      </c>
      <c r="AD304" s="158" t="s">
        <v>1024</v>
      </c>
      <c r="AE304" s="158" t="s">
        <v>1025</v>
      </c>
      <c r="AF304" s="95" t="s">
        <v>134</v>
      </c>
      <c r="AG304" s="89"/>
      <c r="AH304" s="89"/>
      <c r="AI304" s="91"/>
      <c r="AJ304" s="34"/>
      <c r="AK304" s="166"/>
      <c r="AL304" s="34"/>
      <c r="AM304" s="34" t="str">
        <f t="shared" si="7"/>
        <v/>
      </c>
      <c r="AN304" s="150"/>
      <c r="AO304" s="150"/>
      <c r="AP304" s="150"/>
    </row>
    <row r="305" spans="1:42" ht="126" x14ac:dyDescent="0.25">
      <c r="A305" s="424"/>
      <c r="B305" s="38"/>
      <c r="C305" s="38"/>
      <c r="D305" s="38"/>
      <c r="E305" s="38"/>
      <c r="F305" s="38"/>
      <c r="G305" s="401"/>
      <c r="H305" s="13"/>
      <c r="I305" s="38"/>
      <c r="J305" s="38"/>
      <c r="K305" s="154"/>
      <c r="L305" s="38"/>
      <c r="M305" s="38"/>
      <c r="N305" s="128" t="s">
        <v>1026</v>
      </c>
      <c r="O305" s="128" t="s">
        <v>1027</v>
      </c>
      <c r="P305" s="128" t="s">
        <v>976</v>
      </c>
      <c r="Q305" s="128" t="s">
        <v>1028</v>
      </c>
      <c r="R305" s="113">
        <v>45689</v>
      </c>
      <c r="S305" s="113">
        <v>45716</v>
      </c>
      <c r="T305" s="128" t="s">
        <v>986</v>
      </c>
      <c r="U305" s="174"/>
      <c r="V305" s="174"/>
      <c r="W305" s="399" t="str">
        <f t="shared" si="8"/>
        <v>Memorando</v>
      </c>
      <c r="X305" s="158"/>
      <c r="Y305" s="158"/>
      <c r="Z305" s="158"/>
      <c r="AA305" s="158"/>
      <c r="AB305" s="158"/>
      <c r="AC305" s="158"/>
      <c r="AD305" s="158"/>
      <c r="AE305" s="158"/>
      <c r="AF305" s="95" t="s">
        <v>135</v>
      </c>
      <c r="AG305" s="89"/>
      <c r="AH305" s="89"/>
      <c r="AI305" s="91"/>
      <c r="AJ305" s="34"/>
      <c r="AK305" s="166"/>
      <c r="AL305" s="34"/>
      <c r="AM305" s="34" t="str">
        <f t="shared" si="7"/>
        <v/>
      </c>
      <c r="AN305" s="150"/>
      <c r="AO305" s="150"/>
      <c r="AP305" s="150"/>
    </row>
    <row r="306" spans="1:42" ht="126" x14ac:dyDescent="0.25">
      <c r="A306" s="424"/>
      <c r="B306" s="38"/>
      <c r="C306" s="38"/>
      <c r="D306" s="38"/>
      <c r="E306" s="38"/>
      <c r="F306" s="38"/>
      <c r="G306" s="401"/>
      <c r="H306" s="13"/>
      <c r="I306" s="38"/>
      <c r="J306" s="38"/>
      <c r="K306" s="154"/>
      <c r="L306" s="38"/>
      <c r="M306" s="38"/>
      <c r="N306" s="128" t="s">
        <v>1029</v>
      </c>
      <c r="O306" s="128" t="s">
        <v>1030</v>
      </c>
      <c r="P306" s="128" t="s">
        <v>976</v>
      </c>
      <c r="Q306" s="128" t="s">
        <v>1031</v>
      </c>
      <c r="R306" s="113">
        <v>45717</v>
      </c>
      <c r="S306" s="113">
        <v>46022</v>
      </c>
      <c r="T306" s="128" t="s">
        <v>84</v>
      </c>
      <c r="U306" s="174"/>
      <c r="V306" s="174"/>
      <c r="W306" s="399" t="str">
        <f t="shared" si="8"/>
        <v>Listas de asistencia</v>
      </c>
      <c r="X306" s="158"/>
      <c r="Y306" s="158"/>
      <c r="Z306" s="158"/>
      <c r="AA306" s="158"/>
      <c r="AB306" s="158"/>
      <c r="AC306" s="158"/>
      <c r="AD306" s="158"/>
      <c r="AE306" s="158"/>
      <c r="AF306" s="95" t="s">
        <v>138</v>
      </c>
      <c r="AG306" s="159"/>
      <c r="AH306" s="89"/>
      <c r="AI306" s="91"/>
      <c r="AJ306" s="34"/>
      <c r="AK306" s="166"/>
      <c r="AL306" s="34"/>
      <c r="AM306" s="34" t="str">
        <f t="shared" si="7"/>
        <v/>
      </c>
      <c r="AN306" s="150"/>
      <c r="AO306" s="150"/>
      <c r="AP306" s="150"/>
    </row>
    <row r="307" spans="1:42" ht="126" x14ac:dyDescent="0.25">
      <c r="A307" s="424"/>
      <c r="B307" s="38"/>
      <c r="C307" s="38"/>
      <c r="D307" s="38"/>
      <c r="E307" s="38"/>
      <c r="F307" s="38"/>
      <c r="G307" s="401"/>
      <c r="H307" s="13"/>
      <c r="I307" s="38"/>
      <c r="J307" s="38"/>
      <c r="K307" s="154"/>
      <c r="L307" s="38"/>
      <c r="M307" s="38"/>
      <c r="N307" s="128" t="s">
        <v>351</v>
      </c>
      <c r="O307" s="128"/>
      <c r="P307" s="128"/>
      <c r="Q307" s="128"/>
      <c r="R307" s="128"/>
      <c r="S307" s="128"/>
      <c r="T307" s="128"/>
      <c r="U307" s="174"/>
      <c r="V307" s="174"/>
      <c r="W307" s="399"/>
      <c r="X307" s="158"/>
      <c r="Y307" s="158"/>
      <c r="Z307" s="158"/>
      <c r="AA307" s="158"/>
      <c r="AB307" s="158"/>
      <c r="AC307" s="158"/>
      <c r="AD307" s="158"/>
      <c r="AE307" s="158"/>
      <c r="AF307" s="95" t="s">
        <v>142</v>
      </c>
      <c r="AG307" s="159"/>
      <c r="AH307" s="89"/>
      <c r="AI307" s="91"/>
      <c r="AJ307" s="34"/>
      <c r="AK307" s="166"/>
      <c r="AL307" s="34"/>
      <c r="AM307" s="34" t="str">
        <f t="shared" si="7"/>
        <v/>
      </c>
      <c r="AN307" s="150"/>
      <c r="AO307" s="150"/>
      <c r="AP307" s="150"/>
    </row>
    <row r="308" spans="1:42" ht="126.75" thickBot="1" x14ac:dyDescent="0.3">
      <c r="A308" s="428"/>
      <c r="B308" s="81"/>
      <c r="C308" s="81"/>
      <c r="D308" s="81"/>
      <c r="E308" s="81"/>
      <c r="F308" s="81"/>
      <c r="G308" s="402"/>
      <c r="H308" s="318"/>
      <c r="I308" s="81"/>
      <c r="J308" s="81"/>
      <c r="K308" s="175"/>
      <c r="L308" s="81"/>
      <c r="M308" s="81"/>
      <c r="N308" s="167" t="s">
        <v>338</v>
      </c>
      <c r="O308" s="167"/>
      <c r="P308" s="167"/>
      <c r="Q308" s="167"/>
      <c r="R308" s="167"/>
      <c r="S308" s="167"/>
      <c r="T308" s="167"/>
      <c r="U308" s="202"/>
      <c r="V308" s="202"/>
      <c r="W308" s="202"/>
      <c r="X308" s="158"/>
      <c r="Y308" s="158"/>
      <c r="Z308" s="169"/>
      <c r="AA308" s="158"/>
      <c r="AB308" s="158"/>
      <c r="AC308" s="158"/>
      <c r="AD308" s="158"/>
      <c r="AE308" s="158"/>
      <c r="AF308" s="156" t="s">
        <v>223</v>
      </c>
      <c r="AG308" s="66"/>
      <c r="AH308" s="66"/>
      <c r="AI308" s="66"/>
      <c r="AJ308" s="66"/>
      <c r="AK308" s="170"/>
      <c r="AL308" s="34"/>
      <c r="AM308" s="34" t="str">
        <f t="shared" si="7"/>
        <v/>
      </c>
      <c r="AN308" s="150"/>
      <c r="AO308" s="150"/>
      <c r="AP308" s="150"/>
    </row>
    <row r="309" spans="1:42" x14ac:dyDescent="0.25">
      <c r="A309" s="431"/>
      <c r="B309" s="341"/>
      <c r="C309" s="341"/>
      <c r="D309" s="341"/>
      <c r="E309" s="341"/>
      <c r="F309" s="341"/>
      <c r="G309" s="340"/>
      <c r="H309" s="342"/>
      <c r="I309" s="341"/>
      <c r="J309" s="341"/>
      <c r="K309" s="341"/>
      <c r="L309" s="341"/>
      <c r="M309" s="341"/>
      <c r="N309" s="341"/>
      <c r="O309" s="341"/>
      <c r="P309" s="341"/>
      <c r="Q309" s="341"/>
      <c r="R309" s="341"/>
      <c r="S309" s="341"/>
      <c r="T309" s="341"/>
      <c r="U309" s="341"/>
      <c r="V309" s="341"/>
      <c r="W309" s="341"/>
      <c r="X309" s="341"/>
      <c r="Y309" s="341"/>
      <c r="Z309" s="341"/>
      <c r="AA309" s="341"/>
      <c r="AB309" s="341"/>
      <c r="AC309" s="341"/>
      <c r="AD309" s="341"/>
      <c r="AE309" s="341"/>
      <c r="AF309" s="145"/>
      <c r="AG309" s="145"/>
      <c r="AH309" s="145"/>
      <c r="AI309" s="145"/>
      <c r="AJ309" s="145"/>
      <c r="AK309" s="145"/>
      <c r="AL309" s="146"/>
      <c r="AM309" s="146"/>
      <c r="AN309" s="146"/>
      <c r="AO309" s="146"/>
      <c r="AP309" s="146"/>
    </row>
    <row r="310" spans="1:42" ht="126" x14ac:dyDescent="0.25">
      <c r="A310" s="423">
        <v>1</v>
      </c>
      <c r="B310" s="26" t="s">
        <v>100</v>
      </c>
      <c r="C310" s="26" t="s">
        <v>1032</v>
      </c>
      <c r="D310" s="26" t="e">
        <f>VLOOKUP(E310,'[3]Lista desplegable'!$I$2:$N$10,4,FALSE)</f>
        <v>#N/A</v>
      </c>
      <c r="E310" s="26"/>
      <c r="F310" s="158" t="s">
        <v>1033</v>
      </c>
      <c r="G310" s="343" t="s">
        <v>1034</v>
      </c>
      <c r="H310" s="296" t="s">
        <v>1033</v>
      </c>
      <c r="I310" s="26" t="str">
        <f>IF(H310=0,"",VLOOKUP(H310,'[3]PROCESOS Y OBJETIVOS'!$C$2:$H$19,3,FALSE))</f>
        <v xml:space="preserve">Ejercer la defensa oportuna de los intereses de la Entidad, por medio de la representación judicial y extrajudicial, las actuaciones administrativas, buenas prácticas normativas y lineamientos jurídicos, con el fin de disminuir los riesgos e impactos jurídicos, absolver las consultas jurídicas realizadas por los grupos de valor en los temas de competencia de la Superintendencia de Transporte, lograr la recuperación de créditos a favor de la Entidad, que consten en títulos ejecutivos o haciéndose parte de los procesos de reorganización y liquidación de los supervisados, así como garantizar el acceso al Centro de Arbitraje, Conciliación y Amigable Composición del sector de infraestructura y transporte </v>
      </c>
      <c r="J310" s="26" t="str">
        <f>IF(H310=0,"",VLOOKUP(H310,'[3]PROCESOS Y OBJETIVOS'!$C$2:$H$19,4,FALSE))</f>
        <v>Dimensión 3ra: Gestión con valores para resultados
Dimensión 4ta –Evaluación de Resultados
Dimensión 5ta: Información y Comunicación: Política de Gestión de la Información Estadística</v>
      </c>
      <c r="K310" s="147" t="s">
        <v>1035</v>
      </c>
      <c r="L310" s="26" t="s">
        <v>60</v>
      </c>
      <c r="M310" s="148" t="s">
        <v>1036</v>
      </c>
      <c r="N310" s="128" t="s">
        <v>1037</v>
      </c>
      <c r="O310" s="128" t="s">
        <v>1038</v>
      </c>
      <c r="P310" s="128" t="s">
        <v>1039</v>
      </c>
      <c r="Q310" s="128" t="s">
        <v>60</v>
      </c>
      <c r="R310" s="113">
        <v>45691</v>
      </c>
      <c r="S310" s="403">
        <v>45808</v>
      </c>
      <c r="T310" s="336"/>
      <c r="U310" s="404"/>
      <c r="V310" s="174"/>
      <c r="W310" s="174"/>
      <c r="X310" s="158" t="s">
        <v>1040</v>
      </c>
      <c r="Y310" s="158" t="s">
        <v>1041</v>
      </c>
      <c r="Z310" s="26" t="s">
        <v>400</v>
      </c>
      <c r="AA310" s="26" t="s">
        <v>130</v>
      </c>
      <c r="AB310" s="26" t="s">
        <v>246</v>
      </c>
      <c r="AC310" s="26" t="s">
        <v>1042</v>
      </c>
      <c r="AD310" s="158" t="s">
        <v>1043</v>
      </c>
      <c r="AE310" s="139" t="s">
        <v>1044</v>
      </c>
      <c r="AF310" s="107" t="s">
        <v>134</v>
      </c>
      <c r="AG310" s="266"/>
      <c r="AH310" s="140" t="s">
        <v>70</v>
      </c>
      <c r="AI310" s="267"/>
      <c r="AJ310" s="34"/>
      <c r="AK310" s="34" t="s">
        <v>62</v>
      </c>
      <c r="AL310" s="150"/>
      <c r="AM310" s="150"/>
      <c r="AN310" s="150"/>
      <c r="AO310" s="150"/>
      <c r="AP310" s="150"/>
    </row>
    <row r="311" spans="1:42" ht="126" x14ac:dyDescent="0.25">
      <c r="A311" s="424"/>
      <c r="B311" s="38"/>
      <c r="C311" s="38"/>
      <c r="D311" s="38"/>
      <c r="E311" s="38"/>
      <c r="F311" s="158"/>
      <c r="G311" s="347"/>
      <c r="H311" s="13"/>
      <c r="I311" s="38"/>
      <c r="J311" s="38"/>
      <c r="K311" s="154"/>
      <c r="L311" s="38"/>
      <c r="M311" s="155"/>
      <c r="N311" s="128" t="s">
        <v>1045</v>
      </c>
      <c r="O311" s="128" t="s">
        <v>1046</v>
      </c>
      <c r="P311" s="128" t="s">
        <v>1039</v>
      </c>
      <c r="Q311" s="128" t="s">
        <v>60</v>
      </c>
      <c r="R311" s="113" t="s">
        <v>1047</v>
      </c>
      <c r="S311" s="403">
        <v>46022</v>
      </c>
      <c r="T311" s="336"/>
      <c r="U311" s="404"/>
      <c r="V311" s="174"/>
      <c r="W311" s="174"/>
      <c r="X311" s="158"/>
      <c r="Y311" s="158"/>
      <c r="Z311" s="38"/>
      <c r="AA311" s="38"/>
      <c r="AB311" s="38"/>
      <c r="AC311" s="38"/>
      <c r="AD311" s="158"/>
      <c r="AE311" s="139"/>
      <c r="AF311" s="107" t="s">
        <v>135</v>
      </c>
      <c r="AG311" s="268"/>
      <c r="AH311" s="140" t="s">
        <v>70</v>
      </c>
      <c r="AI311" s="91"/>
      <c r="AJ311" s="34"/>
      <c r="AK311" s="34" t="s">
        <v>62</v>
      </c>
      <c r="AL311" s="150"/>
      <c r="AM311" s="150"/>
      <c r="AN311" s="150"/>
      <c r="AO311" s="150"/>
      <c r="AP311" s="150"/>
    </row>
    <row r="312" spans="1:42" ht="126" x14ac:dyDescent="0.25">
      <c r="A312" s="424"/>
      <c r="B312" s="38"/>
      <c r="C312" s="38"/>
      <c r="D312" s="38"/>
      <c r="E312" s="38"/>
      <c r="F312" s="158"/>
      <c r="G312" s="347"/>
      <c r="H312" s="13"/>
      <c r="I312" s="38"/>
      <c r="J312" s="38"/>
      <c r="K312" s="154"/>
      <c r="L312" s="38"/>
      <c r="M312" s="155"/>
      <c r="N312" s="128" t="s">
        <v>1048</v>
      </c>
      <c r="O312" s="128" t="s">
        <v>1049</v>
      </c>
      <c r="P312" s="128" t="s">
        <v>1039</v>
      </c>
      <c r="Q312" s="128" t="s">
        <v>1050</v>
      </c>
      <c r="R312" s="113" t="s">
        <v>1051</v>
      </c>
      <c r="S312" s="403">
        <v>46022</v>
      </c>
      <c r="T312" s="336"/>
      <c r="U312" s="404"/>
      <c r="V312" s="174"/>
      <c r="W312" s="174"/>
      <c r="X312" s="158"/>
      <c r="Y312" s="158"/>
      <c r="Z312" s="38"/>
      <c r="AA312" s="38"/>
      <c r="AB312" s="38"/>
      <c r="AC312" s="38"/>
      <c r="AD312" s="158"/>
      <c r="AE312" s="139"/>
      <c r="AF312" s="107" t="s">
        <v>138</v>
      </c>
      <c r="AG312" s="268"/>
      <c r="AH312" s="140" t="s">
        <v>70</v>
      </c>
      <c r="AI312" s="91"/>
      <c r="AJ312" s="34"/>
      <c r="AK312" s="34" t="s">
        <v>62</v>
      </c>
      <c r="AL312" s="150"/>
      <c r="AM312" s="150"/>
      <c r="AN312" s="150"/>
      <c r="AO312" s="150"/>
      <c r="AP312" s="150"/>
    </row>
    <row r="313" spans="1:42" ht="126" x14ac:dyDescent="0.25">
      <c r="A313" s="424"/>
      <c r="B313" s="38"/>
      <c r="C313" s="38"/>
      <c r="D313" s="38"/>
      <c r="E313" s="38"/>
      <c r="F313" s="158"/>
      <c r="G313" s="347"/>
      <c r="H313" s="13"/>
      <c r="I313" s="38"/>
      <c r="J313" s="38"/>
      <c r="K313" s="154"/>
      <c r="L313" s="38"/>
      <c r="M313" s="155"/>
      <c r="N313" s="128" t="s">
        <v>1052</v>
      </c>
      <c r="O313" s="128" t="s">
        <v>1053</v>
      </c>
      <c r="P313" s="128" t="s">
        <v>1039</v>
      </c>
      <c r="Q313" s="128" t="s">
        <v>318</v>
      </c>
      <c r="R313" s="113">
        <v>45691</v>
      </c>
      <c r="S313" s="403">
        <v>45731</v>
      </c>
      <c r="T313" s="336"/>
      <c r="U313" s="404"/>
      <c r="V313" s="174"/>
      <c r="W313" s="174"/>
      <c r="X313" s="158"/>
      <c r="Y313" s="158"/>
      <c r="Z313" s="38"/>
      <c r="AA313" s="38"/>
      <c r="AB313" s="38"/>
      <c r="AC313" s="38"/>
      <c r="AD313" s="158"/>
      <c r="AE313" s="139"/>
      <c r="AF313" s="107" t="s">
        <v>142</v>
      </c>
      <c r="AG313" s="268"/>
      <c r="AH313" s="140" t="s">
        <v>70</v>
      </c>
      <c r="AI313" s="91"/>
      <c r="AJ313" s="34"/>
      <c r="AK313" s="34" t="s">
        <v>62</v>
      </c>
      <c r="AL313" s="150"/>
      <c r="AM313" s="150"/>
      <c r="AN313" s="150"/>
      <c r="AO313" s="150"/>
      <c r="AP313" s="150"/>
    </row>
    <row r="314" spans="1:42" ht="236.25" x14ac:dyDescent="0.25">
      <c r="A314" s="423">
        <v>2</v>
      </c>
      <c r="B314" s="26" t="s">
        <v>62</v>
      </c>
      <c r="C314" s="26" t="s">
        <v>62</v>
      </c>
      <c r="D314" s="26" t="s">
        <v>62</v>
      </c>
      <c r="E314" s="26"/>
      <c r="F314" s="158"/>
      <c r="G314" s="400" t="s">
        <v>532</v>
      </c>
      <c r="H314" s="296" t="s">
        <v>1033</v>
      </c>
      <c r="I314" s="26" t="str">
        <f>IF(H314=0,"",VLOOKUP(H314,'[3]PROCESOS Y OBJETIVOS'!$C$2:$H$19,3,FALSE))</f>
        <v xml:space="preserve">Ejercer la defensa oportuna de los intereses de la Entidad, por medio de la representación judicial y extrajudicial, las actuaciones administrativas, buenas prácticas normativas y lineamientos jurídicos, con el fin de disminuir los riesgos e impactos jurídicos, absolver las consultas jurídicas realizadas por los grupos de valor en los temas de competencia de la Superintendencia de Transporte, lograr la recuperación de créditos a favor de la Entidad, que consten en títulos ejecutivos o haciéndose parte de los procesos de reorganización y liquidación de los supervisados, así como garantizar el acceso al Centro de Arbitraje, Conciliación y Amigable Composición del sector de infraestructura y transporte </v>
      </c>
      <c r="J314" s="26" t="str">
        <f>IF(H314=0,"",VLOOKUP(H314,'[3]PROCESOS Y OBJETIVOS'!$C$2:$H$19,4,FALSE))</f>
        <v>Dimensión 3ra: Gestión con valores para resultados
Dimensión 4ta –Evaluación de Resultados
Dimensión 5ta: Información y Comunicación: Política de Gestión de la Información Estadística</v>
      </c>
      <c r="K314" s="147" t="s">
        <v>1054</v>
      </c>
      <c r="L314" s="26" t="s">
        <v>1055</v>
      </c>
      <c r="M314" s="26" t="s">
        <v>1056</v>
      </c>
      <c r="N314" s="128" t="s">
        <v>1057</v>
      </c>
      <c r="O314" s="128" t="s">
        <v>1058</v>
      </c>
      <c r="P314" s="128" t="s">
        <v>1059</v>
      </c>
      <c r="Q314" s="128" t="s">
        <v>60</v>
      </c>
      <c r="R314" s="113">
        <v>45660</v>
      </c>
      <c r="S314" s="403">
        <v>46022</v>
      </c>
      <c r="T314" s="336"/>
      <c r="U314" s="404"/>
      <c r="V314" s="174"/>
      <c r="W314" s="174"/>
      <c r="X314" s="158" t="s">
        <v>1060</v>
      </c>
      <c r="Y314" s="158" t="s">
        <v>1061</v>
      </c>
      <c r="Z314" s="26" t="s">
        <v>1062</v>
      </c>
      <c r="AA314" s="26" t="s">
        <v>130</v>
      </c>
      <c r="AB314" s="26" t="s">
        <v>246</v>
      </c>
      <c r="AC314" s="26" t="s">
        <v>1063</v>
      </c>
      <c r="AD314" s="158" t="s">
        <v>1064</v>
      </c>
      <c r="AE314" s="162">
        <v>1</v>
      </c>
      <c r="AF314" s="88" t="s">
        <v>134</v>
      </c>
      <c r="AG314" s="89"/>
      <c r="AH314" s="89" t="s">
        <v>70</v>
      </c>
      <c r="AI314" s="91"/>
      <c r="AJ314" s="34"/>
      <c r="AK314" s="34" t="s">
        <v>62</v>
      </c>
      <c r="AL314" s="150"/>
      <c r="AM314" s="150"/>
      <c r="AN314" s="150"/>
      <c r="AO314" s="150"/>
      <c r="AP314" s="150"/>
    </row>
    <row r="315" spans="1:42" ht="126" x14ac:dyDescent="0.25">
      <c r="A315" s="424"/>
      <c r="B315" s="38"/>
      <c r="C315" s="38"/>
      <c r="D315" s="38"/>
      <c r="E315" s="38"/>
      <c r="F315" s="158"/>
      <c r="G315" s="401"/>
      <c r="H315" s="13"/>
      <c r="I315" s="38"/>
      <c r="J315" s="38"/>
      <c r="K315" s="154"/>
      <c r="L315" s="38"/>
      <c r="M315" s="38"/>
      <c r="N315" s="26" t="s">
        <v>1065</v>
      </c>
      <c r="O315" s="269" t="s">
        <v>1066</v>
      </c>
      <c r="P315" s="26" t="s">
        <v>1067</v>
      </c>
      <c r="Q315" s="26" t="s">
        <v>60</v>
      </c>
      <c r="R315" s="27">
        <v>45660</v>
      </c>
      <c r="S315" s="405">
        <v>46022</v>
      </c>
      <c r="T315" s="336"/>
      <c r="U315" s="404"/>
      <c r="V315" s="174"/>
      <c r="W315" s="174"/>
      <c r="X315" s="158"/>
      <c r="Y315" s="158"/>
      <c r="Z315" s="38"/>
      <c r="AA315" s="38"/>
      <c r="AB315" s="38"/>
      <c r="AC315" s="38"/>
      <c r="AD315" s="158"/>
      <c r="AE315" s="158"/>
      <c r="AF315" s="95" t="s">
        <v>135</v>
      </c>
      <c r="AG315" s="89"/>
      <c r="AH315" s="89" t="s">
        <v>70</v>
      </c>
      <c r="AI315" s="91"/>
      <c r="AJ315" s="34"/>
      <c r="AK315" s="34" t="s">
        <v>62</v>
      </c>
      <c r="AL315" s="150"/>
      <c r="AM315" s="150"/>
      <c r="AN315" s="150"/>
      <c r="AO315" s="150"/>
      <c r="AP315" s="150"/>
    </row>
    <row r="316" spans="1:42" ht="126" x14ac:dyDescent="0.25">
      <c r="A316" s="424"/>
      <c r="B316" s="38"/>
      <c r="C316" s="38"/>
      <c r="D316" s="38"/>
      <c r="E316" s="38"/>
      <c r="F316" s="158"/>
      <c r="G316" s="401"/>
      <c r="H316" s="13"/>
      <c r="I316" s="38"/>
      <c r="J316" s="38"/>
      <c r="K316" s="154"/>
      <c r="L316" s="38"/>
      <c r="M316" s="38"/>
      <c r="N316" s="39"/>
      <c r="O316" s="270"/>
      <c r="P316" s="39"/>
      <c r="Q316" s="39"/>
      <c r="R316" s="75"/>
      <c r="S316" s="406"/>
      <c r="T316" s="336"/>
      <c r="U316" s="404"/>
      <c r="V316" s="174"/>
      <c r="W316" s="174"/>
      <c r="X316" s="158"/>
      <c r="Y316" s="158"/>
      <c r="Z316" s="38"/>
      <c r="AA316" s="38"/>
      <c r="AB316" s="38"/>
      <c r="AC316" s="38"/>
      <c r="AD316" s="158"/>
      <c r="AE316" s="158"/>
      <c r="AF316" s="88" t="s">
        <v>138</v>
      </c>
      <c r="AG316" s="89"/>
      <c r="AH316" s="89" t="s">
        <v>70</v>
      </c>
      <c r="AI316" s="91"/>
      <c r="AJ316" s="34"/>
      <c r="AK316" s="34" t="s">
        <v>62</v>
      </c>
      <c r="AL316" s="150"/>
      <c r="AM316" s="150"/>
      <c r="AN316" s="150"/>
      <c r="AO316" s="150"/>
      <c r="AP316" s="150"/>
    </row>
    <row r="317" spans="1:42" ht="126" x14ac:dyDescent="0.25">
      <c r="A317" s="424"/>
      <c r="B317" s="38"/>
      <c r="C317" s="38"/>
      <c r="D317" s="38"/>
      <c r="E317" s="38"/>
      <c r="F317" s="158"/>
      <c r="G317" s="401"/>
      <c r="H317" s="13"/>
      <c r="I317" s="38"/>
      <c r="J317" s="38"/>
      <c r="K317" s="154"/>
      <c r="L317" s="38"/>
      <c r="M317" s="38"/>
      <c r="N317" s="128" t="s">
        <v>1068</v>
      </c>
      <c r="O317" s="128" t="s">
        <v>1069</v>
      </c>
      <c r="P317" s="128" t="s">
        <v>1067</v>
      </c>
      <c r="Q317" s="128" t="s">
        <v>60</v>
      </c>
      <c r="R317" s="113">
        <v>45660</v>
      </c>
      <c r="S317" s="403">
        <v>46022</v>
      </c>
      <c r="T317" s="336"/>
      <c r="U317" s="404"/>
      <c r="V317" s="174"/>
      <c r="W317" s="174"/>
      <c r="X317" s="158"/>
      <c r="Y317" s="158"/>
      <c r="Z317" s="38"/>
      <c r="AA317" s="38"/>
      <c r="AB317" s="38"/>
      <c r="AC317" s="38"/>
      <c r="AD317" s="158"/>
      <c r="AE317" s="158"/>
      <c r="AF317" s="95" t="s">
        <v>142</v>
      </c>
      <c r="AG317" s="159"/>
      <c r="AH317" s="89" t="s">
        <v>70</v>
      </c>
      <c r="AI317" s="91"/>
      <c r="AJ317" s="34"/>
      <c r="AK317" s="34" t="s">
        <v>62</v>
      </c>
      <c r="AL317" s="150"/>
      <c r="AM317" s="150"/>
      <c r="AN317" s="150"/>
      <c r="AO317" s="150"/>
      <c r="AP317" s="150"/>
    </row>
    <row r="318" spans="1:42" ht="126" x14ac:dyDescent="0.25">
      <c r="A318" s="423">
        <v>3</v>
      </c>
      <c r="B318" s="26" t="s">
        <v>62</v>
      </c>
      <c r="C318" s="26" t="s">
        <v>62</v>
      </c>
      <c r="D318" s="26" t="s">
        <v>62</v>
      </c>
      <c r="E318" s="26"/>
      <c r="F318" s="158"/>
      <c r="G318" s="400" t="s">
        <v>532</v>
      </c>
      <c r="H318" s="296" t="s">
        <v>1033</v>
      </c>
      <c r="I318" s="26" t="str">
        <f>IF(H318=0,"",VLOOKUP(H318,'[3]PROCESOS Y OBJETIVOS'!$C$2:$H$19,3,FALSE))</f>
        <v xml:space="preserve">Ejercer la defensa oportuna de los intereses de la Entidad, por medio de la representación judicial y extrajudicial, las actuaciones administrativas, buenas prácticas normativas y lineamientos jurídicos, con el fin de disminuir los riesgos e impactos jurídicos, absolver las consultas jurídicas realizadas por los grupos de valor en los temas de competencia de la Superintendencia de Transporte, lograr la recuperación de créditos a favor de la Entidad, que consten en títulos ejecutivos o haciéndose parte de los procesos de reorganización y liquidación de los supervisados, así como garantizar el acceso al Centro de Arbitraje, Conciliación y Amigable Composición del sector de infraestructura y transporte </v>
      </c>
      <c r="J318" s="28" t="str">
        <f>IF(H318=0,"",VLOOKUP(H318,'[3]PROCESOS Y OBJETIVOS'!$C$2:$H$19,4,FALSE))</f>
        <v>Dimensión 3ra: Gestión con valores para resultados
Dimensión 4ta –Evaluación de Resultados
Dimensión 5ta: Información y Comunicación: Política de Gestión de la Información Estadística</v>
      </c>
      <c r="K318" s="271" t="s">
        <v>1070</v>
      </c>
      <c r="L318" s="249" t="s">
        <v>62</v>
      </c>
      <c r="M318" s="26" t="s">
        <v>1071</v>
      </c>
      <c r="N318" s="128" t="s">
        <v>1072</v>
      </c>
      <c r="O318" s="128" t="s">
        <v>1073</v>
      </c>
      <c r="P318" s="128" t="s">
        <v>1074</v>
      </c>
      <c r="Q318" s="128" t="s">
        <v>60</v>
      </c>
      <c r="R318" s="113">
        <v>45660</v>
      </c>
      <c r="S318" s="403">
        <v>46022</v>
      </c>
      <c r="T318" s="336"/>
      <c r="U318" s="404"/>
      <c r="V318" s="174"/>
      <c r="W318" s="174"/>
      <c r="X318" s="148" t="s">
        <v>1075</v>
      </c>
      <c r="Y318" s="158" t="s">
        <v>1076</v>
      </c>
      <c r="Z318" s="158" t="s">
        <v>1077</v>
      </c>
      <c r="AA318" s="158" t="s">
        <v>130</v>
      </c>
      <c r="AB318" s="158" t="s">
        <v>246</v>
      </c>
      <c r="AC318" s="158" t="s">
        <v>1078</v>
      </c>
      <c r="AD318" s="158" t="s">
        <v>1079</v>
      </c>
      <c r="AE318" s="158" t="s">
        <v>1080</v>
      </c>
      <c r="AF318" s="95" t="s">
        <v>134</v>
      </c>
      <c r="AG318" s="89"/>
      <c r="AH318" s="89" t="s">
        <v>70</v>
      </c>
      <c r="AI318" s="91"/>
      <c r="AJ318" s="34"/>
      <c r="AK318" s="34"/>
      <c r="AL318" s="150"/>
      <c r="AM318" s="150"/>
      <c r="AN318" s="150"/>
      <c r="AO318" s="150"/>
      <c r="AP318" s="150"/>
    </row>
    <row r="319" spans="1:42" ht="126" x14ac:dyDescent="0.25">
      <c r="A319" s="424"/>
      <c r="B319" s="38"/>
      <c r="C319" s="38"/>
      <c r="D319" s="38"/>
      <c r="E319" s="38"/>
      <c r="F319" s="158"/>
      <c r="G319" s="401"/>
      <c r="H319" s="13"/>
      <c r="I319" s="38"/>
      <c r="J319" s="41"/>
      <c r="K319" s="271"/>
      <c r="L319" s="92"/>
      <c r="M319" s="38"/>
      <c r="N319" s="128" t="s">
        <v>1081</v>
      </c>
      <c r="O319" s="128" t="s">
        <v>1082</v>
      </c>
      <c r="P319" s="128" t="s">
        <v>1074</v>
      </c>
      <c r="Q319" s="128" t="s">
        <v>60</v>
      </c>
      <c r="R319" s="113">
        <v>45660</v>
      </c>
      <c r="S319" s="403">
        <v>46022</v>
      </c>
      <c r="T319" s="336"/>
      <c r="U319" s="404"/>
      <c r="V319" s="174"/>
      <c r="W319" s="174"/>
      <c r="X319" s="155"/>
      <c r="Y319" s="158"/>
      <c r="Z319" s="158"/>
      <c r="AA319" s="158"/>
      <c r="AB319" s="158"/>
      <c r="AC319" s="158"/>
      <c r="AD319" s="158"/>
      <c r="AE319" s="158"/>
      <c r="AF319" s="95" t="s">
        <v>135</v>
      </c>
      <c r="AG319" s="89"/>
      <c r="AH319" s="89" t="s">
        <v>70</v>
      </c>
      <c r="AI319" s="91"/>
      <c r="AJ319" s="34"/>
      <c r="AK319" s="34"/>
      <c r="AL319" s="150"/>
      <c r="AM319" s="150"/>
      <c r="AN319" s="150"/>
      <c r="AO319" s="150"/>
      <c r="AP319" s="150"/>
    </row>
    <row r="320" spans="1:42" ht="126" x14ac:dyDescent="0.25">
      <c r="A320" s="424"/>
      <c r="B320" s="38"/>
      <c r="C320" s="38"/>
      <c r="D320" s="38"/>
      <c r="E320" s="38"/>
      <c r="F320" s="158"/>
      <c r="G320" s="401"/>
      <c r="H320" s="13"/>
      <c r="I320" s="38"/>
      <c r="J320" s="41"/>
      <c r="K320" s="271"/>
      <c r="L320" s="92"/>
      <c r="M320" s="38"/>
      <c r="N320" s="128" t="s">
        <v>1083</v>
      </c>
      <c r="O320" s="128" t="s">
        <v>1084</v>
      </c>
      <c r="P320" s="128" t="s">
        <v>1074</v>
      </c>
      <c r="Q320" s="128" t="s">
        <v>60</v>
      </c>
      <c r="R320" s="113">
        <v>45660</v>
      </c>
      <c r="S320" s="403">
        <v>46022</v>
      </c>
      <c r="T320" s="336"/>
      <c r="U320" s="404"/>
      <c r="V320" s="174"/>
      <c r="W320" s="174"/>
      <c r="X320" s="155"/>
      <c r="Y320" s="158"/>
      <c r="Z320" s="158"/>
      <c r="AA320" s="158"/>
      <c r="AB320" s="158"/>
      <c r="AC320" s="158"/>
      <c r="AD320" s="158"/>
      <c r="AE320" s="158"/>
      <c r="AF320" s="95" t="s">
        <v>138</v>
      </c>
      <c r="AG320" s="159"/>
      <c r="AH320" s="89" t="s">
        <v>70</v>
      </c>
      <c r="AI320" s="91"/>
      <c r="AJ320" s="34"/>
      <c r="AK320" s="34"/>
      <c r="AL320" s="150"/>
      <c r="AM320" s="150"/>
      <c r="AN320" s="150"/>
      <c r="AO320" s="150"/>
      <c r="AP320" s="150"/>
    </row>
    <row r="321" spans="1:42" ht="126" x14ac:dyDescent="0.25">
      <c r="A321" s="424"/>
      <c r="B321" s="38"/>
      <c r="C321" s="38"/>
      <c r="D321" s="38"/>
      <c r="E321" s="38"/>
      <c r="F321" s="158"/>
      <c r="G321" s="401"/>
      <c r="H321" s="13"/>
      <c r="I321" s="38"/>
      <c r="J321" s="41"/>
      <c r="K321" s="271"/>
      <c r="L321" s="92"/>
      <c r="M321" s="38"/>
      <c r="N321" s="128" t="s">
        <v>1085</v>
      </c>
      <c r="O321" s="128" t="s">
        <v>1086</v>
      </c>
      <c r="P321" s="128" t="s">
        <v>1074</v>
      </c>
      <c r="Q321" s="128" t="s">
        <v>60</v>
      </c>
      <c r="R321" s="113">
        <v>45660</v>
      </c>
      <c r="S321" s="403">
        <v>46022</v>
      </c>
      <c r="T321" s="336"/>
      <c r="U321" s="404"/>
      <c r="V321" s="174"/>
      <c r="W321" s="174"/>
      <c r="X321" s="155"/>
      <c r="Y321" s="158"/>
      <c r="Z321" s="158"/>
      <c r="AA321" s="158"/>
      <c r="AB321" s="158"/>
      <c r="AC321" s="158"/>
      <c r="AD321" s="158"/>
      <c r="AE321" s="158"/>
      <c r="AF321" s="95" t="s">
        <v>142</v>
      </c>
      <c r="AG321" s="159"/>
      <c r="AH321" s="89" t="s">
        <v>70</v>
      </c>
      <c r="AI321" s="91"/>
      <c r="AJ321" s="34"/>
      <c r="AK321" s="34"/>
      <c r="AL321" s="150"/>
      <c r="AM321" s="150"/>
      <c r="AN321" s="150"/>
      <c r="AO321" s="150"/>
      <c r="AP321" s="150"/>
    </row>
    <row r="322" spans="1:42" ht="126" x14ac:dyDescent="0.25">
      <c r="A322" s="423">
        <v>4</v>
      </c>
      <c r="B322" s="26" t="s">
        <v>62</v>
      </c>
      <c r="C322" s="26" t="s">
        <v>62</v>
      </c>
      <c r="D322" s="26" t="s">
        <v>62</v>
      </c>
      <c r="E322" s="26"/>
      <c r="F322" s="158"/>
      <c r="G322" s="400" t="s">
        <v>532</v>
      </c>
      <c r="H322" s="296" t="s">
        <v>1033</v>
      </c>
      <c r="I322" s="26" t="str">
        <f>IF(H322=0,"",VLOOKUP(H322,'[3]PROCESOS Y OBJETIVOS'!$C$2:$H$19,3,FALSE))</f>
        <v xml:space="preserve">Ejercer la defensa oportuna de los intereses de la Entidad, por medio de la representación judicial y extrajudicial, las actuaciones administrativas, buenas prácticas normativas y lineamientos jurídicos, con el fin de disminuir los riesgos e impactos jurídicos, absolver las consultas jurídicas realizadas por los grupos de valor en los temas de competencia de la Superintendencia de Transporte, lograr la recuperación de créditos a favor de la Entidad, que consten en títulos ejecutivos o haciéndose parte de los procesos de reorganización y liquidación de los supervisados, así como garantizar el acceso al Centro de Arbitraje, Conciliación y Amigable Composición del sector de infraestructura y transporte </v>
      </c>
      <c r="J322" s="26" t="str">
        <f>IF(H322=0,"",VLOOKUP(H322,'[3]PROCESOS Y OBJETIVOS'!$C$2:$H$19,4,FALSE))</f>
        <v>Dimensión 3ra: Gestión con valores para resultados
Dimensión 4ta –Evaluación de Resultados
Dimensión 5ta: Información y Comunicación: Política de Gestión de la Información Estadística</v>
      </c>
      <c r="K322" s="154" t="s">
        <v>1087</v>
      </c>
      <c r="L322" s="26" t="s">
        <v>62</v>
      </c>
      <c r="M322" s="26" t="s">
        <v>1088</v>
      </c>
      <c r="N322" s="182" t="s">
        <v>1089</v>
      </c>
      <c r="O322" s="182" t="s">
        <v>1090</v>
      </c>
      <c r="P322" s="272" t="s">
        <v>1039</v>
      </c>
      <c r="Q322" s="128" t="s">
        <v>60</v>
      </c>
      <c r="R322" s="113">
        <v>45660</v>
      </c>
      <c r="S322" s="403">
        <v>46022</v>
      </c>
      <c r="T322" s="336"/>
      <c r="U322" s="404"/>
      <c r="V322" s="174"/>
      <c r="W322" s="174"/>
      <c r="X322" s="158" t="s">
        <v>1091</v>
      </c>
      <c r="Y322" s="158" t="s">
        <v>1092</v>
      </c>
      <c r="Z322" s="158" t="s">
        <v>545</v>
      </c>
      <c r="AA322" s="158" t="s">
        <v>130</v>
      </c>
      <c r="AB322" s="158" t="s">
        <v>246</v>
      </c>
      <c r="AC322" s="158" t="s">
        <v>1093</v>
      </c>
      <c r="AD322" s="158" t="s">
        <v>1094</v>
      </c>
      <c r="AE322" s="158" t="s">
        <v>1095</v>
      </c>
      <c r="AF322" s="95" t="s">
        <v>134</v>
      </c>
      <c r="AG322" s="89"/>
      <c r="AH322" s="89" t="s">
        <v>70</v>
      </c>
      <c r="AI322" s="91"/>
      <c r="AJ322" s="34"/>
      <c r="AK322" s="34"/>
      <c r="AL322" s="150"/>
      <c r="AM322" s="150"/>
      <c r="AN322" s="150"/>
      <c r="AO322" s="150"/>
      <c r="AP322" s="150"/>
    </row>
    <row r="323" spans="1:42" ht="126" x14ac:dyDescent="0.25">
      <c r="A323" s="424"/>
      <c r="B323" s="38"/>
      <c r="C323" s="38"/>
      <c r="D323" s="38"/>
      <c r="E323" s="38"/>
      <c r="F323" s="158"/>
      <c r="G323" s="401"/>
      <c r="H323" s="13"/>
      <c r="I323" s="38"/>
      <c r="J323" s="38"/>
      <c r="K323" s="154"/>
      <c r="L323" s="38"/>
      <c r="M323" s="38"/>
      <c r="N323" s="26" t="s">
        <v>1096</v>
      </c>
      <c r="O323" s="26" t="s">
        <v>1082</v>
      </c>
      <c r="P323" s="26" t="s">
        <v>1039</v>
      </c>
      <c r="Q323" s="26" t="s">
        <v>60</v>
      </c>
      <c r="R323" s="27">
        <v>45658</v>
      </c>
      <c r="S323" s="405">
        <v>46022</v>
      </c>
      <c r="T323" s="336"/>
      <c r="U323" s="404"/>
      <c r="V323" s="174"/>
      <c r="W323" s="174"/>
      <c r="X323" s="158"/>
      <c r="Y323" s="158"/>
      <c r="Z323" s="158"/>
      <c r="AA323" s="158"/>
      <c r="AB323" s="158"/>
      <c r="AC323" s="158"/>
      <c r="AD323" s="158"/>
      <c r="AE323" s="158"/>
      <c r="AF323" s="95" t="s">
        <v>135</v>
      </c>
      <c r="AG323" s="89"/>
      <c r="AH323" s="89" t="s">
        <v>70</v>
      </c>
      <c r="AI323" s="91"/>
      <c r="AJ323" s="34"/>
      <c r="AK323" s="34"/>
      <c r="AL323" s="150"/>
      <c r="AM323" s="150"/>
      <c r="AN323" s="150"/>
      <c r="AO323" s="150"/>
      <c r="AP323" s="150"/>
    </row>
    <row r="324" spans="1:42" ht="126" x14ac:dyDescent="0.25">
      <c r="A324" s="424"/>
      <c r="B324" s="38"/>
      <c r="C324" s="38"/>
      <c r="D324" s="38"/>
      <c r="E324" s="38"/>
      <c r="F324" s="158"/>
      <c r="G324" s="401"/>
      <c r="H324" s="13"/>
      <c r="I324" s="38"/>
      <c r="J324" s="38"/>
      <c r="K324" s="154"/>
      <c r="L324" s="38"/>
      <c r="M324" s="38"/>
      <c r="N324" s="39"/>
      <c r="O324" s="39"/>
      <c r="P324" s="39"/>
      <c r="Q324" s="39"/>
      <c r="R324" s="75"/>
      <c r="S324" s="406"/>
      <c r="T324" s="336"/>
      <c r="U324" s="404"/>
      <c r="V324" s="174"/>
      <c r="W324" s="174"/>
      <c r="X324" s="158"/>
      <c r="Y324" s="158"/>
      <c r="Z324" s="158"/>
      <c r="AA324" s="158"/>
      <c r="AB324" s="158"/>
      <c r="AC324" s="158"/>
      <c r="AD324" s="158"/>
      <c r="AE324" s="158"/>
      <c r="AF324" s="95" t="s">
        <v>138</v>
      </c>
      <c r="AG324" s="89"/>
      <c r="AH324" s="89" t="s">
        <v>70</v>
      </c>
      <c r="AI324" s="91"/>
      <c r="AJ324" s="34"/>
      <c r="AK324" s="34"/>
      <c r="AL324" s="150"/>
      <c r="AM324" s="150"/>
      <c r="AN324" s="150"/>
      <c r="AO324" s="150"/>
      <c r="AP324" s="150"/>
    </row>
    <row r="325" spans="1:42" ht="126" x14ac:dyDescent="0.25">
      <c r="A325" s="424"/>
      <c r="B325" s="38"/>
      <c r="C325" s="38"/>
      <c r="D325" s="38"/>
      <c r="E325" s="38"/>
      <c r="F325" s="158"/>
      <c r="G325" s="401"/>
      <c r="H325" s="13"/>
      <c r="I325" s="38"/>
      <c r="J325" s="38"/>
      <c r="K325" s="154"/>
      <c r="L325" s="38"/>
      <c r="M325" s="38"/>
      <c r="N325" s="128" t="s">
        <v>1097</v>
      </c>
      <c r="O325" s="128" t="s">
        <v>1098</v>
      </c>
      <c r="P325" s="273" t="s">
        <v>1039</v>
      </c>
      <c r="Q325" s="128" t="s">
        <v>83</v>
      </c>
      <c r="R325" s="113">
        <v>45685</v>
      </c>
      <c r="S325" s="403">
        <v>45746</v>
      </c>
      <c r="T325" s="336"/>
      <c r="U325" s="404"/>
      <c r="V325" s="174"/>
      <c r="W325" s="174"/>
      <c r="X325" s="158"/>
      <c r="Y325" s="158"/>
      <c r="Z325" s="158"/>
      <c r="AA325" s="158"/>
      <c r="AB325" s="158"/>
      <c r="AC325" s="158"/>
      <c r="AD325" s="158"/>
      <c r="AE325" s="158"/>
      <c r="AF325" s="95" t="s">
        <v>142</v>
      </c>
      <c r="AG325" s="159"/>
      <c r="AH325" s="89" t="s">
        <v>1099</v>
      </c>
      <c r="AI325" s="91"/>
      <c r="AJ325" s="34"/>
      <c r="AK325" s="34"/>
      <c r="AL325" s="150"/>
      <c r="AM325" s="150"/>
      <c r="AN325" s="150"/>
      <c r="AO325" s="150"/>
      <c r="AP325" s="150"/>
    </row>
    <row r="326" spans="1:42" ht="126" x14ac:dyDescent="0.25">
      <c r="A326" s="423">
        <v>5</v>
      </c>
      <c r="B326" s="26" t="s">
        <v>62</v>
      </c>
      <c r="C326" s="26" t="s">
        <v>62</v>
      </c>
      <c r="D326" s="26" t="s">
        <v>62</v>
      </c>
      <c r="E326" s="26"/>
      <c r="F326" s="158"/>
      <c r="G326" s="400" t="s">
        <v>532</v>
      </c>
      <c r="H326" s="296" t="s">
        <v>1033</v>
      </c>
      <c r="I326" s="26" t="str">
        <f>IF(H326=0,"",VLOOKUP(H326,'[3]PROCESOS Y OBJETIVOS'!$C$2:$H$19,3,FALSE))</f>
        <v xml:space="preserve">Ejercer la defensa oportuna de los intereses de la Entidad, por medio de la representación judicial y extrajudicial, las actuaciones administrativas, buenas prácticas normativas y lineamientos jurídicos, con el fin de disminuir los riesgos e impactos jurídicos, absolver las consultas jurídicas realizadas por los grupos de valor en los temas de competencia de la Superintendencia de Transporte, lograr la recuperación de créditos a favor de la Entidad, que consten en títulos ejecutivos o haciéndose parte de los procesos de reorganización y liquidación de los supervisados, así como garantizar el acceso al Centro de Arbitraje, Conciliación y Amigable Composición del sector de infraestructura y transporte </v>
      </c>
      <c r="J326" s="158" t="str">
        <f>IF(H326=0,"",VLOOKUP(H326,'[3]PROCESOS Y OBJETIVOS'!$C$2:$H$19,4,FALSE))</f>
        <v>Dimensión 3ra: Gestión con valores para resultados
Dimensión 4ta –Evaluación de Resultados
Dimensión 5ta: Información y Comunicación: Política de Gestión de la Información Estadística</v>
      </c>
      <c r="K326" s="194" t="s">
        <v>1100</v>
      </c>
      <c r="L326" s="158" t="s">
        <v>62</v>
      </c>
      <c r="M326" s="194" t="s">
        <v>1101</v>
      </c>
      <c r="N326" s="128" t="s">
        <v>1102</v>
      </c>
      <c r="O326" s="128" t="s">
        <v>1103</v>
      </c>
      <c r="P326" s="273" t="s">
        <v>1039</v>
      </c>
      <c r="Q326" s="128" t="s">
        <v>1104</v>
      </c>
      <c r="R326" s="113">
        <v>45660</v>
      </c>
      <c r="S326" s="403">
        <v>46022</v>
      </c>
      <c r="T326" s="336"/>
      <c r="U326" s="404"/>
      <c r="V326" s="174"/>
      <c r="W326" s="174"/>
      <c r="X326" s="158" t="s">
        <v>1105</v>
      </c>
      <c r="Y326" s="158" t="s">
        <v>1106</v>
      </c>
      <c r="Z326" s="158" t="s">
        <v>1107</v>
      </c>
      <c r="AA326" s="158" t="s">
        <v>130</v>
      </c>
      <c r="AB326" s="158" t="s">
        <v>246</v>
      </c>
      <c r="AC326" s="158" t="s">
        <v>1108</v>
      </c>
      <c r="AD326" s="158" t="s">
        <v>1109</v>
      </c>
      <c r="AE326" s="158" t="s">
        <v>1110</v>
      </c>
      <c r="AF326" s="95" t="s">
        <v>134</v>
      </c>
      <c r="AG326" s="89"/>
      <c r="AH326" s="89"/>
      <c r="AI326" s="91"/>
      <c r="AJ326" s="34"/>
      <c r="AK326" s="34"/>
      <c r="AL326" s="150"/>
      <c r="AM326" s="150"/>
      <c r="AN326" s="150"/>
      <c r="AO326" s="150"/>
      <c r="AP326" s="150"/>
    </row>
    <row r="327" spans="1:42" ht="126" x14ac:dyDescent="0.25">
      <c r="A327" s="424"/>
      <c r="B327" s="38"/>
      <c r="C327" s="38"/>
      <c r="D327" s="38"/>
      <c r="E327" s="38"/>
      <c r="F327" s="158"/>
      <c r="G327" s="401"/>
      <c r="H327" s="13"/>
      <c r="I327" s="38"/>
      <c r="J327" s="158"/>
      <c r="K327" s="197"/>
      <c r="L327" s="158"/>
      <c r="M327" s="194"/>
      <c r="N327" s="128" t="s">
        <v>1111</v>
      </c>
      <c r="O327" s="128" t="s">
        <v>1112</v>
      </c>
      <c r="P327" s="273" t="s">
        <v>1039</v>
      </c>
      <c r="Q327" s="128" t="s">
        <v>1113</v>
      </c>
      <c r="R327" s="113">
        <v>45660</v>
      </c>
      <c r="S327" s="403">
        <v>46022</v>
      </c>
      <c r="T327" s="336"/>
      <c r="U327" s="404"/>
      <c r="V327" s="174"/>
      <c r="W327" s="174"/>
      <c r="X327" s="158"/>
      <c r="Y327" s="158"/>
      <c r="Z327" s="158"/>
      <c r="AA327" s="158"/>
      <c r="AB327" s="158"/>
      <c r="AC327" s="158"/>
      <c r="AD327" s="158"/>
      <c r="AE327" s="158"/>
      <c r="AF327" s="95" t="s">
        <v>135</v>
      </c>
      <c r="AG327" s="89"/>
      <c r="AH327" s="89"/>
      <c r="AI327" s="91"/>
      <c r="AJ327" s="34"/>
      <c r="AK327" s="34"/>
      <c r="AL327" s="150"/>
      <c r="AM327" s="150"/>
      <c r="AN327" s="150"/>
      <c r="AO327" s="150"/>
      <c r="AP327" s="150"/>
    </row>
    <row r="328" spans="1:42" ht="126" x14ac:dyDescent="0.25">
      <c r="A328" s="424"/>
      <c r="B328" s="38"/>
      <c r="C328" s="38"/>
      <c r="D328" s="38"/>
      <c r="E328" s="38"/>
      <c r="F328" s="158"/>
      <c r="G328" s="401"/>
      <c r="H328" s="13"/>
      <c r="I328" s="38"/>
      <c r="J328" s="158"/>
      <c r="K328" s="197"/>
      <c r="L328" s="158"/>
      <c r="M328" s="194"/>
      <c r="N328" s="128" t="s">
        <v>1114</v>
      </c>
      <c r="O328" s="128" t="s">
        <v>1115</v>
      </c>
      <c r="P328" s="273" t="s">
        <v>1039</v>
      </c>
      <c r="Q328" s="128" t="s">
        <v>60</v>
      </c>
      <c r="R328" s="113">
        <v>45660</v>
      </c>
      <c r="S328" s="403">
        <v>46022</v>
      </c>
      <c r="T328" s="336"/>
      <c r="U328" s="404"/>
      <c r="V328" s="174"/>
      <c r="W328" s="174"/>
      <c r="X328" s="158"/>
      <c r="Y328" s="158"/>
      <c r="Z328" s="158"/>
      <c r="AA328" s="158"/>
      <c r="AB328" s="158"/>
      <c r="AC328" s="158"/>
      <c r="AD328" s="158"/>
      <c r="AE328" s="158"/>
      <c r="AF328" s="95" t="s">
        <v>138</v>
      </c>
      <c r="AG328" s="159"/>
      <c r="AH328" s="89"/>
      <c r="AI328" s="91"/>
      <c r="AJ328" s="34"/>
      <c r="AK328" s="34"/>
      <c r="AL328" s="150"/>
      <c r="AM328" s="150"/>
      <c r="AN328" s="150"/>
      <c r="AO328" s="150"/>
      <c r="AP328" s="150"/>
    </row>
    <row r="329" spans="1:42" ht="126" x14ac:dyDescent="0.25">
      <c r="A329" s="424"/>
      <c r="B329" s="38"/>
      <c r="C329" s="38"/>
      <c r="D329" s="38"/>
      <c r="E329" s="38"/>
      <c r="F329" s="158"/>
      <c r="G329" s="401"/>
      <c r="H329" s="13"/>
      <c r="I329" s="38"/>
      <c r="J329" s="158"/>
      <c r="K329" s="197"/>
      <c r="L329" s="158"/>
      <c r="M329" s="194"/>
      <c r="N329" s="128" t="s">
        <v>1116</v>
      </c>
      <c r="O329" s="128" t="s">
        <v>1115</v>
      </c>
      <c r="P329" s="273" t="s">
        <v>1039</v>
      </c>
      <c r="Q329" s="128" t="s">
        <v>60</v>
      </c>
      <c r="R329" s="113">
        <v>45660</v>
      </c>
      <c r="S329" s="403">
        <v>46022</v>
      </c>
      <c r="T329" s="336"/>
      <c r="U329" s="404"/>
      <c r="V329" s="174"/>
      <c r="W329" s="174"/>
      <c r="X329" s="158"/>
      <c r="Y329" s="158"/>
      <c r="Z329" s="158"/>
      <c r="AA329" s="158"/>
      <c r="AB329" s="158"/>
      <c r="AC329" s="158"/>
      <c r="AD329" s="158"/>
      <c r="AE329" s="158"/>
      <c r="AF329" s="95" t="s">
        <v>142</v>
      </c>
      <c r="AG329" s="159"/>
      <c r="AH329" s="89"/>
      <c r="AI329" s="91"/>
      <c r="AJ329" s="34"/>
      <c r="AK329" s="34"/>
      <c r="AL329" s="150"/>
      <c r="AM329" s="150"/>
      <c r="AN329" s="150"/>
      <c r="AO329" s="150"/>
      <c r="AP329" s="150"/>
    </row>
    <row r="330" spans="1:42" x14ac:dyDescent="0.25">
      <c r="A330" s="431"/>
      <c r="B330" s="341"/>
      <c r="C330" s="341"/>
      <c r="D330" s="341"/>
      <c r="E330" s="341"/>
      <c r="F330" s="341"/>
      <c r="G330" s="340"/>
      <c r="H330" s="342"/>
      <c r="I330" s="341"/>
      <c r="J330" s="341"/>
      <c r="K330" s="341"/>
      <c r="L330" s="341"/>
      <c r="M330" s="341"/>
      <c r="N330" s="341"/>
      <c r="O330" s="341"/>
      <c r="P330" s="341"/>
      <c r="Q330" s="341"/>
      <c r="R330" s="341"/>
      <c r="S330" s="341"/>
      <c r="T330" s="341"/>
      <c r="U330" s="341"/>
      <c r="V330" s="341"/>
      <c r="W330" s="341"/>
      <c r="X330" s="341"/>
      <c r="Y330" s="341"/>
      <c r="Z330" s="341"/>
      <c r="AA330" s="341"/>
      <c r="AB330" s="341"/>
      <c r="AC330" s="341"/>
      <c r="AD330" s="341"/>
      <c r="AE330" s="341"/>
      <c r="AF330" s="145"/>
      <c r="AG330" s="145"/>
      <c r="AH330" s="145"/>
      <c r="AI330" s="145"/>
      <c r="AJ330" s="145"/>
      <c r="AK330" s="145"/>
      <c r="AL330" s="146"/>
      <c r="AM330" s="146"/>
      <c r="AN330" s="146"/>
      <c r="AO330" s="146"/>
      <c r="AP330" s="146"/>
    </row>
    <row r="331" spans="1:42" ht="369.75" x14ac:dyDescent="0.25">
      <c r="A331" s="423">
        <v>1</v>
      </c>
      <c r="B331" s="17" t="s">
        <v>874</v>
      </c>
      <c r="C331" s="17" t="s">
        <v>280</v>
      </c>
      <c r="D331" s="17" t="s">
        <v>1117</v>
      </c>
      <c r="E331" s="17" t="s">
        <v>876</v>
      </c>
      <c r="F331" s="14" t="s">
        <v>1118</v>
      </c>
      <c r="G331" s="407" t="s">
        <v>1034</v>
      </c>
      <c r="H331" s="408" t="s">
        <v>1118</v>
      </c>
      <c r="I331" s="17" t="s">
        <v>1119</v>
      </c>
      <c r="J331" s="17" t="s">
        <v>122</v>
      </c>
      <c r="K331" s="17" t="s">
        <v>1120</v>
      </c>
      <c r="L331" s="17" t="s">
        <v>60</v>
      </c>
      <c r="M331" s="274" t="s">
        <v>1121</v>
      </c>
      <c r="N331" s="14" t="s">
        <v>1122</v>
      </c>
      <c r="O331" s="14" t="s">
        <v>1123</v>
      </c>
      <c r="P331" s="14" t="s">
        <v>1124</v>
      </c>
      <c r="Q331" s="14" t="s">
        <v>60</v>
      </c>
      <c r="R331" s="275">
        <v>45659</v>
      </c>
      <c r="S331" s="275">
        <v>46006</v>
      </c>
      <c r="T331" s="15" t="s">
        <v>61</v>
      </c>
      <c r="U331" s="15" t="s">
        <v>62</v>
      </c>
      <c r="V331" s="15" t="s">
        <v>62</v>
      </c>
      <c r="W331" s="17"/>
      <c r="X331" s="14" t="s">
        <v>1125</v>
      </c>
      <c r="Y331" s="14" t="s">
        <v>1126</v>
      </c>
      <c r="Z331" s="14" t="s">
        <v>545</v>
      </c>
      <c r="AA331" s="14" t="s">
        <v>1127</v>
      </c>
      <c r="AB331" s="14" t="s">
        <v>67</v>
      </c>
      <c r="AC331" s="14" t="s">
        <v>1128</v>
      </c>
      <c r="AD331" s="14" t="s">
        <v>1129</v>
      </c>
      <c r="AE331" s="14" t="s">
        <v>1130</v>
      </c>
      <c r="AF331" s="276" t="s">
        <v>641</v>
      </c>
      <c r="AG331" s="6"/>
      <c r="AH331" s="6" t="s">
        <v>1131</v>
      </c>
      <c r="AI331" s="277"/>
      <c r="AJ331" s="278">
        <v>0.02</v>
      </c>
      <c r="AK331" s="279"/>
      <c r="AL331" s="150"/>
      <c r="AM331" s="150"/>
      <c r="AN331" s="150"/>
      <c r="AO331" s="150"/>
      <c r="AP331" s="150"/>
    </row>
    <row r="332" spans="1:42" ht="369.75" x14ac:dyDescent="0.25">
      <c r="A332" s="424"/>
      <c r="B332" s="280"/>
      <c r="C332" s="280"/>
      <c r="D332" s="280"/>
      <c r="E332" s="280"/>
      <c r="F332" s="14"/>
      <c r="G332" s="409"/>
      <c r="H332" s="410"/>
      <c r="I332" s="280"/>
      <c r="J332" s="280"/>
      <c r="K332" s="280"/>
      <c r="L332" s="280"/>
      <c r="M332" s="281"/>
      <c r="N332" s="14"/>
      <c r="O332" s="14"/>
      <c r="P332" s="14"/>
      <c r="Q332" s="14"/>
      <c r="R332" s="275"/>
      <c r="S332" s="275"/>
      <c r="T332" s="16"/>
      <c r="U332" s="16"/>
      <c r="V332" s="16"/>
      <c r="W332" s="280"/>
      <c r="X332" s="14"/>
      <c r="Y332" s="14"/>
      <c r="Z332" s="14"/>
      <c r="AA332" s="14"/>
      <c r="AB332" s="14"/>
      <c r="AC332" s="14"/>
      <c r="AD332" s="14"/>
      <c r="AE332" s="14"/>
      <c r="AF332" s="276" t="s">
        <v>645</v>
      </c>
      <c r="AG332" s="6"/>
      <c r="AH332" s="6" t="s">
        <v>1131</v>
      </c>
      <c r="AI332" s="277"/>
      <c r="AJ332" s="278">
        <v>0.05</v>
      </c>
      <c r="AK332" s="278"/>
      <c r="AL332" s="150"/>
      <c r="AM332" s="150"/>
      <c r="AN332" s="150"/>
      <c r="AO332" s="150"/>
      <c r="AP332" s="150"/>
    </row>
    <row r="333" spans="1:42" ht="369.75" x14ac:dyDescent="0.25">
      <c r="A333" s="424"/>
      <c r="B333" s="280"/>
      <c r="C333" s="280"/>
      <c r="D333" s="280"/>
      <c r="E333" s="280"/>
      <c r="F333" s="14"/>
      <c r="G333" s="409"/>
      <c r="H333" s="410"/>
      <c r="I333" s="280"/>
      <c r="J333" s="280"/>
      <c r="K333" s="280"/>
      <c r="L333" s="280"/>
      <c r="M333" s="281"/>
      <c r="N333" s="14" t="s">
        <v>1132</v>
      </c>
      <c r="O333" s="14" t="s">
        <v>1133</v>
      </c>
      <c r="P333" s="14" t="s">
        <v>1124</v>
      </c>
      <c r="Q333" s="14" t="s">
        <v>844</v>
      </c>
      <c r="R333" s="275">
        <v>45691</v>
      </c>
      <c r="S333" s="275">
        <v>46006</v>
      </c>
      <c r="T333" s="15" t="s">
        <v>61</v>
      </c>
      <c r="U333" s="17" t="s">
        <v>62</v>
      </c>
      <c r="V333" s="17" t="s">
        <v>62</v>
      </c>
      <c r="W333" s="280"/>
      <c r="X333" s="14"/>
      <c r="Y333" s="14"/>
      <c r="Z333" s="14"/>
      <c r="AA333" s="14"/>
      <c r="AB333" s="14"/>
      <c r="AC333" s="14"/>
      <c r="AD333" s="14"/>
      <c r="AE333" s="14"/>
      <c r="AF333" s="276" t="s">
        <v>647</v>
      </c>
      <c r="AG333" s="6"/>
      <c r="AH333" s="6" t="s">
        <v>1131</v>
      </c>
      <c r="AI333" s="277"/>
      <c r="AJ333" s="278">
        <v>0.03</v>
      </c>
      <c r="AK333" s="278"/>
      <c r="AL333" s="150"/>
      <c r="AM333" s="150"/>
      <c r="AN333" s="150"/>
      <c r="AO333" s="150"/>
      <c r="AP333" s="150"/>
    </row>
    <row r="334" spans="1:42" ht="369.75" x14ac:dyDescent="0.25">
      <c r="A334" s="424"/>
      <c r="B334" s="280"/>
      <c r="C334" s="280"/>
      <c r="D334" s="280"/>
      <c r="E334" s="280"/>
      <c r="F334" s="14"/>
      <c r="G334" s="409"/>
      <c r="H334" s="410"/>
      <c r="I334" s="280"/>
      <c r="J334" s="280"/>
      <c r="K334" s="280"/>
      <c r="L334" s="280"/>
      <c r="M334" s="281"/>
      <c r="N334" s="14"/>
      <c r="O334" s="14"/>
      <c r="P334" s="14"/>
      <c r="Q334" s="14"/>
      <c r="R334" s="275"/>
      <c r="S334" s="275"/>
      <c r="T334" s="16"/>
      <c r="U334" s="18"/>
      <c r="V334" s="18"/>
      <c r="W334" s="280"/>
      <c r="X334" s="14"/>
      <c r="Y334" s="14"/>
      <c r="Z334" s="14"/>
      <c r="AA334" s="14"/>
      <c r="AB334" s="14"/>
      <c r="AC334" s="14"/>
      <c r="AD334" s="14"/>
      <c r="AE334" s="14"/>
      <c r="AF334" s="276" t="s">
        <v>649</v>
      </c>
      <c r="AG334" s="6"/>
      <c r="AH334" s="6" t="s">
        <v>1131</v>
      </c>
      <c r="AI334" s="277"/>
      <c r="AJ334" s="278">
        <v>0.03</v>
      </c>
      <c r="AK334" s="278"/>
      <c r="AL334" s="150"/>
      <c r="AM334" s="150"/>
      <c r="AN334" s="150"/>
      <c r="AO334" s="150"/>
      <c r="AP334" s="150"/>
    </row>
    <row r="335" spans="1:42" ht="369.75" x14ac:dyDescent="0.25">
      <c r="A335" s="424"/>
      <c r="B335" s="280"/>
      <c r="C335" s="280"/>
      <c r="D335" s="280"/>
      <c r="E335" s="280"/>
      <c r="F335" s="14"/>
      <c r="G335" s="409"/>
      <c r="H335" s="410"/>
      <c r="I335" s="280"/>
      <c r="J335" s="280"/>
      <c r="K335" s="280"/>
      <c r="L335" s="280"/>
      <c r="M335" s="281"/>
      <c r="N335" s="7" t="s">
        <v>1134</v>
      </c>
      <c r="O335" s="7" t="s">
        <v>1135</v>
      </c>
      <c r="P335" s="7" t="s">
        <v>1124</v>
      </c>
      <c r="Q335" s="7" t="s">
        <v>60</v>
      </c>
      <c r="R335" s="282">
        <v>45691</v>
      </c>
      <c r="S335" s="282">
        <v>46006</v>
      </c>
      <c r="T335" s="283" t="s">
        <v>61</v>
      </c>
      <c r="U335" s="411" t="s">
        <v>62</v>
      </c>
      <c r="V335" s="411" t="s">
        <v>62</v>
      </c>
      <c r="W335" s="280"/>
      <c r="X335" s="14"/>
      <c r="Y335" s="14"/>
      <c r="Z335" s="14"/>
      <c r="AA335" s="14"/>
      <c r="AB335" s="14"/>
      <c r="AC335" s="14"/>
      <c r="AD335" s="14"/>
      <c r="AE335" s="14"/>
      <c r="AF335" s="276" t="s">
        <v>651</v>
      </c>
      <c r="AG335" s="6"/>
      <c r="AH335" s="6" t="s">
        <v>1131</v>
      </c>
      <c r="AI335" s="277"/>
      <c r="AJ335" s="278">
        <v>0.03</v>
      </c>
      <c r="AK335" s="278"/>
      <c r="AL335" s="150"/>
      <c r="AM335" s="150"/>
      <c r="AN335" s="150"/>
      <c r="AO335" s="150"/>
      <c r="AP335" s="150"/>
    </row>
    <row r="336" spans="1:42" ht="370.5" thickBot="1" x14ac:dyDescent="0.3">
      <c r="A336" s="424"/>
      <c r="B336" s="280"/>
      <c r="C336" s="280"/>
      <c r="D336" s="280"/>
      <c r="E336" s="280"/>
      <c r="F336" s="14"/>
      <c r="G336" s="409"/>
      <c r="H336" s="410"/>
      <c r="I336" s="280"/>
      <c r="J336" s="280"/>
      <c r="K336" s="280"/>
      <c r="L336" s="280"/>
      <c r="M336" s="281"/>
      <c r="N336" s="7" t="s">
        <v>1136</v>
      </c>
      <c r="O336" s="283" t="s">
        <v>1137</v>
      </c>
      <c r="P336" s="284" t="s">
        <v>1124</v>
      </c>
      <c r="Q336" s="284" t="s">
        <v>60</v>
      </c>
      <c r="R336" s="285">
        <v>45689</v>
      </c>
      <c r="S336" s="285">
        <v>46006</v>
      </c>
      <c r="T336" s="7" t="s">
        <v>61</v>
      </c>
      <c r="U336" s="411" t="s">
        <v>62</v>
      </c>
      <c r="V336" s="411" t="s">
        <v>62</v>
      </c>
      <c r="W336" s="18"/>
      <c r="X336" s="14"/>
      <c r="Y336" s="14"/>
      <c r="Z336" s="14"/>
      <c r="AA336" s="14"/>
      <c r="AB336" s="14"/>
      <c r="AC336" s="14"/>
      <c r="AD336" s="14"/>
      <c r="AE336" s="14"/>
      <c r="AF336" s="276" t="s">
        <v>653</v>
      </c>
      <c r="AG336" s="6"/>
      <c r="AH336" s="6" t="s">
        <v>1131</v>
      </c>
      <c r="AI336" s="277"/>
      <c r="AJ336" s="278">
        <v>0.04</v>
      </c>
      <c r="AK336" s="278"/>
      <c r="AL336" s="150"/>
      <c r="AM336" s="150"/>
      <c r="AN336" s="150"/>
      <c r="AO336" s="150"/>
      <c r="AP336" s="150"/>
    </row>
    <row r="337" spans="1:42" ht="127.5" x14ac:dyDescent="0.25">
      <c r="A337" s="438">
        <v>2</v>
      </c>
      <c r="B337" s="14" t="s">
        <v>62</v>
      </c>
      <c r="C337" s="14" t="s">
        <v>62</v>
      </c>
      <c r="D337" s="14" t="s">
        <v>62</v>
      </c>
      <c r="E337" s="14" t="s">
        <v>62</v>
      </c>
      <c r="F337" s="14" t="s">
        <v>62</v>
      </c>
      <c r="G337" s="19" t="s">
        <v>532</v>
      </c>
      <c r="H337" s="412" t="s">
        <v>1118</v>
      </c>
      <c r="I337" s="14" t="s">
        <v>1119</v>
      </c>
      <c r="J337" s="14" t="s">
        <v>122</v>
      </c>
      <c r="K337" s="14" t="s">
        <v>1138</v>
      </c>
      <c r="L337" s="14" t="s">
        <v>1139</v>
      </c>
      <c r="M337" s="14" t="s">
        <v>1140</v>
      </c>
      <c r="N337" s="7" t="s">
        <v>1141</v>
      </c>
      <c r="O337" s="7" t="s">
        <v>1142</v>
      </c>
      <c r="P337" s="7" t="s">
        <v>1124</v>
      </c>
      <c r="Q337" s="7" t="s">
        <v>1143</v>
      </c>
      <c r="R337" s="282">
        <v>45717</v>
      </c>
      <c r="S337" s="282">
        <v>45777</v>
      </c>
      <c r="T337" s="7" t="s">
        <v>61</v>
      </c>
      <c r="U337" s="411" t="s">
        <v>62</v>
      </c>
      <c r="V337" s="411" t="s">
        <v>62</v>
      </c>
      <c r="W337" s="413"/>
      <c r="X337" s="14" t="s">
        <v>1144</v>
      </c>
      <c r="Y337" s="14" t="s">
        <v>1145</v>
      </c>
      <c r="Z337" s="14" t="s">
        <v>545</v>
      </c>
      <c r="AA337" s="14" t="s">
        <v>772</v>
      </c>
      <c r="AB337" s="14" t="s">
        <v>67</v>
      </c>
      <c r="AC337" s="14" t="s">
        <v>1146</v>
      </c>
      <c r="AD337" s="14" t="s">
        <v>1147</v>
      </c>
      <c r="AE337" s="14" t="s">
        <v>1148</v>
      </c>
      <c r="AF337" s="286" t="s">
        <v>214</v>
      </c>
      <c r="AG337" s="6"/>
      <c r="AH337" s="6">
        <v>1</v>
      </c>
      <c r="AI337" s="277">
        <v>1</v>
      </c>
      <c r="AJ337" s="278"/>
      <c r="AK337" s="278"/>
      <c r="AL337" s="150"/>
      <c r="AM337" s="150"/>
      <c r="AN337" s="150"/>
      <c r="AO337" s="150"/>
      <c r="AP337" s="150"/>
    </row>
    <row r="338" spans="1:42" ht="127.5" x14ac:dyDescent="0.25">
      <c r="A338" s="438"/>
      <c r="B338" s="14"/>
      <c r="C338" s="14"/>
      <c r="D338" s="14"/>
      <c r="E338" s="14"/>
      <c r="F338" s="14"/>
      <c r="G338" s="19"/>
      <c r="H338" s="412"/>
      <c r="I338" s="14"/>
      <c r="J338" s="14"/>
      <c r="K338" s="14"/>
      <c r="L338" s="14"/>
      <c r="M338" s="14"/>
      <c r="N338" s="7" t="s">
        <v>1149</v>
      </c>
      <c r="O338" s="7" t="s">
        <v>1150</v>
      </c>
      <c r="P338" s="7" t="s">
        <v>1124</v>
      </c>
      <c r="Q338" s="7" t="s">
        <v>844</v>
      </c>
      <c r="R338" s="282">
        <v>45792</v>
      </c>
      <c r="S338" s="282">
        <v>45807</v>
      </c>
      <c r="T338" s="7" t="s">
        <v>61</v>
      </c>
      <c r="U338" s="411" t="s">
        <v>62</v>
      </c>
      <c r="V338" s="411" t="s">
        <v>62</v>
      </c>
      <c r="W338" s="414"/>
      <c r="X338" s="14"/>
      <c r="Y338" s="14"/>
      <c r="Z338" s="14"/>
      <c r="AA338" s="14"/>
      <c r="AB338" s="14"/>
      <c r="AC338" s="14"/>
      <c r="AD338" s="14"/>
      <c r="AE338" s="14"/>
      <c r="AF338" s="286" t="s">
        <v>217</v>
      </c>
      <c r="AG338" s="6"/>
      <c r="AH338" s="6">
        <v>1</v>
      </c>
      <c r="AI338" s="277">
        <v>1</v>
      </c>
      <c r="AJ338" s="278"/>
      <c r="AK338" s="278"/>
      <c r="AL338" s="150"/>
      <c r="AM338" s="150"/>
      <c r="AN338" s="150"/>
      <c r="AO338" s="150"/>
      <c r="AP338" s="150"/>
    </row>
    <row r="339" spans="1:42" ht="409.5" x14ac:dyDescent="0.25">
      <c r="A339" s="438"/>
      <c r="B339" s="14"/>
      <c r="C339" s="14"/>
      <c r="D339" s="14"/>
      <c r="E339" s="14"/>
      <c r="F339" s="14"/>
      <c r="G339" s="19"/>
      <c r="H339" s="412"/>
      <c r="I339" s="14"/>
      <c r="J339" s="14"/>
      <c r="K339" s="14"/>
      <c r="L339" s="14"/>
      <c r="M339" s="14"/>
      <c r="N339" s="7" t="s">
        <v>1151</v>
      </c>
      <c r="O339" s="7" t="s">
        <v>1152</v>
      </c>
      <c r="P339" s="7" t="s">
        <v>1124</v>
      </c>
      <c r="Q339" s="7" t="s">
        <v>844</v>
      </c>
      <c r="R339" s="282">
        <v>45691</v>
      </c>
      <c r="S339" s="282">
        <v>46022</v>
      </c>
      <c r="T339" s="7" t="s">
        <v>61</v>
      </c>
      <c r="U339" s="411" t="s">
        <v>62</v>
      </c>
      <c r="V339" s="411" t="s">
        <v>62</v>
      </c>
      <c r="W339" s="415"/>
      <c r="X339" s="14"/>
      <c r="Y339" s="14"/>
      <c r="Z339" s="14"/>
      <c r="AA339" s="14"/>
      <c r="AB339" s="14"/>
      <c r="AC339" s="14"/>
      <c r="AD339" s="14"/>
      <c r="AE339" s="14"/>
      <c r="AF339" s="286" t="s">
        <v>220</v>
      </c>
      <c r="AG339" s="6"/>
      <c r="AH339" s="6" t="s">
        <v>1153</v>
      </c>
      <c r="AI339" s="277">
        <v>1</v>
      </c>
      <c r="AJ339" s="278"/>
      <c r="AK339" s="278" t="s">
        <v>60</v>
      </c>
      <c r="AL339" s="150"/>
      <c r="AM339" s="150"/>
      <c r="AN339" s="150"/>
      <c r="AO339" s="150"/>
      <c r="AP339" s="150"/>
    </row>
    <row r="340" spans="1:42" x14ac:dyDescent="0.25">
      <c r="A340" s="431"/>
      <c r="B340" s="341"/>
      <c r="C340" s="341"/>
      <c r="D340" s="341"/>
      <c r="E340" s="341"/>
      <c r="F340" s="341"/>
      <c r="G340" s="340"/>
      <c r="H340" s="342"/>
      <c r="I340" s="341"/>
      <c r="J340" s="341"/>
      <c r="K340" s="341"/>
      <c r="L340" s="341"/>
      <c r="M340" s="341"/>
      <c r="N340" s="341"/>
      <c r="O340" s="341"/>
      <c r="P340" s="341"/>
      <c r="Q340" s="341"/>
      <c r="R340" s="341"/>
      <c r="S340" s="341"/>
      <c r="T340" s="341"/>
      <c r="U340" s="341"/>
      <c r="V340" s="341"/>
      <c r="W340" s="341"/>
      <c r="X340" s="341"/>
      <c r="Y340" s="341"/>
      <c r="Z340" s="341"/>
      <c r="AA340" s="341"/>
      <c r="AB340" s="341"/>
      <c r="AC340" s="341"/>
      <c r="AD340" s="341"/>
      <c r="AE340" s="341"/>
      <c r="AF340" s="145"/>
      <c r="AG340" s="145"/>
      <c r="AH340" s="145"/>
      <c r="AI340" s="145"/>
      <c r="AJ340" s="145"/>
      <c r="AK340" s="145"/>
      <c r="AL340" s="146"/>
      <c r="AM340" s="146"/>
      <c r="AN340" s="146"/>
      <c r="AO340" s="146"/>
      <c r="AP340" s="146"/>
    </row>
    <row r="341" spans="1:42" ht="330.75" x14ac:dyDescent="0.25">
      <c r="A341" s="424">
        <v>1</v>
      </c>
      <c r="B341" s="26" t="s">
        <v>143</v>
      </c>
      <c r="C341" s="26" t="s">
        <v>280</v>
      </c>
      <c r="D341" s="26" t="s">
        <v>281</v>
      </c>
      <c r="E341" s="26" t="s">
        <v>1154</v>
      </c>
      <c r="F341" s="158" t="s">
        <v>1155</v>
      </c>
      <c r="G341" s="343" t="s">
        <v>969</v>
      </c>
      <c r="H341" s="296" t="s">
        <v>1155</v>
      </c>
      <c r="I341" s="26" t="s">
        <v>1156</v>
      </c>
      <c r="J341" s="26" t="s">
        <v>1157</v>
      </c>
      <c r="K341" s="147" t="s">
        <v>1158</v>
      </c>
      <c r="L341" s="26" t="s">
        <v>1159</v>
      </c>
      <c r="M341" s="26" t="s">
        <v>1160</v>
      </c>
      <c r="N341" s="287" t="s">
        <v>1161</v>
      </c>
      <c r="O341" s="128" t="s">
        <v>1162</v>
      </c>
      <c r="P341" s="128" t="s">
        <v>1163</v>
      </c>
      <c r="Q341" s="128" t="s">
        <v>60</v>
      </c>
      <c r="R341" s="288">
        <v>45689</v>
      </c>
      <c r="S341" s="288">
        <v>45747</v>
      </c>
      <c r="T341" s="128"/>
      <c r="U341" s="182" t="s">
        <v>1164</v>
      </c>
      <c r="V341" s="416">
        <v>2018011000653</v>
      </c>
      <c r="W341" s="128" t="s">
        <v>1162</v>
      </c>
      <c r="X341" s="158" t="s">
        <v>1165</v>
      </c>
      <c r="Y341" s="158" t="s">
        <v>1166</v>
      </c>
      <c r="Z341" s="158" t="s">
        <v>545</v>
      </c>
      <c r="AA341" s="158" t="s">
        <v>66</v>
      </c>
      <c r="AB341" s="158" t="s">
        <v>246</v>
      </c>
      <c r="AC341" s="158" t="s">
        <v>1167</v>
      </c>
      <c r="AD341" s="158" t="s">
        <v>1168</v>
      </c>
      <c r="AE341" s="162">
        <v>1</v>
      </c>
      <c r="AF341" s="239" t="s">
        <v>113</v>
      </c>
      <c r="AG341" s="25"/>
      <c r="AH341" s="25"/>
      <c r="AI341" s="25"/>
      <c r="AJ341" s="111">
        <v>1</v>
      </c>
      <c r="AK341" s="111">
        <v>0.75</v>
      </c>
      <c r="AL341" s="150"/>
      <c r="AM341" s="150"/>
      <c r="AN341" s="150"/>
      <c r="AO341" s="150"/>
      <c r="AP341" s="150"/>
    </row>
    <row r="342" spans="1:42" ht="330.75" x14ac:dyDescent="0.25">
      <c r="A342" s="424"/>
      <c r="B342" s="38"/>
      <c r="C342" s="38"/>
      <c r="D342" s="38"/>
      <c r="E342" s="38"/>
      <c r="F342" s="158"/>
      <c r="G342" s="347"/>
      <c r="H342" s="13"/>
      <c r="I342" s="38"/>
      <c r="J342" s="38"/>
      <c r="K342" s="154"/>
      <c r="L342" s="38"/>
      <c r="M342" s="38"/>
      <c r="N342" s="128" t="s">
        <v>1169</v>
      </c>
      <c r="O342" s="128" t="s">
        <v>1170</v>
      </c>
      <c r="P342" s="128" t="s">
        <v>1163</v>
      </c>
      <c r="Q342" s="128" t="s">
        <v>1171</v>
      </c>
      <c r="R342" s="288">
        <v>45717</v>
      </c>
      <c r="S342" s="288">
        <v>46022</v>
      </c>
      <c r="T342" s="128"/>
      <c r="U342" s="182" t="s">
        <v>1164</v>
      </c>
      <c r="V342" s="416">
        <v>2018011000653</v>
      </c>
      <c r="W342" s="128" t="s">
        <v>1170</v>
      </c>
      <c r="X342" s="158"/>
      <c r="Y342" s="158"/>
      <c r="Z342" s="158"/>
      <c r="AA342" s="158"/>
      <c r="AB342" s="158"/>
      <c r="AC342" s="158"/>
      <c r="AD342" s="158"/>
      <c r="AE342" s="158"/>
      <c r="AF342" s="289"/>
      <c r="AG342" s="40"/>
      <c r="AH342" s="40"/>
      <c r="AI342" s="40"/>
      <c r="AJ342" s="180"/>
      <c r="AK342" s="180"/>
      <c r="AL342" s="150"/>
      <c r="AM342" s="150"/>
      <c r="AN342" s="150"/>
      <c r="AO342" s="150"/>
      <c r="AP342" s="150"/>
    </row>
    <row r="343" spans="1:42" ht="330.75" x14ac:dyDescent="0.25">
      <c r="A343" s="424"/>
      <c r="B343" s="38"/>
      <c r="C343" s="38"/>
      <c r="D343" s="38"/>
      <c r="E343" s="38"/>
      <c r="F343" s="158"/>
      <c r="G343" s="347"/>
      <c r="H343" s="13"/>
      <c r="I343" s="38"/>
      <c r="J343" s="38"/>
      <c r="K343" s="154"/>
      <c r="L343" s="38"/>
      <c r="M343" s="38"/>
      <c r="N343" s="128" t="s">
        <v>1172</v>
      </c>
      <c r="O343" s="128" t="s">
        <v>1173</v>
      </c>
      <c r="P343" s="128" t="s">
        <v>1163</v>
      </c>
      <c r="Q343" s="128" t="s">
        <v>1171</v>
      </c>
      <c r="R343" s="288">
        <v>45748</v>
      </c>
      <c r="S343" s="288">
        <v>46022</v>
      </c>
      <c r="T343" s="128"/>
      <c r="U343" s="182" t="s">
        <v>1164</v>
      </c>
      <c r="V343" s="416">
        <v>2018011000653</v>
      </c>
      <c r="W343" s="128" t="s">
        <v>1173</v>
      </c>
      <c r="X343" s="158"/>
      <c r="Y343" s="158"/>
      <c r="Z343" s="158"/>
      <c r="AA343" s="158"/>
      <c r="AB343" s="158"/>
      <c r="AC343" s="158"/>
      <c r="AD343" s="158"/>
      <c r="AE343" s="158"/>
      <c r="AF343" s="239" t="s">
        <v>96</v>
      </c>
      <c r="AG343" s="25"/>
      <c r="AH343" s="25"/>
      <c r="AI343" s="25"/>
      <c r="AJ343" s="111">
        <v>1</v>
      </c>
      <c r="AK343" s="111">
        <v>0.75</v>
      </c>
      <c r="AL343" s="150"/>
      <c r="AM343" s="150"/>
      <c r="AN343" s="150"/>
      <c r="AO343" s="150"/>
      <c r="AP343" s="150"/>
    </row>
    <row r="344" spans="1:42" ht="330.75" x14ac:dyDescent="0.25">
      <c r="A344" s="432"/>
      <c r="B344" s="38"/>
      <c r="C344" s="38"/>
      <c r="D344" s="38"/>
      <c r="E344" s="38"/>
      <c r="F344" s="158"/>
      <c r="G344" s="347"/>
      <c r="H344" s="13"/>
      <c r="I344" s="38"/>
      <c r="J344" s="38"/>
      <c r="K344" s="154"/>
      <c r="L344" s="38"/>
      <c r="M344" s="38"/>
      <c r="N344" s="128" t="s">
        <v>1174</v>
      </c>
      <c r="O344" s="128" t="s">
        <v>1175</v>
      </c>
      <c r="P344" s="128" t="s">
        <v>1163</v>
      </c>
      <c r="Q344" s="128" t="s">
        <v>60</v>
      </c>
      <c r="R344" s="288">
        <v>45778</v>
      </c>
      <c r="S344" s="288">
        <v>46022</v>
      </c>
      <c r="T344" s="128"/>
      <c r="U344" s="182" t="s">
        <v>1164</v>
      </c>
      <c r="V344" s="416">
        <v>2018011000653</v>
      </c>
      <c r="W344" s="128" t="s">
        <v>1175</v>
      </c>
      <c r="X344" s="158"/>
      <c r="Y344" s="158"/>
      <c r="Z344" s="158"/>
      <c r="AA344" s="158"/>
      <c r="AB344" s="158"/>
      <c r="AC344" s="158"/>
      <c r="AD344" s="158"/>
      <c r="AE344" s="158"/>
      <c r="AF344" s="289"/>
      <c r="AG344" s="40"/>
      <c r="AH344" s="40"/>
      <c r="AI344" s="40"/>
      <c r="AJ344" s="180"/>
      <c r="AK344" s="180"/>
      <c r="AL344" s="150"/>
      <c r="AM344" s="150"/>
      <c r="AN344" s="150"/>
      <c r="AO344" s="150"/>
      <c r="AP344" s="150"/>
    </row>
    <row r="345" spans="1:42" ht="220.5" x14ac:dyDescent="0.25">
      <c r="A345" s="423">
        <v>2</v>
      </c>
      <c r="B345" s="26">
        <v>0</v>
      </c>
      <c r="C345" s="26" t="s">
        <v>280</v>
      </c>
      <c r="D345" s="26" t="s">
        <v>281</v>
      </c>
      <c r="E345" s="26" t="s">
        <v>282</v>
      </c>
      <c r="F345" s="158" t="s">
        <v>1155</v>
      </c>
      <c r="G345" s="343" t="s">
        <v>969</v>
      </c>
      <c r="H345" s="296" t="s">
        <v>1155</v>
      </c>
      <c r="I345" s="26" t="s">
        <v>1156</v>
      </c>
      <c r="J345" s="26" t="s">
        <v>1157</v>
      </c>
      <c r="K345" s="26" t="s">
        <v>1176</v>
      </c>
      <c r="L345" s="26" t="s">
        <v>1159</v>
      </c>
      <c r="M345" s="26" t="s">
        <v>1177</v>
      </c>
      <c r="N345" s="182" t="s">
        <v>1178</v>
      </c>
      <c r="O345" s="287" t="s">
        <v>271</v>
      </c>
      <c r="P345" s="128" t="s">
        <v>1163</v>
      </c>
      <c r="Q345" s="128" t="s">
        <v>1179</v>
      </c>
      <c r="R345" s="288">
        <v>45689</v>
      </c>
      <c r="S345" s="288">
        <v>45747</v>
      </c>
      <c r="T345" s="128"/>
      <c r="U345" s="182" t="s">
        <v>1180</v>
      </c>
      <c r="V345" s="417">
        <v>2018011000655</v>
      </c>
      <c r="W345" s="287" t="s">
        <v>271</v>
      </c>
      <c r="X345" s="158" t="s">
        <v>1181</v>
      </c>
      <c r="Y345" s="158" t="s">
        <v>1182</v>
      </c>
      <c r="Z345" s="158" t="s">
        <v>545</v>
      </c>
      <c r="AA345" s="158" t="s">
        <v>130</v>
      </c>
      <c r="AB345" s="158" t="s">
        <v>246</v>
      </c>
      <c r="AC345" s="158" t="s">
        <v>1183</v>
      </c>
      <c r="AD345" s="158" t="s">
        <v>1184</v>
      </c>
      <c r="AE345" s="162">
        <v>1</v>
      </c>
      <c r="AF345" s="95" t="s">
        <v>134</v>
      </c>
      <c r="AG345" s="89"/>
      <c r="AH345" s="89"/>
      <c r="AI345" s="91"/>
      <c r="AJ345" s="34">
        <v>1</v>
      </c>
      <c r="AK345" s="164">
        <v>3</v>
      </c>
      <c r="AL345" s="150"/>
      <c r="AM345" s="150"/>
      <c r="AN345" s="150"/>
      <c r="AO345" s="150"/>
      <c r="AP345" s="150"/>
    </row>
    <row r="346" spans="1:42" ht="220.5" x14ac:dyDescent="0.25">
      <c r="A346" s="424"/>
      <c r="B346" s="38"/>
      <c r="C346" s="38"/>
      <c r="D346" s="38"/>
      <c r="E346" s="38"/>
      <c r="F346" s="158"/>
      <c r="G346" s="347"/>
      <c r="H346" s="13"/>
      <c r="I346" s="38"/>
      <c r="J346" s="38"/>
      <c r="K346" s="38"/>
      <c r="L346" s="38"/>
      <c r="M346" s="38"/>
      <c r="N346" s="128" t="s">
        <v>1185</v>
      </c>
      <c r="O346" s="128" t="s">
        <v>1186</v>
      </c>
      <c r="P346" s="128" t="s">
        <v>1163</v>
      </c>
      <c r="Q346" s="128" t="s">
        <v>1187</v>
      </c>
      <c r="R346" s="288">
        <v>45717</v>
      </c>
      <c r="S346" s="288">
        <v>46022</v>
      </c>
      <c r="T346" s="128"/>
      <c r="U346" s="182" t="s">
        <v>1180</v>
      </c>
      <c r="V346" s="417">
        <v>2018011000655</v>
      </c>
      <c r="W346" s="128" t="s">
        <v>1186</v>
      </c>
      <c r="X346" s="158"/>
      <c r="Y346" s="158"/>
      <c r="Z346" s="158"/>
      <c r="AA346" s="158"/>
      <c r="AB346" s="158"/>
      <c r="AC346" s="158"/>
      <c r="AD346" s="158"/>
      <c r="AE346" s="158"/>
      <c r="AF346" s="95" t="s">
        <v>135</v>
      </c>
      <c r="AG346" s="89"/>
      <c r="AH346" s="89"/>
      <c r="AI346" s="91"/>
      <c r="AJ346" s="34">
        <v>1</v>
      </c>
      <c r="AK346" s="164">
        <v>3</v>
      </c>
      <c r="AL346" s="150"/>
      <c r="AM346" s="150"/>
      <c r="AN346" s="150"/>
      <c r="AO346" s="150"/>
      <c r="AP346" s="150"/>
    </row>
    <row r="347" spans="1:42" ht="220.5" x14ac:dyDescent="0.25">
      <c r="A347" s="424"/>
      <c r="B347" s="38"/>
      <c r="C347" s="38"/>
      <c r="D347" s="38"/>
      <c r="E347" s="38"/>
      <c r="F347" s="158"/>
      <c r="G347" s="347"/>
      <c r="H347" s="13"/>
      <c r="I347" s="38"/>
      <c r="J347" s="38"/>
      <c r="K347" s="38"/>
      <c r="L347" s="38"/>
      <c r="M347" s="38"/>
      <c r="N347" s="128" t="s">
        <v>1188</v>
      </c>
      <c r="O347" s="128" t="s">
        <v>1189</v>
      </c>
      <c r="P347" s="128" t="s">
        <v>1163</v>
      </c>
      <c r="Q347" s="128" t="s">
        <v>1187</v>
      </c>
      <c r="R347" s="288">
        <v>45717</v>
      </c>
      <c r="S347" s="288">
        <v>46022</v>
      </c>
      <c r="T347" s="128"/>
      <c r="U347" s="182" t="s">
        <v>1180</v>
      </c>
      <c r="V347" s="417">
        <v>2018011000655</v>
      </c>
      <c r="W347" s="128" t="s">
        <v>1189</v>
      </c>
      <c r="X347" s="158"/>
      <c r="Y347" s="158"/>
      <c r="Z347" s="158"/>
      <c r="AA347" s="158"/>
      <c r="AB347" s="158"/>
      <c r="AC347" s="158"/>
      <c r="AD347" s="158"/>
      <c r="AE347" s="158"/>
      <c r="AF347" s="95" t="s">
        <v>138</v>
      </c>
      <c r="AG347" s="159"/>
      <c r="AH347" s="89"/>
      <c r="AI347" s="91"/>
      <c r="AJ347" s="34">
        <v>1</v>
      </c>
      <c r="AK347" s="164">
        <v>3</v>
      </c>
      <c r="AL347" s="150"/>
      <c r="AM347" s="150"/>
      <c r="AN347" s="150"/>
      <c r="AO347" s="150"/>
      <c r="AP347" s="150"/>
    </row>
    <row r="348" spans="1:42" ht="220.5" x14ac:dyDescent="0.25">
      <c r="A348" s="424"/>
      <c r="B348" s="38"/>
      <c r="C348" s="38"/>
      <c r="D348" s="38"/>
      <c r="E348" s="38"/>
      <c r="F348" s="158"/>
      <c r="G348" s="347"/>
      <c r="H348" s="13"/>
      <c r="I348" s="38"/>
      <c r="J348" s="38"/>
      <c r="K348" s="38"/>
      <c r="L348" s="38"/>
      <c r="M348" s="38"/>
      <c r="N348" s="128" t="s">
        <v>1190</v>
      </c>
      <c r="O348" s="128" t="s">
        <v>1170</v>
      </c>
      <c r="P348" s="128" t="s">
        <v>1163</v>
      </c>
      <c r="Q348" s="128" t="s">
        <v>60</v>
      </c>
      <c r="R348" s="288">
        <v>45717</v>
      </c>
      <c r="S348" s="288">
        <v>46022</v>
      </c>
      <c r="T348" s="128"/>
      <c r="U348" s="182" t="s">
        <v>1180</v>
      </c>
      <c r="V348" s="417">
        <v>2018011000655</v>
      </c>
      <c r="W348" s="128" t="s">
        <v>1170</v>
      </c>
      <c r="X348" s="158"/>
      <c r="Y348" s="158"/>
      <c r="Z348" s="158"/>
      <c r="AA348" s="158"/>
      <c r="AB348" s="158"/>
      <c r="AC348" s="158"/>
      <c r="AD348" s="158"/>
      <c r="AE348" s="158"/>
      <c r="AF348" s="95" t="s">
        <v>142</v>
      </c>
      <c r="AG348" s="159"/>
      <c r="AH348" s="89"/>
      <c r="AI348" s="91"/>
      <c r="AJ348" s="34">
        <v>1</v>
      </c>
      <c r="AK348" s="164">
        <v>3</v>
      </c>
      <c r="AL348" s="150"/>
      <c r="AM348" s="150"/>
      <c r="AN348" s="150"/>
      <c r="AO348" s="150"/>
      <c r="AP348" s="150"/>
    </row>
    <row r="349" spans="1:42" ht="221.25" thickBot="1" x14ac:dyDescent="0.3">
      <c r="A349" s="428"/>
      <c r="B349" s="81"/>
      <c r="C349" s="81"/>
      <c r="D349" s="81"/>
      <c r="E349" s="81"/>
      <c r="F349" s="169"/>
      <c r="G349" s="347"/>
      <c r="H349" s="318"/>
      <c r="I349" s="81"/>
      <c r="J349" s="81"/>
      <c r="K349" s="81"/>
      <c r="L349" s="81"/>
      <c r="M349" s="81"/>
      <c r="N349" s="167" t="s">
        <v>1191</v>
      </c>
      <c r="O349" s="128" t="s">
        <v>1175</v>
      </c>
      <c r="P349" s="128" t="s">
        <v>1163</v>
      </c>
      <c r="Q349" s="128" t="s">
        <v>60</v>
      </c>
      <c r="R349" s="288">
        <v>45717</v>
      </c>
      <c r="S349" s="288">
        <v>46022</v>
      </c>
      <c r="T349" s="167"/>
      <c r="U349" s="182" t="s">
        <v>1180</v>
      </c>
      <c r="V349" s="417">
        <v>2018011000655</v>
      </c>
      <c r="W349" s="128" t="s">
        <v>1175</v>
      </c>
      <c r="X349" s="169"/>
      <c r="Y349" s="169"/>
      <c r="Z349" s="169"/>
      <c r="AA349" s="169"/>
      <c r="AB349" s="169"/>
      <c r="AC349" s="169"/>
      <c r="AD349" s="169"/>
      <c r="AE349" s="169"/>
      <c r="AF349" s="156" t="s">
        <v>223</v>
      </c>
      <c r="AG349" s="66"/>
      <c r="AH349" s="66"/>
      <c r="AI349" s="66"/>
      <c r="AJ349" s="34">
        <v>1</v>
      </c>
      <c r="AK349" s="170"/>
      <c r="AL349" s="150"/>
      <c r="AM349" s="150"/>
      <c r="AN349" s="150"/>
      <c r="AO349" s="150"/>
      <c r="AP349" s="150"/>
    </row>
    <row r="350" spans="1:42" ht="29.25" thickBot="1" x14ac:dyDescent="0.3">
      <c r="A350" s="431"/>
      <c r="B350" s="341"/>
      <c r="C350" s="341"/>
      <c r="D350" s="341"/>
      <c r="E350" s="341"/>
      <c r="F350" s="341"/>
      <c r="G350" s="340"/>
      <c r="H350" s="342"/>
      <c r="I350" s="341"/>
      <c r="J350" s="341"/>
      <c r="K350" s="341"/>
      <c r="L350" s="341"/>
      <c r="M350" s="341"/>
      <c r="N350" s="341"/>
      <c r="O350" s="341"/>
      <c r="P350" s="341"/>
      <c r="Q350" s="341"/>
      <c r="R350" s="341"/>
      <c r="S350" s="341"/>
      <c r="T350" s="341"/>
      <c r="U350" s="341"/>
      <c r="V350" s="341"/>
      <c r="W350" s="341"/>
      <c r="X350" s="341"/>
      <c r="Y350" s="341"/>
      <c r="Z350" s="341"/>
      <c r="AA350" s="341"/>
      <c r="AB350" s="341"/>
      <c r="AC350" s="341"/>
      <c r="AD350" s="341"/>
      <c r="AE350" s="341"/>
      <c r="AF350" s="145"/>
      <c r="AG350" s="145"/>
      <c r="AH350" s="145"/>
      <c r="AI350" s="145"/>
      <c r="AJ350" s="145"/>
      <c r="AK350" s="145"/>
      <c r="AL350" s="146"/>
      <c r="AM350" s="146"/>
      <c r="AN350" s="146"/>
      <c r="AO350" s="146"/>
      <c r="AP350" s="146"/>
    </row>
    <row r="351" spans="1:42" ht="126" x14ac:dyDescent="0.25">
      <c r="A351" s="439">
        <v>1</v>
      </c>
      <c r="B351" s="418" t="s">
        <v>143</v>
      </c>
      <c r="C351" s="184" t="s">
        <v>280</v>
      </c>
      <c r="D351" s="184" t="s">
        <v>1117</v>
      </c>
      <c r="E351" s="184" t="s">
        <v>1192</v>
      </c>
      <c r="F351" s="184"/>
      <c r="G351" s="419" t="s">
        <v>1193</v>
      </c>
      <c r="H351" s="10"/>
      <c r="I351" s="184"/>
      <c r="J351" s="185"/>
      <c r="K351" s="185" t="s">
        <v>1194</v>
      </c>
      <c r="L351" s="184"/>
      <c r="M351" s="184" t="s">
        <v>1195</v>
      </c>
      <c r="N351" s="206" t="s">
        <v>1196</v>
      </c>
      <c r="O351" s="206" t="s">
        <v>1197</v>
      </c>
      <c r="P351" s="206" t="s">
        <v>1198</v>
      </c>
      <c r="Q351" s="206" t="s">
        <v>1199</v>
      </c>
      <c r="R351" s="207">
        <v>45660</v>
      </c>
      <c r="S351" s="207">
        <v>45839</v>
      </c>
      <c r="T351" s="206" t="s">
        <v>1200</v>
      </c>
      <c r="U351" s="209"/>
      <c r="V351" s="209"/>
      <c r="W351" s="209"/>
      <c r="X351" s="184" t="s">
        <v>1201</v>
      </c>
      <c r="Y351" s="184" t="s">
        <v>1202</v>
      </c>
      <c r="Z351" s="184" t="s">
        <v>545</v>
      </c>
      <c r="AA351" s="184" t="s">
        <v>130</v>
      </c>
      <c r="AB351" s="184" t="s">
        <v>246</v>
      </c>
      <c r="AC351" s="184" t="s">
        <v>1203</v>
      </c>
      <c r="AD351" s="184" t="s">
        <v>1204</v>
      </c>
      <c r="AE351" s="290" t="s">
        <v>1205</v>
      </c>
      <c r="AF351" s="189" t="s">
        <v>134</v>
      </c>
      <c r="AG351" s="190"/>
      <c r="AH351" s="291"/>
      <c r="AI351" s="191"/>
      <c r="AJ351" s="193"/>
      <c r="AK351" s="226"/>
      <c r="AL351" s="150"/>
      <c r="AM351" s="150"/>
      <c r="AN351" s="150"/>
      <c r="AO351" s="150"/>
      <c r="AP351" s="150"/>
    </row>
    <row r="352" spans="1:42" ht="126" x14ac:dyDescent="0.25">
      <c r="A352" s="440"/>
      <c r="B352" s="420"/>
      <c r="C352" s="158"/>
      <c r="D352" s="158"/>
      <c r="E352" s="158"/>
      <c r="F352" s="158"/>
      <c r="G352" s="421"/>
      <c r="H352" s="11"/>
      <c r="I352" s="158"/>
      <c r="J352" s="194"/>
      <c r="K352" s="194"/>
      <c r="L352" s="158"/>
      <c r="M352" s="158"/>
      <c r="N352" s="128" t="s">
        <v>1206</v>
      </c>
      <c r="O352" s="128" t="s">
        <v>1207</v>
      </c>
      <c r="P352" s="128" t="s">
        <v>1198</v>
      </c>
      <c r="Q352" s="128" t="s">
        <v>1199</v>
      </c>
      <c r="R352" s="210">
        <v>45660</v>
      </c>
      <c r="S352" s="210">
        <v>45839</v>
      </c>
      <c r="T352" s="128" t="s">
        <v>1200</v>
      </c>
      <c r="U352" s="174"/>
      <c r="V352" s="174"/>
      <c r="W352" s="174"/>
      <c r="X352" s="158"/>
      <c r="Y352" s="158"/>
      <c r="Z352" s="158"/>
      <c r="AA352" s="158"/>
      <c r="AB352" s="158"/>
      <c r="AC352" s="158"/>
      <c r="AD352" s="158"/>
      <c r="AE352" s="158"/>
      <c r="AF352" s="95" t="s">
        <v>135</v>
      </c>
      <c r="AG352" s="89"/>
      <c r="AH352" s="292">
        <v>0.3</v>
      </c>
      <c r="AI352" s="91"/>
      <c r="AJ352" s="34"/>
      <c r="AK352" s="166"/>
      <c r="AL352" s="150"/>
      <c r="AM352" s="150"/>
      <c r="AN352" s="150"/>
      <c r="AO352" s="150"/>
      <c r="AP352" s="150"/>
    </row>
    <row r="353" spans="1:42" ht="126" x14ac:dyDescent="0.25">
      <c r="A353" s="440"/>
      <c r="B353" s="420"/>
      <c r="C353" s="158"/>
      <c r="D353" s="158"/>
      <c r="E353" s="158"/>
      <c r="F353" s="158"/>
      <c r="G353" s="421"/>
      <c r="H353" s="11"/>
      <c r="I353" s="158"/>
      <c r="J353" s="194"/>
      <c r="K353" s="194"/>
      <c r="L353" s="158"/>
      <c r="M353" s="158"/>
      <c r="N353" s="128" t="s">
        <v>1208</v>
      </c>
      <c r="O353" s="128" t="s">
        <v>1209</v>
      </c>
      <c r="P353" s="128" t="s">
        <v>1198</v>
      </c>
      <c r="Q353" s="128" t="s">
        <v>1199</v>
      </c>
      <c r="R353" s="113">
        <v>45839</v>
      </c>
      <c r="S353" s="113">
        <v>46022</v>
      </c>
      <c r="T353" s="128" t="s">
        <v>1200</v>
      </c>
      <c r="U353" s="174"/>
      <c r="V353" s="174"/>
      <c r="W353" s="174"/>
      <c r="X353" s="158"/>
      <c r="Y353" s="158"/>
      <c r="Z353" s="158"/>
      <c r="AA353" s="158"/>
      <c r="AB353" s="158"/>
      <c r="AC353" s="158"/>
      <c r="AD353" s="158"/>
      <c r="AE353" s="158"/>
      <c r="AF353" s="95" t="s">
        <v>138</v>
      </c>
      <c r="AG353" s="159"/>
      <c r="AH353" s="292">
        <v>0.3</v>
      </c>
      <c r="AI353" s="91"/>
      <c r="AJ353" s="34"/>
      <c r="AK353" s="166"/>
      <c r="AL353" s="150"/>
      <c r="AM353" s="150"/>
      <c r="AN353" s="150"/>
      <c r="AO353" s="150"/>
      <c r="AP353" s="150"/>
    </row>
    <row r="354" spans="1:42" ht="126" x14ac:dyDescent="0.25">
      <c r="A354" s="440"/>
      <c r="B354" s="420"/>
      <c r="C354" s="158"/>
      <c r="D354" s="158"/>
      <c r="E354" s="158"/>
      <c r="F354" s="158"/>
      <c r="G354" s="421"/>
      <c r="H354" s="11"/>
      <c r="I354" s="158"/>
      <c r="J354" s="194"/>
      <c r="K354" s="194"/>
      <c r="L354" s="158"/>
      <c r="M354" s="158"/>
      <c r="N354" s="128"/>
      <c r="O354" s="128"/>
      <c r="P354" s="128"/>
      <c r="Q354" s="128"/>
      <c r="R354" s="210"/>
      <c r="S354" s="210"/>
      <c r="T354" s="128"/>
      <c r="U354" s="174"/>
      <c r="V354" s="174"/>
      <c r="W354" s="174"/>
      <c r="X354" s="158"/>
      <c r="Y354" s="158"/>
      <c r="Z354" s="158"/>
      <c r="AA354" s="158"/>
      <c r="AB354" s="158"/>
      <c r="AC354" s="158"/>
      <c r="AD354" s="158"/>
      <c r="AE354" s="158"/>
      <c r="AF354" s="95" t="s">
        <v>142</v>
      </c>
      <c r="AG354" s="159"/>
      <c r="AH354" s="90">
        <v>0.4</v>
      </c>
      <c r="AI354" s="91"/>
      <c r="AJ354" s="34"/>
      <c r="AK354" s="166"/>
      <c r="AL354" s="150"/>
      <c r="AM354" s="150"/>
      <c r="AN354" s="150"/>
      <c r="AO354" s="150"/>
      <c r="AP354" s="150"/>
    </row>
  </sheetData>
  <sheetProtection algorithmName="SHA-512" hashValue="dUzGoUoV9T5wBdCzZGVMmRZpur8QE84tfvNmScGjlkb5NJx9W5R2mw2aeeZZ4tiIrEc/VPbh10rk/xDfk8JdnA==" saltValue="AlUYyrbDEP6VMK6eqzxV4g==" spinCount="100000" sheet="1" formatCells="0" formatColumns="0" formatRows="0" insertColumns="0" insertRows="0" insertHyperlinks="0" deleteColumns="0" deleteRows="0" sort="0" autoFilter="0" pivotTables="0"/>
  <autoFilter ref="A9:AP42" xr:uid="{A7F23BEE-16AA-4786-A4E9-109502B52174}"/>
  <mergeCells count="1770">
    <mergeCell ref="A7:AE7"/>
    <mergeCell ref="A8:G8"/>
    <mergeCell ref="A129:A132"/>
    <mergeCell ref="F129:F132"/>
    <mergeCell ref="E129:E131"/>
    <mergeCell ref="D129:D132"/>
    <mergeCell ref="C129:C132"/>
    <mergeCell ref="AJ341:AJ342"/>
    <mergeCell ref="AJ343:AJ344"/>
    <mergeCell ref="AK341:AK342"/>
    <mergeCell ref="AK343:AK344"/>
    <mergeCell ref="AE351:AE354"/>
    <mergeCell ref="AF341:AF342"/>
    <mergeCell ref="AF343:AF344"/>
    <mergeCell ref="AG341:AG342"/>
    <mergeCell ref="AH341:AH342"/>
    <mergeCell ref="AI341:AI342"/>
    <mergeCell ref="AG343:AG344"/>
    <mergeCell ref="AH343:AH344"/>
    <mergeCell ref="AI343:AI344"/>
    <mergeCell ref="Y351:Y354"/>
    <mergeCell ref="Z351:Z354"/>
    <mergeCell ref="AA351:AA354"/>
    <mergeCell ref="AB351:AB354"/>
    <mergeCell ref="AC351:AC354"/>
    <mergeCell ref="AD351:AD354"/>
    <mergeCell ref="AC341:AC344"/>
    <mergeCell ref="AD341:AD344"/>
    <mergeCell ref="AE341:AE344"/>
    <mergeCell ref="I351:I354"/>
    <mergeCell ref="J351:J354"/>
    <mergeCell ref="K351:K354"/>
    <mergeCell ref="L351:L354"/>
    <mergeCell ref="M351:M354"/>
    <mergeCell ref="X351:X354"/>
    <mergeCell ref="AD345:AD349"/>
    <mergeCell ref="AE345:AE349"/>
    <mergeCell ref="A351:A354"/>
    <mergeCell ref="B351:B354"/>
    <mergeCell ref="C351:C354"/>
    <mergeCell ref="D351:D354"/>
    <mergeCell ref="E351:E354"/>
    <mergeCell ref="F351:F354"/>
    <mergeCell ref="G351:G354"/>
    <mergeCell ref="H351:H354"/>
    <mergeCell ref="X345:X349"/>
    <mergeCell ref="Y345:Y349"/>
    <mergeCell ref="Z345:Z349"/>
    <mergeCell ref="AA345:AA349"/>
    <mergeCell ref="AB345:AB349"/>
    <mergeCell ref="AC345:AC349"/>
    <mergeCell ref="H345:H349"/>
    <mergeCell ref="I345:I349"/>
    <mergeCell ref="J345:J349"/>
    <mergeCell ref="K345:K349"/>
    <mergeCell ref="L345:L349"/>
    <mergeCell ref="M345:M349"/>
    <mergeCell ref="A345:A349"/>
    <mergeCell ref="B345:B349"/>
    <mergeCell ref="C345:C349"/>
    <mergeCell ref="D345:D349"/>
    <mergeCell ref="E345:E349"/>
    <mergeCell ref="F345:F349"/>
    <mergeCell ref="G345:G349"/>
    <mergeCell ref="M341:M344"/>
    <mergeCell ref="X341:X344"/>
    <mergeCell ref="Y341:Y344"/>
    <mergeCell ref="Z341:Z344"/>
    <mergeCell ref="AA341:AA344"/>
    <mergeCell ref="AB341:AB344"/>
    <mergeCell ref="G341:G344"/>
    <mergeCell ref="H341:H344"/>
    <mergeCell ref="I341:I344"/>
    <mergeCell ref="J341:J344"/>
    <mergeCell ref="K341:K344"/>
    <mergeCell ref="L341:L344"/>
    <mergeCell ref="AB337:AB339"/>
    <mergeCell ref="AC337:AC339"/>
    <mergeCell ref="AD337:AD339"/>
    <mergeCell ref="AE337:AE339"/>
    <mergeCell ref="A341:A344"/>
    <mergeCell ref="B341:B344"/>
    <mergeCell ref="C341:C344"/>
    <mergeCell ref="D341:D344"/>
    <mergeCell ref="E341:E344"/>
    <mergeCell ref="F341:F344"/>
    <mergeCell ref="M337:M339"/>
    <mergeCell ref="W337:W339"/>
    <mergeCell ref="X337:X339"/>
    <mergeCell ref="Y337:Y339"/>
    <mergeCell ref="Z337:Z339"/>
    <mergeCell ref="AA337:AA339"/>
    <mergeCell ref="G337:G339"/>
    <mergeCell ref="H337:H339"/>
    <mergeCell ref="I337:I339"/>
    <mergeCell ref="J337:J339"/>
    <mergeCell ref="K337:K339"/>
    <mergeCell ref="L337:L339"/>
    <mergeCell ref="A337:A339"/>
    <mergeCell ref="B337:B339"/>
    <mergeCell ref="C337:C339"/>
    <mergeCell ref="D337:D339"/>
    <mergeCell ref="E337:E339"/>
    <mergeCell ref="F337:F339"/>
    <mergeCell ref="AE331:AE336"/>
    <mergeCell ref="N333:N334"/>
    <mergeCell ref="O333:O334"/>
    <mergeCell ref="P333:P334"/>
    <mergeCell ref="Q333:Q334"/>
    <mergeCell ref="R333:R334"/>
    <mergeCell ref="S333:S334"/>
    <mergeCell ref="T333:T334"/>
    <mergeCell ref="U333:U334"/>
    <mergeCell ref="V333:V334"/>
    <mergeCell ref="Y331:Y336"/>
    <mergeCell ref="Z331:Z336"/>
    <mergeCell ref="AA331:AA336"/>
    <mergeCell ref="AB331:AB336"/>
    <mergeCell ref="AC331:AC336"/>
    <mergeCell ref="AD331:AD336"/>
    <mergeCell ref="S331:S332"/>
    <mergeCell ref="T331:T332"/>
    <mergeCell ref="U331:U332"/>
    <mergeCell ref="V331:V332"/>
    <mergeCell ref="W331:W336"/>
    <mergeCell ref="X331:X336"/>
    <mergeCell ref="M331:M336"/>
    <mergeCell ref="N331:N332"/>
    <mergeCell ref="O331:O332"/>
    <mergeCell ref="P331:P332"/>
    <mergeCell ref="Q331:Q332"/>
    <mergeCell ref="R331:R332"/>
    <mergeCell ref="G331:G336"/>
    <mergeCell ref="H331:H336"/>
    <mergeCell ref="I331:I336"/>
    <mergeCell ref="J331:J336"/>
    <mergeCell ref="K331:K336"/>
    <mergeCell ref="L331:L336"/>
    <mergeCell ref="A331:A336"/>
    <mergeCell ref="B331:B336"/>
    <mergeCell ref="C331:C336"/>
    <mergeCell ref="D331:D336"/>
    <mergeCell ref="E331:E336"/>
    <mergeCell ref="F331:F336"/>
    <mergeCell ref="Z326:Z329"/>
    <mergeCell ref="AA326:AA329"/>
    <mergeCell ref="AB326:AB329"/>
    <mergeCell ref="AC326:AC329"/>
    <mergeCell ref="AD326:AD329"/>
    <mergeCell ref="AE326:AE329"/>
    <mergeCell ref="J326:J329"/>
    <mergeCell ref="K326:K329"/>
    <mergeCell ref="L326:L329"/>
    <mergeCell ref="M326:M329"/>
    <mergeCell ref="X326:X329"/>
    <mergeCell ref="Y326:Y329"/>
    <mergeCell ref="A326:A329"/>
    <mergeCell ref="B326:B329"/>
    <mergeCell ref="C326:C329"/>
    <mergeCell ref="D326:D329"/>
    <mergeCell ref="E326:E329"/>
    <mergeCell ref="F326:F329"/>
    <mergeCell ref="G326:G329"/>
    <mergeCell ref="H326:H329"/>
    <mergeCell ref="I326:I329"/>
    <mergeCell ref="AB304:AB308"/>
    <mergeCell ref="AC304:AC308"/>
    <mergeCell ref="AD304:AD308"/>
    <mergeCell ref="I304:I308"/>
    <mergeCell ref="J304:J308"/>
    <mergeCell ref="K304:K308"/>
    <mergeCell ref="L304:L308"/>
    <mergeCell ref="A314:A317"/>
    <mergeCell ref="B314:B317"/>
    <mergeCell ref="C314:C317"/>
    <mergeCell ref="D314:D317"/>
    <mergeCell ref="A318:A321"/>
    <mergeCell ref="B318:B321"/>
    <mergeCell ref="C318:C321"/>
    <mergeCell ref="D318:D321"/>
    <mergeCell ref="E318:E321"/>
    <mergeCell ref="F318:F321"/>
    <mergeCell ref="G318:G321"/>
    <mergeCell ref="H318:H321"/>
    <mergeCell ref="M304:M308"/>
    <mergeCell ref="X304:X308"/>
    <mergeCell ref="AC310:AC313"/>
    <mergeCell ref="AD310:AD313"/>
    <mergeCell ref="AD300:AD303"/>
    <mergeCell ref="AE300:AE303"/>
    <mergeCell ref="A304:A308"/>
    <mergeCell ref="B304:B308"/>
    <mergeCell ref="C304:C308"/>
    <mergeCell ref="D304:D308"/>
    <mergeCell ref="E304:E308"/>
    <mergeCell ref="F304:F308"/>
    <mergeCell ref="G304:G308"/>
    <mergeCell ref="H304:H308"/>
    <mergeCell ref="X300:X303"/>
    <mergeCell ref="Y300:Y303"/>
    <mergeCell ref="Z300:Z303"/>
    <mergeCell ref="AA300:AA303"/>
    <mergeCell ref="AB300:AB303"/>
    <mergeCell ref="AC300:AC303"/>
    <mergeCell ref="H300:H303"/>
    <mergeCell ref="I300:I303"/>
    <mergeCell ref="J300:J303"/>
    <mergeCell ref="K300:K303"/>
    <mergeCell ref="L300:L303"/>
    <mergeCell ref="M300:M303"/>
    <mergeCell ref="A300:A303"/>
    <mergeCell ref="B300:B303"/>
    <mergeCell ref="D300:D303"/>
    <mergeCell ref="E300:E303"/>
    <mergeCell ref="F300:F303"/>
    <mergeCell ref="G300:G303"/>
    <mergeCell ref="AE304:AE308"/>
    <mergeCell ref="Y304:Y308"/>
    <mergeCell ref="Z304:Z308"/>
    <mergeCell ref="AA304:AA308"/>
    <mergeCell ref="Z296:Z298"/>
    <mergeCell ref="AA296:AA298"/>
    <mergeCell ref="AB296:AB298"/>
    <mergeCell ref="AC296:AC298"/>
    <mergeCell ref="AD296:AD298"/>
    <mergeCell ref="AE296:AE298"/>
    <mergeCell ref="J296:J298"/>
    <mergeCell ref="K296:K298"/>
    <mergeCell ref="L296:L298"/>
    <mergeCell ref="M296:M298"/>
    <mergeCell ref="X296:X298"/>
    <mergeCell ref="Y296:Y298"/>
    <mergeCell ref="AE290:AE294"/>
    <mergeCell ref="A296:A298"/>
    <mergeCell ref="B296:B298"/>
    <mergeCell ref="C296:C298"/>
    <mergeCell ref="D296:D298"/>
    <mergeCell ref="E296:E298"/>
    <mergeCell ref="F296:F298"/>
    <mergeCell ref="G296:G298"/>
    <mergeCell ref="H296:H298"/>
    <mergeCell ref="I296:I298"/>
    <mergeCell ref="Y290:Y294"/>
    <mergeCell ref="Z290:Z294"/>
    <mergeCell ref="AA290:AA294"/>
    <mergeCell ref="AB290:AB294"/>
    <mergeCell ref="AC290:AC294"/>
    <mergeCell ref="AD290:AD294"/>
    <mergeCell ref="I290:I294"/>
    <mergeCell ref="J290:J294"/>
    <mergeCell ref="K290:K294"/>
    <mergeCell ref="L290:L294"/>
    <mergeCell ref="B290:B294"/>
    <mergeCell ref="C290:C294"/>
    <mergeCell ref="D290:D294"/>
    <mergeCell ref="E290:E294"/>
    <mergeCell ref="F290:F294"/>
    <mergeCell ref="G290:G294"/>
    <mergeCell ref="H290:H294"/>
    <mergeCell ref="X285:X289"/>
    <mergeCell ref="Y285:Y289"/>
    <mergeCell ref="Z285:Z289"/>
    <mergeCell ref="AA285:AA289"/>
    <mergeCell ref="AB285:AB289"/>
    <mergeCell ref="AC285:AC289"/>
    <mergeCell ref="H285:H289"/>
    <mergeCell ref="I285:I289"/>
    <mergeCell ref="J285:J289"/>
    <mergeCell ref="K285:K289"/>
    <mergeCell ref="L285:L289"/>
    <mergeCell ref="M285:M289"/>
    <mergeCell ref="Z275:Z278"/>
    <mergeCell ref="AA275:AA278"/>
    <mergeCell ref="AB275:AB278"/>
    <mergeCell ref="AC275:AC278"/>
    <mergeCell ref="H275:H278"/>
    <mergeCell ref="I275:I278"/>
    <mergeCell ref="J275:J278"/>
    <mergeCell ref="K275:K278"/>
    <mergeCell ref="L275:L278"/>
    <mergeCell ref="M275:M278"/>
    <mergeCell ref="Z279:Z283"/>
    <mergeCell ref="AA279:AA283"/>
    <mergeCell ref="AB279:AB283"/>
    <mergeCell ref="A285:A289"/>
    <mergeCell ref="B285:B289"/>
    <mergeCell ref="C285:C289"/>
    <mergeCell ref="D285:D289"/>
    <mergeCell ref="E285:E289"/>
    <mergeCell ref="F285:F289"/>
    <mergeCell ref="G285:G289"/>
    <mergeCell ref="J279:J283"/>
    <mergeCell ref="K279:K283"/>
    <mergeCell ref="L279:L283"/>
    <mergeCell ref="M279:M283"/>
    <mergeCell ref="X279:X283"/>
    <mergeCell ref="Y279:Y283"/>
    <mergeCell ref="A279:A283"/>
    <mergeCell ref="B279:B283"/>
    <mergeCell ref="C279:C283"/>
    <mergeCell ref="D279:D283"/>
    <mergeCell ref="E279:E283"/>
    <mergeCell ref="F279:F283"/>
    <mergeCell ref="AC271:AC274"/>
    <mergeCell ref="AD271:AD274"/>
    <mergeCell ref="AE271:AE274"/>
    <mergeCell ref="A275:A278"/>
    <mergeCell ref="B275:B278"/>
    <mergeCell ref="C275:C278"/>
    <mergeCell ref="D275:D278"/>
    <mergeCell ref="E275:E278"/>
    <mergeCell ref="F275:F278"/>
    <mergeCell ref="G275:G278"/>
    <mergeCell ref="M271:M274"/>
    <mergeCell ref="X271:X274"/>
    <mergeCell ref="Y271:Y274"/>
    <mergeCell ref="Z271:Z274"/>
    <mergeCell ref="AA271:AA274"/>
    <mergeCell ref="AB271:AB274"/>
    <mergeCell ref="G271:G274"/>
    <mergeCell ref="H271:H274"/>
    <mergeCell ref="I271:I274"/>
    <mergeCell ref="J271:J274"/>
    <mergeCell ref="K271:K274"/>
    <mergeCell ref="L271:L274"/>
    <mergeCell ref="A271:A274"/>
    <mergeCell ref="B271:B274"/>
    <mergeCell ref="C271:C274"/>
    <mergeCell ref="D271:D274"/>
    <mergeCell ref="E271:E274"/>
    <mergeCell ref="F271:F274"/>
    <mergeCell ref="AD275:AD278"/>
    <mergeCell ref="AE275:AE278"/>
    <mergeCell ref="X275:X278"/>
    <mergeCell ref="Y275:Y278"/>
    <mergeCell ref="Z267:Z270"/>
    <mergeCell ref="AA267:AA270"/>
    <mergeCell ref="AB267:AB270"/>
    <mergeCell ref="AC267:AC270"/>
    <mergeCell ref="AD267:AD270"/>
    <mergeCell ref="AE267:AE270"/>
    <mergeCell ref="J267:J270"/>
    <mergeCell ref="K267:K270"/>
    <mergeCell ref="L267:L270"/>
    <mergeCell ref="M267:M270"/>
    <mergeCell ref="X267:X270"/>
    <mergeCell ref="Y267:Y270"/>
    <mergeCell ref="AE263:AE266"/>
    <mergeCell ref="A267:A270"/>
    <mergeCell ref="B267:B270"/>
    <mergeCell ref="C267:C270"/>
    <mergeCell ref="D267:D270"/>
    <mergeCell ref="E267:E270"/>
    <mergeCell ref="F267:F270"/>
    <mergeCell ref="G267:G270"/>
    <mergeCell ref="H267:H270"/>
    <mergeCell ref="I267:I270"/>
    <mergeCell ref="Y263:Y266"/>
    <mergeCell ref="Z263:Z266"/>
    <mergeCell ref="AA263:AA266"/>
    <mergeCell ref="AB263:AB266"/>
    <mergeCell ref="AC263:AC266"/>
    <mergeCell ref="AD263:AD266"/>
    <mergeCell ref="I263:I266"/>
    <mergeCell ref="J263:J266"/>
    <mergeCell ref="K263:K266"/>
    <mergeCell ref="L263:L266"/>
    <mergeCell ref="M263:M266"/>
    <mergeCell ref="X263:X266"/>
    <mergeCell ref="AD258:AD261"/>
    <mergeCell ref="AE258:AE261"/>
    <mergeCell ref="A263:A266"/>
    <mergeCell ref="B263:B266"/>
    <mergeCell ref="C263:C266"/>
    <mergeCell ref="D263:D266"/>
    <mergeCell ref="E263:E266"/>
    <mergeCell ref="F263:F266"/>
    <mergeCell ref="G263:G266"/>
    <mergeCell ref="H263:H266"/>
    <mergeCell ref="X258:X261"/>
    <mergeCell ref="Y258:Y261"/>
    <mergeCell ref="Z258:Z261"/>
    <mergeCell ref="AA258:AA261"/>
    <mergeCell ref="AB258:AB261"/>
    <mergeCell ref="AC258:AC261"/>
    <mergeCell ref="H258:H261"/>
    <mergeCell ref="I258:I261"/>
    <mergeCell ref="J258:J261"/>
    <mergeCell ref="K258:K261"/>
    <mergeCell ref="L258:L261"/>
    <mergeCell ref="M258:M261"/>
    <mergeCell ref="AC253:AC257"/>
    <mergeCell ref="AD253:AD257"/>
    <mergeCell ref="AE253:AE257"/>
    <mergeCell ref="A258:A261"/>
    <mergeCell ref="B258:B261"/>
    <mergeCell ref="C258:C261"/>
    <mergeCell ref="D258:D261"/>
    <mergeCell ref="E258:E261"/>
    <mergeCell ref="F258:F261"/>
    <mergeCell ref="G258:G261"/>
    <mergeCell ref="M253:M257"/>
    <mergeCell ref="X253:X257"/>
    <mergeCell ref="Y253:Y257"/>
    <mergeCell ref="Z253:Z257"/>
    <mergeCell ref="AA253:AA257"/>
    <mergeCell ref="AB253:AB257"/>
    <mergeCell ref="G253:G257"/>
    <mergeCell ref="H253:H257"/>
    <mergeCell ref="I253:I257"/>
    <mergeCell ref="J253:J257"/>
    <mergeCell ref="K253:K257"/>
    <mergeCell ref="L253:L257"/>
    <mergeCell ref="A253:A257"/>
    <mergeCell ref="B253:B257"/>
    <mergeCell ref="C253:C257"/>
    <mergeCell ref="D253:D257"/>
    <mergeCell ref="E253:E257"/>
    <mergeCell ref="F253:F257"/>
    <mergeCell ref="Z248:Z252"/>
    <mergeCell ref="AA248:AA252"/>
    <mergeCell ref="AB248:AB252"/>
    <mergeCell ref="AC248:AC252"/>
    <mergeCell ref="AD248:AD252"/>
    <mergeCell ref="AE248:AE252"/>
    <mergeCell ref="J248:J252"/>
    <mergeCell ref="K248:K252"/>
    <mergeCell ref="L248:L252"/>
    <mergeCell ref="M248:M252"/>
    <mergeCell ref="X248:X252"/>
    <mergeCell ref="Y248:Y252"/>
    <mergeCell ref="AE243:AE247"/>
    <mergeCell ref="A248:A252"/>
    <mergeCell ref="B248:B252"/>
    <mergeCell ref="C248:C252"/>
    <mergeCell ref="D248:D252"/>
    <mergeCell ref="E248:E252"/>
    <mergeCell ref="F248:F252"/>
    <mergeCell ref="G248:G252"/>
    <mergeCell ref="H248:H252"/>
    <mergeCell ref="I248:I252"/>
    <mergeCell ref="Y243:Y247"/>
    <mergeCell ref="Z243:Z247"/>
    <mergeCell ref="AA243:AA247"/>
    <mergeCell ref="AB243:AB247"/>
    <mergeCell ref="AC243:AC247"/>
    <mergeCell ref="AD243:AD247"/>
    <mergeCell ref="I243:I247"/>
    <mergeCell ref="J243:J247"/>
    <mergeCell ref="K243:K247"/>
    <mergeCell ref="L243:L247"/>
    <mergeCell ref="M243:M247"/>
    <mergeCell ref="X243:X247"/>
    <mergeCell ref="AD238:AD242"/>
    <mergeCell ref="AE238:AE242"/>
    <mergeCell ref="A243:A247"/>
    <mergeCell ref="B243:B247"/>
    <mergeCell ref="C243:C247"/>
    <mergeCell ref="D243:D247"/>
    <mergeCell ref="E243:E247"/>
    <mergeCell ref="F243:F247"/>
    <mergeCell ref="G243:G247"/>
    <mergeCell ref="H243:H247"/>
    <mergeCell ref="M238:M242"/>
    <mergeCell ref="X238:X242"/>
    <mergeCell ref="Y238:Y242"/>
    <mergeCell ref="Z238:Z242"/>
    <mergeCell ref="AA238:AA242"/>
    <mergeCell ref="AB238:AB242"/>
    <mergeCell ref="A238:A242"/>
    <mergeCell ref="B238:B242"/>
    <mergeCell ref="C238:C242"/>
    <mergeCell ref="D238:D242"/>
    <mergeCell ref="E238:E242"/>
    <mergeCell ref="F238:F242"/>
    <mergeCell ref="G238:G242"/>
    <mergeCell ref="H238:H242"/>
    <mergeCell ref="AC238:AC242"/>
    <mergeCell ref="I238:I242"/>
    <mergeCell ref="J238:J242"/>
    <mergeCell ref="K238:K242"/>
    <mergeCell ref="L238:L242"/>
    <mergeCell ref="AC234:AC236"/>
    <mergeCell ref="AD234:AD236"/>
    <mergeCell ref="AE234:AE236"/>
    <mergeCell ref="M234:M236"/>
    <mergeCell ref="X234:X236"/>
    <mergeCell ref="Y234:Y236"/>
    <mergeCell ref="Z234:Z236"/>
    <mergeCell ref="AA234:AA236"/>
    <mergeCell ref="AB234:AB236"/>
    <mergeCell ref="G234:G236"/>
    <mergeCell ref="H234:H236"/>
    <mergeCell ref="I234:I236"/>
    <mergeCell ref="J234:J236"/>
    <mergeCell ref="K234:K236"/>
    <mergeCell ref="L234:L236"/>
    <mergeCell ref="A234:A236"/>
    <mergeCell ref="B234:B236"/>
    <mergeCell ref="C234:C236"/>
    <mergeCell ref="D234:D236"/>
    <mergeCell ref="E234:E236"/>
    <mergeCell ref="F234:F236"/>
    <mergeCell ref="AD222:AD233"/>
    <mergeCell ref="AE222:AE233"/>
    <mergeCell ref="J222:J233"/>
    <mergeCell ref="K222:K233"/>
    <mergeCell ref="L222:L233"/>
    <mergeCell ref="M222:M233"/>
    <mergeCell ref="X222:X233"/>
    <mergeCell ref="Y222:Y233"/>
    <mergeCell ref="AE217:AE221"/>
    <mergeCell ref="A222:A233"/>
    <mergeCell ref="B222:B233"/>
    <mergeCell ref="C222:C233"/>
    <mergeCell ref="D222:D233"/>
    <mergeCell ref="E222:E233"/>
    <mergeCell ref="F222:F233"/>
    <mergeCell ref="G222:G233"/>
    <mergeCell ref="H222:H233"/>
    <mergeCell ref="I222:I233"/>
    <mergeCell ref="Y217:Y221"/>
    <mergeCell ref="Z217:Z221"/>
    <mergeCell ref="AA217:AA221"/>
    <mergeCell ref="AB217:AB221"/>
    <mergeCell ref="AC217:AC221"/>
    <mergeCell ref="AD217:AD221"/>
    <mergeCell ref="I217:I221"/>
    <mergeCell ref="J217:J221"/>
    <mergeCell ref="K217:K221"/>
    <mergeCell ref="L217:L221"/>
    <mergeCell ref="M217:M221"/>
    <mergeCell ref="X217:X221"/>
    <mergeCell ref="U226:U229"/>
    <mergeCell ref="V226:V229"/>
    <mergeCell ref="AD213:AD216"/>
    <mergeCell ref="AE213:AE216"/>
    <mergeCell ref="A217:A221"/>
    <mergeCell ref="B217:B221"/>
    <mergeCell ref="C217:C221"/>
    <mergeCell ref="D217:D221"/>
    <mergeCell ref="E217:E221"/>
    <mergeCell ref="F217:F221"/>
    <mergeCell ref="G217:G221"/>
    <mergeCell ref="H217:H221"/>
    <mergeCell ref="X213:X216"/>
    <mergeCell ref="Y213:Y216"/>
    <mergeCell ref="Z213:Z216"/>
    <mergeCell ref="AA213:AA216"/>
    <mergeCell ref="AB213:AB216"/>
    <mergeCell ref="AC213:AC216"/>
    <mergeCell ref="H213:H216"/>
    <mergeCell ref="I213:I216"/>
    <mergeCell ref="J213:J216"/>
    <mergeCell ref="K213:K216"/>
    <mergeCell ref="L213:L216"/>
    <mergeCell ref="M213:M216"/>
    <mergeCell ref="A213:A216"/>
    <mergeCell ref="B213:B216"/>
    <mergeCell ref="C213:C216"/>
    <mergeCell ref="D213:D216"/>
    <mergeCell ref="E213:E216"/>
    <mergeCell ref="F213:F216"/>
    <mergeCell ref="G213:G216"/>
    <mergeCell ref="M208:M211"/>
    <mergeCell ref="X208:X211"/>
    <mergeCell ref="Y208:Y211"/>
    <mergeCell ref="Z208:Z211"/>
    <mergeCell ref="AA208:AA211"/>
    <mergeCell ref="AB208:AB211"/>
    <mergeCell ref="G208:G211"/>
    <mergeCell ref="H208:H211"/>
    <mergeCell ref="I208:I211"/>
    <mergeCell ref="J208:J211"/>
    <mergeCell ref="K208:K211"/>
    <mergeCell ref="L208:L211"/>
    <mergeCell ref="A208:A211"/>
    <mergeCell ref="B208:B211"/>
    <mergeCell ref="C208:C211"/>
    <mergeCell ref="D208:D211"/>
    <mergeCell ref="E208:E211"/>
    <mergeCell ref="F208:F211"/>
    <mergeCell ref="A203:A207"/>
    <mergeCell ref="B203:B207"/>
    <mergeCell ref="C203:C207"/>
    <mergeCell ref="D203:D207"/>
    <mergeCell ref="E203:E207"/>
    <mergeCell ref="F203:F207"/>
    <mergeCell ref="G203:G207"/>
    <mergeCell ref="H203:H207"/>
    <mergeCell ref="I203:I207"/>
    <mergeCell ref="Y198:Y202"/>
    <mergeCell ref="Z198:Z202"/>
    <mergeCell ref="AA198:AA202"/>
    <mergeCell ref="AB198:AB202"/>
    <mergeCell ref="AC198:AC202"/>
    <mergeCell ref="AD198:AD202"/>
    <mergeCell ref="I198:I202"/>
    <mergeCell ref="J198:J202"/>
    <mergeCell ref="K198:K202"/>
    <mergeCell ref="L198:L202"/>
    <mergeCell ref="H193:H196"/>
    <mergeCell ref="I193:I196"/>
    <mergeCell ref="J193:J196"/>
    <mergeCell ref="K193:K196"/>
    <mergeCell ref="L193:L196"/>
    <mergeCell ref="M193:M196"/>
    <mergeCell ref="Z203:Z207"/>
    <mergeCell ref="AA203:AA207"/>
    <mergeCell ref="AB203:AB207"/>
    <mergeCell ref="AC203:AC207"/>
    <mergeCell ref="AD203:AD207"/>
    <mergeCell ref="AE203:AE207"/>
    <mergeCell ref="J203:J207"/>
    <mergeCell ref="K203:K207"/>
    <mergeCell ref="L203:L207"/>
    <mergeCell ref="M203:M207"/>
    <mergeCell ref="X203:X207"/>
    <mergeCell ref="Y203:Y207"/>
    <mergeCell ref="AE198:AE202"/>
    <mergeCell ref="AK158:AK161"/>
    <mergeCell ref="A163:A165"/>
    <mergeCell ref="B163:B165"/>
    <mergeCell ref="C163:C165"/>
    <mergeCell ref="D163:D165"/>
    <mergeCell ref="E163:E165"/>
    <mergeCell ref="AK188:AK190"/>
    <mergeCell ref="AL188:AL190"/>
    <mergeCell ref="AM188:AM190"/>
    <mergeCell ref="A193:A196"/>
    <mergeCell ref="B193:B196"/>
    <mergeCell ref="C193:C196"/>
    <mergeCell ref="D193:D196"/>
    <mergeCell ref="E193:E196"/>
    <mergeCell ref="F193:F196"/>
    <mergeCell ref="G193:G196"/>
    <mergeCell ref="M198:M202"/>
    <mergeCell ref="X198:X202"/>
    <mergeCell ref="AD193:AD196"/>
    <mergeCell ref="AE193:AE196"/>
    <mergeCell ref="A198:A202"/>
    <mergeCell ref="B198:B202"/>
    <mergeCell ref="C198:C202"/>
    <mergeCell ref="D198:D202"/>
    <mergeCell ref="E198:E202"/>
    <mergeCell ref="F198:F202"/>
    <mergeCell ref="G198:G202"/>
    <mergeCell ref="H198:H202"/>
    <mergeCell ref="X193:X196"/>
    <mergeCell ref="Y193:Y196"/>
    <mergeCell ref="Z193:Z196"/>
    <mergeCell ref="AA193:AA196"/>
    <mergeCell ref="M152:M156"/>
    <mergeCell ref="X152:X156"/>
    <mergeCell ref="Y152:Y156"/>
    <mergeCell ref="Z152:Z156"/>
    <mergeCell ref="AA152:AA156"/>
    <mergeCell ref="AB152:AB156"/>
    <mergeCell ref="U153:U155"/>
    <mergeCell ref="V153:V155"/>
    <mergeCell ref="W153:W155"/>
    <mergeCell ref="G152:G156"/>
    <mergeCell ref="H152:H156"/>
    <mergeCell ref="I152:I156"/>
    <mergeCell ref="J152:J156"/>
    <mergeCell ref="K152:K156"/>
    <mergeCell ref="L152:L156"/>
    <mergeCell ref="X158:X162"/>
    <mergeCell ref="Y158:Y162"/>
    <mergeCell ref="Z158:Z162"/>
    <mergeCell ref="AA158:AA162"/>
    <mergeCell ref="AB158:AB162"/>
    <mergeCell ref="A152:A156"/>
    <mergeCell ref="B152:B156"/>
    <mergeCell ref="C152:C156"/>
    <mergeCell ref="D152:D156"/>
    <mergeCell ref="E152:E156"/>
    <mergeCell ref="F152:F156"/>
    <mergeCell ref="AB147:AB151"/>
    <mergeCell ref="AC147:AC151"/>
    <mergeCell ref="AD147:AD151"/>
    <mergeCell ref="AE147:AE151"/>
    <mergeCell ref="N149:N150"/>
    <mergeCell ref="O149:O150"/>
    <mergeCell ref="P149:P150"/>
    <mergeCell ref="Q149:Q150"/>
    <mergeCell ref="R149:R150"/>
    <mergeCell ref="S149:S150"/>
    <mergeCell ref="H147:H151"/>
    <mergeCell ref="I147:I151"/>
    <mergeCell ref="J147:J151"/>
    <mergeCell ref="K147:K151"/>
    <mergeCell ref="L147:L151"/>
    <mergeCell ref="M147:M151"/>
    <mergeCell ref="AC152:AC156"/>
    <mergeCell ref="AD152:AD156"/>
    <mergeCell ref="AE152:AE156"/>
    <mergeCell ref="N153:N155"/>
    <mergeCell ref="O153:O155"/>
    <mergeCell ref="P153:P155"/>
    <mergeCell ref="Q153:Q155"/>
    <mergeCell ref="R153:R155"/>
    <mergeCell ref="S153:S155"/>
    <mergeCell ref="T153:T155"/>
    <mergeCell ref="A147:A151"/>
    <mergeCell ref="B147:B151"/>
    <mergeCell ref="C147:C151"/>
    <mergeCell ref="D147:D151"/>
    <mergeCell ref="E147:E151"/>
    <mergeCell ref="F147:F151"/>
    <mergeCell ref="AB142:AB146"/>
    <mergeCell ref="AC142:AC146"/>
    <mergeCell ref="AD142:AD146"/>
    <mergeCell ref="AE142:AE146"/>
    <mergeCell ref="N144:N145"/>
    <mergeCell ref="O144:O145"/>
    <mergeCell ref="P144:P145"/>
    <mergeCell ref="Q144:Q145"/>
    <mergeCell ref="R144:R145"/>
    <mergeCell ref="S144:S145"/>
    <mergeCell ref="R142:R143"/>
    <mergeCell ref="S142:S143"/>
    <mergeCell ref="T142:T143"/>
    <mergeCell ref="U142:U143"/>
    <mergeCell ref="V142:V143"/>
    <mergeCell ref="W142:W143"/>
    <mergeCell ref="L142:L146"/>
    <mergeCell ref="M142:M146"/>
    <mergeCell ref="N142:N143"/>
    <mergeCell ref="O142:O143"/>
    <mergeCell ref="P142:P143"/>
    <mergeCell ref="Q142:Q143"/>
    <mergeCell ref="T149:T150"/>
    <mergeCell ref="U149:U150"/>
    <mergeCell ref="V149:V150"/>
    <mergeCell ref="W149:W150"/>
    <mergeCell ref="AD137:AD141"/>
    <mergeCell ref="AE137:AE141"/>
    <mergeCell ref="A142:A146"/>
    <mergeCell ref="B142:B146"/>
    <mergeCell ref="C142:C146"/>
    <mergeCell ref="D142:D146"/>
    <mergeCell ref="E142:E146"/>
    <mergeCell ref="F142:F146"/>
    <mergeCell ref="G142:G146"/>
    <mergeCell ref="H142:H146"/>
    <mergeCell ref="U137:U140"/>
    <mergeCell ref="V137:V140"/>
    <mergeCell ref="W137:W140"/>
    <mergeCell ref="X137:X141"/>
    <mergeCell ref="Y137:Y141"/>
    <mergeCell ref="Z137:Z141"/>
    <mergeCell ref="O137:O140"/>
    <mergeCell ref="P137:P140"/>
    <mergeCell ref="Q137:Q140"/>
    <mergeCell ref="R137:R140"/>
    <mergeCell ref="S137:S140"/>
    <mergeCell ref="T137:T140"/>
    <mergeCell ref="I137:I141"/>
    <mergeCell ref="J137:J141"/>
    <mergeCell ref="K137:K141"/>
    <mergeCell ref="L137:L141"/>
    <mergeCell ref="M137:M141"/>
    <mergeCell ref="N137:N140"/>
    <mergeCell ref="A137:A141"/>
    <mergeCell ref="B137:B141"/>
    <mergeCell ref="C137:C141"/>
    <mergeCell ref="D137:D141"/>
    <mergeCell ref="E137:E141"/>
    <mergeCell ref="F137:F141"/>
    <mergeCell ref="G137:G141"/>
    <mergeCell ref="H137:H141"/>
    <mergeCell ref="X147:X151"/>
    <mergeCell ref="Y147:Y151"/>
    <mergeCell ref="Z147:Z151"/>
    <mergeCell ref="AA147:AA151"/>
    <mergeCell ref="X142:X146"/>
    <mergeCell ref="Y142:Y146"/>
    <mergeCell ref="Z142:Z146"/>
    <mergeCell ref="AA142:AA146"/>
    <mergeCell ref="AA137:AA141"/>
    <mergeCell ref="AB137:AB141"/>
    <mergeCell ref="AC137:AC141"/>
    <mergeCell ref="I142:I146"/>
    <mergeCell ref="J142:J146"/>
    <mergeCell ref="K142:K146"/>
    <mergeCell ref="G147:G151"/>
    <mergeCell ref="T144:T145"/>
    <mergeCell ref="U144:U145"/>
    <mergeCell ref="V144:V145"/>
    <mergeCell ref="W144:W145"/>
    <mergeCell ref="AE133:AE135"/>
    <mergeCell ref="AB129:AB132"/>
    <mergeCell ref="AC129:AC132"/>
    <mergeCell ref="AD129:AD132"/>
    <mergeCell ref="X133:X135"/>
    <mergeCell ref="Y133:Y135"/>
    <mergeCell ref="Z133:Z135"/>
    <mergeCell ref="AA133:AA135"/>
    <mergeCell ref="AB133:AB135"/>
    <mergeCell ref="AC133:AC135"/>
    <mergeCell ref="AD133:AD135"/>
    <mergeCell ref="L129:L132"/>
    <mergeCell ref="M129:M132"/>
    <mergeCell ref="A133:A135"/>
    <mergeCell ref="B133:B135"/>
    <mergeCell ref="C133:C135"/>
    <mergeCell ref="D133:D135"/>
    <mergeCell ref="E133:E135"/>
    <mergeCell ref="F133:F135"/>
    <mergeCell ref="G133:G135"/>
    <mergeCell ref="H133:H135"/>
    <mergeCell ref="X129:X132"/>
    <mergeCell ref="M133:M135"/>
    <mergeCell ref="Y129:Y132"/>
    <mergeCell ref="Z129:Z132"/>
    <mergeCell ref="AA129:AA132"/>
    <mergeCell ref="I133:I135"/>
    <mergeCell ref="J133:J135"/>
    <mergeCell ref="K133:K135"/>
    <mergeCell ref="L133:L135"/>
    <mergeCell ref="H129:H132"/>
    <mergeCell ref="I129:I132"/>
    <mergeCell ref="J129:J132"/>
    <mergeCell ref="K129:K132"/>
    <mergeCell ref="B129:B130"/>
    <mergeCell ref="AD118:AD122"/>
    <mergeCell ref="AE118:AE122"/>
    <mergeCell ref="X123:X127"/>
    <mergeCell ref="Y123:Y127"/>
    <mergeCell ref="Z123:Z127"/>
    <mergeCell ref="AA123:AA127"/>
    <mergeCell ref="AB123:AB127"/>
    <mergeCell ref="AC123:AC127"/>
    <mergeCell ref="AD123:AD127"/>
    <mergeCell ref="AE123:AE127"/>
    <mergeCell ref="X118:X122"/>
    <mergeCell ref="Y118:Y122"/>
    <mergeCell ref="Z118:Z122"/>
    <mergeCell ref="AA118:AA122"/>
    <mergeCell ref="AB118:AB122"/>
    <mergeCell ref="AC118:AC122"/>
    <mergeCell ref="M123:M127"/>
    <mergeCell ref="G123:G127"/>
    <mergeCell ref="H123:H127"/>
    <mergeCell ref="I123:I127"/>
    <mergeCell ref="J123:J127"/>
    <mergeCell ref="K123:K127"/>
    <mergeCell ref="L123:L127"/>
    <mergeCell ref="J118:J122"/>
    <mergeCell ref="K118:K122"/>
    <mergeCell ref="L118:L122"/>
    <mergeCell ref="M118:M122"/>
    <mergeCell ref="X113:X117"/>
    <mergeCell ref="Y113:Y117"/>
    <mergeCell ref="Z113:Z117"/>
    <mergeCell ref="AA113:AA117"/>
    <mergeCell ref="AB113:AB117"/>
    <mergeCell ref="AC113:AC117"/>
    <mergeCell ref="AD113:AD117"/>
    <mergeCell ref="AE113:AE117"/>
    <mergeCell ref="AB104:AB108"/>
    <mergeCell ref="AC104:AC108"/>
    <mergeCell ref="AD104:AD108"/>
    <mergeCell ref="AE104:AE108"/>
    <mergeCell ref="X109:X112"/>
    <mergeCell ref="Y109:Y112"/>
    <mergeCell ref="Z109:Z112"/>
    <mergeCell ref="AA109:AA112"/>
    <mergeCell ref="AB109:AB112"/>
    <mergeCell ref="AC109:AC112"/>
    <mergeCell ref="X104:X108"/>
    <mergeCell ref="Y104:Y108"/>
    <mergeCell ref="Z104:Z108"/>
    <mergeCell ref="AA104:AA108"/>
    <mergeCell ref="X99:X103"/>
    <mergeCell ref="Y99:Y103"/>
    <mergeCell ref="Z99:Z103"/>
    <mergeCell ref="AA99:AA103"/>
    <mergeCell ref="AB99:AB103"/>
    <mergeCell ref="AC99:AC103"/>
    <mergeCell ref="AE99:AE103"/>
    <mergeCell ref="AC94:AC98"/>
    <mergeCell ref="AD94:AD98"/>
    <mergeCell ref="AE94:AE98"/>
    <mergeCell ref="AD99:AD103"/>
    <mergeCell ref="X94:X98"/>
    <mergeCell ref="Y94:Y98"/>
    <mergeCell ref="Z94:Z98"/>
    <mergeCell ref="AA94:AA98"/>
    <mergeCell ref="AB94:AB98"/>
    <mergeCell ref="AD109:AD112"/>
    <mergeCell ref="AE109:AE112"/>
    <mergeCell ref="A123:A127"/>
    <mergeCell ref="B123:B127"/>
    <mergeCell ref="C123:C127"/>
    <mergeCell ref="D123:D127"/>
    <mergeCell ref="E123:E127"/>
    <mergeCell ref="F123:F127"/>
    <mergeCell ref="M113:M117"/>
    <mergeCell ref="A118:A122"/>
    <mergeCell ref="B118:B122"/>
    <mergeCell ref="C118:C122"/>
    <mergeCell ref="D118:D122"/>
    <mergeCell ref="E118:E122"/>
    <mergeCell ref="F118:F122"/>
    <mergeCell ref="G118:G122"/>
    <mergeCell ref="H118:H122"/>
    <mergeCell ref="I118:I122"/>
    <mergeCell ref="G113:G117"/>
    <mergeCell ref="H113:H117"/>
    <mergeCell ref="I113:I117"/>
    <mergeCell ref="J113:J117"/>
    <mergeCell ref="K113:K117"/>
    <mergeCell ref="L113:L117"/>
    <mergeCell ref="J109:J112"/>
    <mergeCell ref="K109:K112"/>
    <mergeCell ref="L109:L112"/>
    <mergeCell ref="M109:M112"/>
    <mergeCell ref="A113:A117"/>
    <mergeCell ref="B113:B117"/>
    <mergeCell ref="C113:C117"/>
    <mergeCell ref="D113:D117"/>
    <mergeCell ref="E113:E117"/>
    <mergeCell ref="F113:F117"/>
    <mergeCell ref="M104:M108"/>
    <mergeCell ref="A109:A112"/>
    <mergeCell ref="B109:B112"/>
    <mergeCell ref="C109:C112"/>
    <mergeCell ref="D109:D112"/>
    <mergeCell ref="E109:E112"/>
    <mergeCell ref="F109:F112"/>
    <mergeCell ref="G109:G112"/>
    <mergeCell ref="H109:H112"/>
    <mergeCell ref="I109:I112"/>
    <mergeCell ref="G104:G108"/>
    <mergeCell ref="H104:H108"/>
    <mergeCell ref="I104:I108"/>
    <mergeCell ref="J104:J108"/>
    <mergeCell ref="K104:K108"/>
    <mergeCell ref="L104:L108"/>
    <mergeCell ref="J99:J103"/>
    <mergeCell ref="K99:K103"/>
    <mergeCell ref="L99:L103"/>
    <mergeCell ref="M99:M103"/>
    <mergeCell ref="A104:A108"/>
    <mergeCell ref="B104:B108"/>
    <mergeCell ref="C104:C108"/>
    <mergeCell ref="D104:D108"/>
    <mergeCell ref="E104:E108"/>
    <mergeCell ref="F104:F108"/>
    <mergeCell ref="A99:A103"/>
    <mergeCell ref="B99:B103"/>
    <mergeCell ref="C99:C103"/>
    <mergeCell ref="D99:D103"/>
    <mergeCell ref="E99:E103"/>
    <mergeCell ref="F99:F103"/>
    <mergeCell ref="G99:G103"/>
    <mergeCell ref="H99:H103"/>
    <mergeCell ref="I99:I103"/>
    <mergeCell ref="J94:J98"/>
    <mergeCell ref="K94:K98"/>
    <mergeCell ref="L94:L98"/>
    <mergeCell ref="M94:M98"/>
    <mergeCell ref="AE88:AE92"/>
    <mergeCell ref="A94:A98"/>
    <mergeCell ref="B94:B98"/>
    <mergeCell ref="C94:C98"/>
    <mergeCell ref="D94:D98"/>
    <mergeCell ref="E94:E98"/>
    <mergeCell ref="F94:F98"/>
    <mergeCell ref="G94:G98"/>
    <mergeCell ref="H94:H98"/>
    <mergeCell ref="I94:I98"/>
    <mergeCell ref="Y88:Y92"/>
    <mergeCell ref="Z88:Z92"/>
    <mergeCell ref="AA88:AA92"/>
    <mergeCell ref="AB88:AB92"/>
    <mergeCell ref="AC88:AC92"/>
    <mergeCell ref="AD88:AD92"/>
    <mergeCell ref="Z84:Z87"/>
    <mergeCell ref="AA84:AA87"/>
    <mergeCell ref="AB84:AB87"/>
    <mergeCell ref="AC84:AC87"/>
    <mergeCell ref="AD84:AD87"/>
    <mergeCell ref="AE84:AE87"/>
    <mergeCell ref="Z80:Z83"/>
    <mergeCell ref="AA80:AA83"/>
    <mergeCell ref="AB80:AB83"/>
    <mergeCell ref="AC80:AC83"/>
    <mergeCell ref="AD80:AD83"/>
    <mergeCell ref="AE80:AE83"/>
    <mergeCell ref="Z75:Z79"/>
    <mergeCell ref="AA75:AA79"/>
    <mergeCell ref="AB75:AB79"/>
    <mergeCell ref="AC75:AC79"/>
    <mergeCell ref="AD75:AD79"/>
    <mergeCell ref="AE75:AE79"/>
    <mergeCell ref="M80:M83"/>
    <mergeCell ref="M84:M87"/>
    <mergeCell ref="M88:M92"/>
    <mergeCell ref="X75:X79"/>
    <mergeCell ref="Y75:Y79"/>
    <mergeCell ref="Y80:Y83"/>
    <mergeCell ref="X84:X87"/>
    <mergeCell ref="Y84:Y87"/>
    <mergeCell ref="X88:X92"/>
    <mergeCell ref="G88:G92"/>
    <mergeCell ref="H88:H92"/>
    <mergeCell ref="I88:I92"/>
    <mergeCell ref="J88:J92"/>
    <mergeCell ref="K88:K92"/>
    <mergeCell ref="L88:L92"/>
    <mergeCell ref="A88:A92"/>
    <mergeCell ref="B88:B92"/>
    <mergeCell ref="C88:C92"/>
    <mergeCell ref="D88:D92"/>
    <mergeCell ref="E88:E92"/>
    <mergeCell ref="F88:F92"/>
    <mergeCell ref="G84:G87"/>
    <mergeCell ref="H84:H87"/>
    <mergeCell ref="I84:I87"/>
    <mergeCell ref="J84:J87"/>
    <mergeCell ref="K84:K87"/>
    <mergeCell ref="L84:L87"/>
    <mergeCell ref="A84:A87"/>
    <mergeCell ref="B84:B87"/>
    <mergeCell ref="C84:C87"/>
    <mergeCell ref="D84:D87"/>
    <mergeCell ref="E84:E87"/>
    <mergeCell ref="F84:F87"/>
    <mergeCell ref="G80:G83"/>
    <mergeCell ref="H80:H83"/>
    <mergeCell ref="I80:I83"/>
    <mergeCell ref="J80:J83"/>
    <mergeCell ref="K80:K83"/>
    <mergeCell ref="L80:L83"/>
    <mergeCell ref="A80:A83"/>
    <mergeCell ref="B80:B83"/>
    <mergeCell ref="C80:C83"/>
    <mergeCell ref="D80:D83"/>
    <mergeCell ref="E80:E83"/>
    <mergeCell ref="F80:F83"/>
    <mergeCell ref="G75:G79"/>
    <mergeCell ref="H75:H79"/>
    <mergeCell ref="I75:I79"/>
    <mergeCell ref="J75:J79"/>
    <mergeCell ref="K75:K79"/>
    <mergeCell ref="L75:L79"/>
    <mergeCell ref="A75:A79"/>
    <mergeCell ref="B75:B79"/>
    <mergeCell ref="C75:C79"/>
    <mergeCell ref="D75:D79"/>
    <mergeCell ref="E75:E79"/>
    <mergeCell ref="F75:F79"/>
    <mergeCell ref="F70:F73"/>
    <mergeCell ref="G70:G73"/>
    <mergeCell ref="H70:H73"/>
    <mergeCell ref="I70:I73"/>
    <mergeCell ref="J70:J73"/>
    <mergeCell ref="K70:K73"/>
    <mergeCell ref="A70:A73"/>
    <mergeCell ref="B70:B73"/>
    <mergeCell ref="C70:C73"/>
    <mergeCell ref="M75:M79"/>
    <mergeCell ref="D70:D73"/>
    <mergeCell ref="E70:E73"/>
    <mergeCell ref="L66:L69"/>
    <mergeCell ref="M66:M69"/>
    <mergeCell ref="F66:F69"/>
    <mergeCell ref="G66:G69"/>
    <mergeCell ref="H66:H69"/>
    <mergeCell ref="I66:I69"/>
    <mergeCell ref="J66:J69"/>
    <mergeCell ref="K66:K69"/>
    <mergeCell ref="AB62:AB65"/>
    <mergeCell ref="AC62:AC65"/>
    <mergeCell ref="AD62:AD65"/>
    <mergeCell ref="AE62:AE65"/>
    <mergeCell ref="X66:X69"/>
    <mergeCell ref="Y66:Y69"/>
    <mergeCell ref="Z66:Z69"/>
    <mergeCell ref="AA66:AA69"/>
    <mergeCell ref="AB66:AB69"/>
    <mergeCell ref="AC66:AC69"/>
    <mergeCell ref="L70:L73"/>
    <mergeCell ref="M70:M73"/>
    <mergeCell ref="X62:X65"/>
    <mergeCell ref="Y62:Y65"/>
    <mergeCell ref="Z62:Z65"/>
    <mergeCell ref="AA62:AA65"/>
    <mergeCell ref="X70:X73"/>
    <mergeCell ref="Y70:Y73"/>
    <mergeCell ref="Z70:Z73"/>
    <mergeCell ref="AA70:AA73"/>
    <mergeCell ref="AB70:AB73"/>
    <mergeCell ref="AC70:AC73"/>
    <mergeCell ref="AD70:AD73"/>
    <mergeCell ref="AE70:AE73"/>
    <mergeCell ref="AD66:AD69"/>
    <mergeCell ref="AE66:AE69"/>
    <mergeCell ref="Y51:Y54"/>
    <mergeCell ref="Z51:Z54"/>
    <mergeCell ref="AA51:AA54"/>
    <mergeCell ref="AB51:AB54"/>
    <mergeCell ref="AC51:AC54"/>
    <mergeCell ref="AD51:AD54"/>
    <mergeCell ref="AE51:AE54"/>
    <mergeCell ref="I62:I65"/>
    <mergeCell ref="J62:J65"/>
    <mergeCell ref="K62:K65"/>
    <mergeCell ref="L62:L65"/>
    <mergeCell ref="M62:M65"/>
    <mergeCell ref="A66:A69"/>
    <mergeCell ref="B66:B69"/>
    <mergeCell ref="C66:C69"/>
    <mergeCell ref="D66:D69"/>
    <mergeCell ref="E66:E69"/>
    <mergeCell ref="AD59:AD61"/>
    <mergeCell ref="AE59:AE61"/>
    <mergeCell ref="A62:A65"/>
    <mergeCell ref="B62:B65"/>
    <mergeCell ref="C62:C65"/>
    <mergeCell ref="D62:D65"/>
    <mergeCell ref="E62:E65"/>
    <mergeCell ref="F62:F65"/>
    <mergeCell ref="G62:G65"/>
    <mergeCell ref="H62:H65"/>
    <mergeCell ref="H55:H58"/>
    <mergeCell ref="I55:I58"/>
    <mergeCell ref="J55:J58"/>
    <mergeCell ref="L55:L58"/>
    <mergeCell ref="M55:M58"/>
    <mergeCell ref="AC44:AC47"/>
    <mergeCell ref="AD44:AD47"/>
    <mergeCell ref="AE44:AE47"/>
    <mergeCell ref="X48:X50"/>
    <mergeCell ref="Y48:Y50"/>
    <mergeCell ref="Z48:Z50"/>
    <mergeCell ref="AA48:AA50"/>
    <mergeCell ref="AB48:AB50"/>
    <mergeCell ref="AC48:AC50"/>
    <mergeCell ref="AD48:AD50"/>
    <mergeCell ref="M59:M61"/>
    <mergeCell ref="X44:X47"/>
    <mergeCell ref="Y44:Y47"/>
    <mergeCell ref="Z44:Z47"/>
    <mergeCell ref="AA44:AA47"/>
    <mergeCell ref="AB44:AB47"/>
    <mergeCell ref="X55:X58"/>
    <mergeCell ref="Y55:Y58"/>
    <mergeCell ref="Z55:Z58"/>
    <mergeCell ref="AA55:AA58"/>
    <mergeCell ref="AB55:AB58"/>
    <mergeCell ref="AC55:AC58"/>
    <mergeCell ref="AD55:AD58"/>
    <mergeCell ref="AE55:AE58"/>
    <mergeCell ref="X59:X61"/>
    <mergeCell ref="Y59:Y61"/>
    <mergeCell ref="Z59:Z61"/>
    <mergeCell ref="AA59:AA61"/>
    <mergeCell ref="AB59:AB61"/>
    <mergeCell ref="AC59:AC61"/>
    <mergeCell ref="AE48:AE50"/>
    <mergeCell ref="X51:X54"/>
    <mergeCell ref="H59:H61"/>
    <mergeCell ref="I59:I61"/>
    <mergeCell ref="J59:J61"/>
    <mergeCell ref="K59:K61"/>
    <mergeCell ref="L59:L61"/>
    <mergeCell ref="H51:H54"/>
    <mergeCell ref="I51:I54"/>
    <mergeCell ref="J51:J54"/>
    <mergeCell ref="K51:K54"/>
    <mergeCell ref="L51:L54"/>
    <mergeCell ref="M51:M54"/>
    <mergeCell ref="H48:H50"/>
    <mergeCell ref="I48:I50"/>
    <mergeCell ref="J48:J50"/>
    <mergeCell ref="K48:K50"/>
    <mergeCell ref="L48:L50"/>
    <mergeCell ref="M48:M50"/>
    <mergeCell ref="G55:G58"/>
    <mergeCell ref="A59:A61"/>
    <mergeCell ref="B59:B61"/>
    <mergeCell ref="C59:C61"/>
    <mergeCell ref="D59:D61"/>
    <mergeCell ref="E59:E61"/>
    <mergeCell ref="F59:F61"/>
    <mergeCell ref="G59:G61"/>
    <mergeCell ref="A55:A58"/>
    <mergeCell ref="B55:B58"/>
    <mergeCell ref="C55:C58"/>
    <mergeCell ref="D55:D58"/>
    <mergeCell ref="E55:E58"/>
    <mergeCell ref="F55:F58"/>
    <mergeCell ref="G48:G50"/>
    <mergeCell ref="A51:A54"/>
    <mergeCell ref="B51:B54"/>
    <mergeCell ref="C51:C54"/>
    <mergeCell ref="D51:D54"/>
    <mergeCell ref="E51:E54"/>
    <mergeCell ref="F51:F54"/>
    <mergeCell ref="G51:G54"/>
    <mergeCell ref="A48:A50"/>
    <mergeCell ref="B48:B50"/>
    <mergeCell ref="C48:C50"/>
    <mergeCell ref="D48:D50"/>
    <mergeCell ref="AB33:AB35"/>
    <mergeCell ref="E48:E50"/>
    <mergeCell ref="F48:F50"/>
    <mergeCell ref="A44:A47"/>
    <mergeCell ref="B44:B47"/>
    <mergeCell ref="C44:C47"/>
    <mergeCell ref="D44:D47"/>
    <mergeCell ref="E44:E47"/>
    <mergeCell ref="F44:F47"/>
    <mergeCell ref="H10:H15"/>
    <mergeCell ref="H16:H21"/>
    <mergeCell ref="H22:H28"/>
    <mergeCell ref="H44:H47"/>
    <mergeCell ref="I44:I47"/>
    <mergeCell ref="J44:J47"/>
    <mergeCell ref="K44:K47"/>
    <mergeCell ref="L44:L47"/>
    <mergeCell ref="M44:M47"/>
    <mergeCell ref="V25:V26"/>
    <mergeCell ref="Q22:Q24"/>
    <mergeCell ref="T22:T24"/>
    <mergeCell ref="U22:U24"/>
    <mergeCell ref="V22:V24"/>
    <mergeCell ref="T29:T32"/>
    <mergeCell ref="U29:U32"/>
    <mergeCell ref="V29:V32"/>
    <mergeCell ref="V20:V21"/>
    <mergeCell ref="I16:I21"/>
    <mergeCell ref="J16:J21"/>
    <mergeCell ref="K16:K21"/>
    <mergeCell ref="L16:L21"/>
    <mergeCell ref="M16:M21"/>
    <mergeCell ref="AE10:AE15"/>
    <mergeCell ref="AD29:AD32"/>
    <mergeCell ref="AE29:AE32"/>
    <mergeCell ref="X29:X32"/>
    <mergeCell ref="Y29:Y32"/>
    <mergeCell ref="Z29:Z32"/>
    <mergeCell ref="AA29:AA32"/>
    <mergeCell ref="AB29:AB32"/>
    <mergeCell ref="AC29:AC32"/>
    <mergeCell ref="Q16:Q17"/>
    <mergeCell ref="R16:R17"/>
    <mergeCell ref="S16:S17"/>
    <mergeCell ref="W14:W15"/>
    <mergeCell ref="N16:N17"/>
    <mergeCell ref="O16:O17"/>
    <mergeCell ref="P16:P17"/>
    <mergeCell ref="I22:I28"/>
    <mergeCell ref="J22:J28"/>
    <mergeCell ref="K22:K28"/>
    <mergeCell ref="L22:L28"/>
    <mergeCell ref="M22:M28"/>
    <mergeCell ref="N22:N24"/>
    <mergeCell ref="O22:O24"/>
    <mergeCell ref="P22:P24"/>
    <mergeCell ref="N20:N21"/>
    <mergeCell ref="O20:O21"/>
    <mergeCell ref="P20:P21"/>
    <mergeCell ref="Q20:Q21"/>
    <mergeCell ref="R20:R21"/>
    <mergeCell ref="S20:S21"/>
    <mergeCell ref="T20:T21"/>
    <mergeCell ref="U20:U21"/>
    <mergeCell ref="N10:N11"/>
    <mergeCell ref="O10:O11"/>
    <mergeCell ref="P10:P11"/>
    <mergeCell ref="A22:A28"/>
    <mergeCell ref="B22:B28"/>
    <mergeCell ref="C22:C28"/>
    <mergeCell ref="W12:W13"/>
    <mergeCell ref="N14:N15"/>
    <mergeCell ref="O14:O15"/>
    <mergeCell ref="P14:P15"/>
    <mergeCell ref="Q14:Q15"/>
    <mergeCell ref="R14:R15"/>
    <mergeCell ref="S14:S15"/>
    <mergeCell ref="T14:T15"/>
    <mergeCell ref="U14:U15"/>
    <mergeCell ref="V14:V15"/>
    <mergeCell ref="W10:W11"/>
    <mergeCell ref="N12:N13"/>
    <mergeCell ref="O12:O13"/>
    <mergeCell ref="P12:P13"/>
    <mergeCell ref="Q12:Q13"/>
    <mergeCell ref="R12:R13"/>
    <mergeCell ref="S12:S13"/>
    <mergeCell ref="T12:T13"/>
    <mergeCell ref="U12:U13"/>
    <mergeCell ref="V12:V13"/>
    <mergeCell ref="Q10:Q11"/>
    <mergeCell ref="R10:R11"/>
    <mergeCell ref="S10:S11"/>
    <mergeCell ref="T10:T11"/>
    <mergeCell ref="U10:U11"/>
    <mergeCell ref="V10:V11"/>
    <mergeCell ref="A16:A21"/>
    <mergeCell ref="B16:B21"/>
    <mergeCell ref="C16:C21"/>
    <mergeCell ref="D16:D21"/>
    <mergeCell ref="E16:E21"/>
    <mergeCell ref="F16:F21"/>
    <mergeCell ref="AL8:AP8"/>
    <mergeCell ref="P8:S8"/>
    <mergeCell ref="A10:A15"/>
    <mergeCell ref="B10:B15"/>
    <mergeCell ref="C10:C15"/>
    <mergeCell ref="D10:D15"/>
    <mergeCell ref="E10:E15"/>
    <mergeCell ref="F10:F15"/>
    <mergeCell ref="I10:I15"/>
    <mergeCell ref="J10:J15"/>
    <mergeCell ref="H8:O8"/>
    <mergeCell ref="T8:W8"/>
    <mergeCell ref="X8:AE8"/>
    <mergeCell ref="AF8:AK8"/>
    <mergeCell ref="G10:G15"/>
    <mergeCell ref="X10:X15"/>
    <mergeCell ref="Y10:Y15"/>
    <mergeCell ref="Z10:Z15"/>
    <mergeCell ref="AA10:AA15"/>
    <mergeCell ref="AB10:AB15"/>
    <mergeCell ref="AC10:AC15"/>
    <mergeCell ref="AD10:AD15"/>
    <mergeCell ref="K10:K15"/>
    <mergeCell ref="L10:L15"/>
    <mergeCell ref="M10:M15"/>
    <mergeCell ref="AF10:AF12"/>
    <mergeCell ref="AG10:AG12"/>
    <mergeCell ref="AH10:AH12"/>
    <mergeCell ref="AI10:AI12"/>
    <mergeCell ref="AJ10:AJ12"/>
    <mergeCell ref="AK10:AK12"/>
    <mergeCell ref="AF13:AF15"/>
    <mergeCell ref="AG13:AG15"/>
    <mergeCell ref="AH13:AH15"/>
    <mergeCell ref="AI13:AI15"/>
    <mergeCell ref="AJ13:AJ15"/>
    <mergeCell ref="AK13:AK15"/>
    <mergeCell ref="G16:G21"/>
    <mergeCell ref="T16:T19"/>
    <mergeCell ref="U16:U19"/>
    <mergeCell ref="V16:V19"/>
    <mergeCell ref="X16:X21"/>
    <mergeCell ref="Y16:Y21"/>
    <mergeCell ref="Z16:Z21"/>
    <mergeCell ref="AA16:AA21"/>
    <mergeCell ref="AB16:AB21"/>
    <mergeCell ref="AC16:AC21"/>
    <mergeCell ref="AD16:AD21"/>
    <mergeCell ref="AE16:AE21"/>
    <mergeCell ref="AF16:AF17"/>
    <mergeCell ref="AG16:AG17"/>
    <mergeCell ref="AH16:AH17"/>
    <mergeCell ref="AI16:AI17"/>
    <mergeCell ref="AJ16:AJ17"/>
    <mergeCell ref="AK16:AK17"/>
    <mergeCell ref="AF18:AF21"/>
    <mergeCell ref="AG18:AG21"/>
    <mergeCell ref="AH18:AH21"/>
    <mergeCell ref="AI18:AI21"/>
    <mergeCell ref="G22:G28"/>
    <mergeCell ref="R22:R24"/>
    <mergeCell ref="S22:S24"/>
    <mergeCell ref="X22:X28"/>
    <mergeCell ref="Y22:Y28"/>
    <mergeCell ref="Z22:Z28"/>
    <mergeCell ref="AA22:AA28"/>
    <mergeCell ref="AB22:AB28"/>
    <mergeCell ref="AC22:AC28"/>
    <mergeCell ref="AD22:AD28"/>
    <mergeCell ref="AE22:AE28"/>
    <mergeCell ref="AF22:AF25"/>
    <mergeCell ref="AG22:AG25"/>
    <mergeCell ref="AH22:AH25"/>
    <mergeCell ref="AI22:AI25"/>
    <mergeCell ref="N18:N19"/>
    <mergeCell ref="O18:O19"/>
    <mergeCell ref="P18:P19"/>
    <mergeCell ref="Q18:Q19"/>
    <mergeCell ref="R18:R19"/>
    <mergeCell ref="S18:S19"/>
    <mergeCell ref="Q27:Q28"/>
    <mergeCell ref="T27:T28"/>
    <mergeCell ref="U27:U28"/>
    <mergeCell ref="V27:V28"/>
    <mergeCell ref="N25:N26"/>
    <mergeCell ref="O25:O26"/>
    <mergeCell ref="AJ22:AJ25"/>
    <mergeCell ref="AK22:AK25"/>
    <mergeCell ref="S25:S26"/>
    <mergeCell ref="AF26:AF28"/>
    <mergeCell ref="AG26:AG28"/>
    <mergeCell ref="AH26:AH28"/>
    <mergeCell ref="AI26:AI28"/>
    <mergeCell ref="R27:R28"/>
    <mergeCell ref="S27:S28"/>
    <mergeCell ref="A29:A32"/>
    <mergeCell ref="B29:B32"/>
    <mergeCell ref="C29:C32"/>
    <mergeCell ref="D29:D32"/>
    <mergeCell ref="E29:E32"/>
    <mergeCell ref="F29:F32"/>
    <mergeCell ref="G29:G32"/>
    <mergeCell ref="H29:H32"/>
    <mergeCell ref="I29:I32"/>
    <mergeCell ref="J29:J32"/>
    <mergeCell ref="K29:K32"/>
    <mergeCell ref="L29:L32"/>
    <mergeCell ref="M29:M32"/>
    <mergeCell ref="N29:N30"/>
    <mergeCell ref="O29:O30"/>
    <mergeCell ref="P29:P30"/>
    <mergeCell ref="Q29:Q30"/>
    <mergeCell ref="R29:R30"/>
    <mergeCell ref="S29:S30"/>
    <mergeCell ref="D22:D28"/>
    <mergeCell ref="N27:N28"/>
    <mergeCell ref="O27:O28"/>
    <mergeCell ref="P27:P28"/>
    <mergeCell ref="E22:E28"/>
    <mergeCell ref="F22:F28"/>
    <mergeCell ref="U25:U26"/>
    <mergeCell ref="A33:A35"/>
    <mergeCell ref="B33:B35"/>
    <mergeCell ref="C33:C35"/>
    <mergeCell ref="D33:D35"/>
    <mergeCell ref="E33:E35"/>
    <mergeCell ref="F33:F35"/>
    <mergeCell ref="G33:G35"/>
    <mergeCell ref="H33:H35"/>
    <mergeCell ref="I33:I35"/>
    <mergeCell ref="J33:J35"/>
    <mergeCell ref="K33:K35"/>
    <mergeCell ref="L33:L35"/>
    <mergeCell ref="M33:M35"/>
    <mergeCell ref="X33:X35"/>
    <mergeCell ref="P25:P26"/>
    <mergeCell ref="Q25:Q26"/>
    <mergeCell ref="T25:T26"/>
    <mergeCell ref="Y33:Y35"/>
    <mergeCell ref="Z33:Z35"/>
    <mergeCell ref="AA33:AA35"/>
    <mergeCell ref="AC33:AC35"/>
    <mergeCell ref="AD33:AD35"/>
    <mergeCell ref="AE33:AE35"/>
    <mergeCell ref="AG33:AG35"/>
    <mergeCell ref="AI33:AI35"/>
    <mergeCell ref="AJ33:AJ35"/>
    <mergeCell ref="AK33:AK35"/>
    <mergeCell ref="AF34:AF35"/>
    <mergeCell ref="AH34:AH35"/>
    <mergeCell ref="A36:A38"/>
    <mergeCell ref="B36:B38"/>
    <mergeCell ref="C36:C38"/>
    <mergeCell ref="D36:D38"/>
    <mergeCell ref="E36:E38"/>
    <mergeCell ref="F36:F38"/>
    <mergeCell ref="G36:G38"/>
    <mergeCell ref="H36:H38"/>
    <mergeCell ref="I36:I38"/>
    <mergeCell ref="J36:J38"/>
    <mergeCell ref="K36:K38"/>
    <mergeCell ref="L36:L38"/>
    <mergeCell ref="M36:M38"/>
    <mergeCell ref="X36:X38"/>
    <mergeCell ref="Y36:Y38"/>
    <mergeCell ref="Z36:Z38"/>
    <mergeCell ref="AA36:AA38"/>
    <mergeCell ref="AB36:AB38"/>
    <mergeCell ref="AC36:AC38"/>
    <mergeCell ref="AD36:AD38"/>
    <mergeCell ref="AE36:AE38"/>
    <mergeCell ref="AF37:AF38"/>
    <mergeCell ref="AG37:AG38"/>
    <mergeCell ref="AH37:AH38"/>
    <mergeCell ref="AI37:AI38"/>
    <mergeCell ref="AJ37:AJ38"/>
    <mergeCell ref="AK37:AK38"/>
    <mergeCell ref="A39:A42"/>
    <mergeCell ref="B39:B42"/>
    <mergeCell ref="C39:C42"/>
    <mergeCell ref="D39:D42"/>
    <mergeCell ref="E39:E42"/>
    <mergeCell ref="F39:F42"/>
    <mergeCell ref="G39:G42"/>
    <mergeCell ref="H39:H42"/>
    <mergeCell ref="I39:I42"/>
    <mergeCell ref="J39:J42"/>
    <mergeCell ref="K39:K42"/>
    <mergeCell ref="L39:L42"/>
    <mergeCell ref="M39:M42"/>
    <mergeCell ref="X39:X42"/>
    <mergeCell ref="Y39:Y42"/>
    <mergeCell ref="Z39:Z42"/>
    <mergeCell ref="AA39:AA42"/>
    <mergeCell ref="AB39:AB42"/>
    <mergeCell ref="AC39:AC42"/>
    <mergeCell ref="AD39:AD42"/>
    <mergeCell ref="AE39:AE42"/>
    <mergeCell ref="AF39:AF40"/>
    <mergeCell ref="AG39:AG40"/>
    <mergeCell ref="AH39:AH40"/>
    <mergeCell ref="AI39:AI40"/>
    <mergeCell ref="AJ39:AJ40"/>
    <mergeCell ref="AK39:AK40"/>
    <mergeCell ref="AF41:AF42"/>
    <mergeCell ref="AF99:AF100"/>
    <mergeCell ref="AG99:AG100"/>
    <mergeCell ref="AH99:AH100"/>
    <mergeCell ref="AI99:AI100"/>
    <mergeCell ref="AJ99:AJ100"/>
    <mergeCell ref="AF101:AF102"/>
    <mergeCell ref="AG101:AG102"/>
    <mergeCell ref="AH101:AH102"/>
    <mergeCell ref="AI101:AI102"/>
    <mergeCell ref="AJ101:AJ102"/>
    <mergeCell ref="G129:G132"/>
    <mergeCell ref="AE129:AE132"/>
    <mergeCell ref="AG41:AG42"/>
    <mergeCell ref="AH41:AH42"/>
    <mergeCell ref="AI41:AI42"/>
    <mergeCell ref="AJ41:AJ42"/>
    <mergeCell ref="AK41:AK42"/>
    <mergeCell ref="G44:G47"/>
    <mergeCell ref="K55:K58"/>
    <mergeCell ref="X80:X83"/>
    <mergeCell ref="AF94:AF95"/>
    <mergeCell ref="AG94:AG95"/>
    <mergeCell ref="AH94:AH95"/>
    <mergeCell ref="AI94:AI95"/>
    <mergeCell ref="AJ94:AJ95"/>
    <mergeCell ref="AK94:AK95"/>
    <mergeCell ref="AF96:AF97"/>
    <mergeCell ref="AG96:AG97"/>
    <mergeCell ref="AH96:AH97"/>
    <mergeCell ref="AI96:AI97"/>
    <mergeCell ref="AJ96:AJ97"/>
    <mergeCell ref="AK96:AK97"/>
    <mergeCell ref="L178:L191"/>
    <mergeCell ref="M178:M191"/>
    <mergeCell ref="N178:N189"/>
    <mergeCell ref="O178:O189"/>
    <mergeCell ref="P178:P189"/>
    <mergeCell ref="Q178:Q189"/>
    <mergeCell ref="F163:F165"/>
    <mergeCell ref="G163:G165"/>
    <mergeCell ref="H163:H165"/>
    <mergeCell ref="I163:I165"/>
    <mergeCell ref="J163:J165"/>
    <mergeCell ref="K163:K165"/>
    <mergeCell ref="L163:L165"/>
    <mergeCell ref="M163:M165"/>
    <mergeCell ref="R168:R177"/>
    <mergeCell ref="S168:S177"/>
    <mergeCell ref="R178:R189"/>
    <mergeCell ref="S178:S189"/>
    <mergeCell ref="N168:N177"/>
    <mergeCell ref="O168:O177"/>
    <mergeCell ref="P168:P177"/>
    <mergeCell ref="Q168:Q177"/>
    <mergeCell ref="X178:X191"/>
    <mergeCell ref="Y178:Y191"/>
    <mergeCell ref="Z178:Z191"/>
    <mergeCell ref="AA178:AA191"/>
    <mergeCell ref="AB178:AB191"/>
    <mergeCell ref="AC178:AC191"/>
    <mergeCell ref="AD178:AD191"/>
    <mergeCell ref="A166:A177"/>
    <mergeCell ref="B166:B177"/>
    <mergeCell ref="C166:C177"/>
    <mergeCell ref="D166:D177"/>
    <mergeCell ref="E166:E177"/>
    <mergeCell ref="F166:F177"/>
    <mergeCell ref="G166:G177"/>
    <mergeCell ref="H166:H177"/>
    <mergeCell ref="I166:I177"/>
    <mergeCell ref="J166:J177"/>
    <mergeCell ref="K166:K177"/>
    <mergeCell ref="L166:L177"/>
    <mergeCell ref="M166:M177"/>
    <mergeCell ref="A158:A162"/>
    <mergeCell ref="B158:B162"/>
    <mergeCell ref="C158:C162"/>
    <mergeCell ref="D158:D162"/>
    <mergeCell ref="E158:E162"/>
    <mergeCell ref="F158:F162"/>
    <mergeCell ref="G158:G162"/>
    <mergeCell ref="H158:H162"/>
    <mergeCell ref="I158:I162"/>
    <mergeCell ref="J158:J162"/>
    <mergeCell ref="K158:K162"/>
    <mergeCell ref="L158:L162"/>
    <mergeCell ref="M158:M162"/>
    <mergeCell ref="A178:A191"/>
    <mergeCell ref="B178:B191"/>
    <mergeCell ref="C178:C191"/>
    <mergeCell ref="D178:D191"/>
    <mergeCell ref="E178:E191"/>
    <mergeCell ref="F178:F191"/>
    <mergeCell ref="G178:G191"/>
    <mergeCell ref="H178:H191"/>
    <mergeCell ref="I178:I191"/>
    <mergeCell ref="J178:J191"/>
    <mergeCell ref="K178:K191"/>
    <mergeCell ref="AC158:AC162"/>
    <mergeCell ref="AD158:AD162"/>
    <mergeCell ref="AE158:AE162"/>
    <mergeCell ref="AI158:AI162"/>
    <mergeCell ref="AJ158:AJ162"/>
    <mergeCell ref="X163:X165"/>
    <mergeCell ref="Y163:Y165"/>
    <mergeCell ref="Z163:Z165"/>
    <mergeCell ref="AA163:AA165"/>
    <mergeCell ref="AB163:AB165"/>
    <mergeCell ref="AC163:AC165"/>
    <mergeCell ref="AD163:AD165"/>
    <mergeCell ref="AE163:AE165"/>
    <mergeCell ref="X166:X177"/>
    <mergeCell ref="Y166:Y177"/>
    <mergeCell ref="Z166:Z177"/>
    <mergeCell ref="AA166:AA177"/>
    <mergeCell ref="AB166:AB177"/>
    <mergeCell ref="AC166:AC177"/>
    <mergeCell ref="AD166:AD177"/>
    <mergeCell ref="AE166:AE177"/>
    <mergeCell ref="AE178:AE191"/>
    <mergeCell ref="AF189:AF191"/>
    <mergeCell ref="AG189:AG191"/>
    <mergeCell ref="AH189:AH191"/>
    <mergeCell ref="AI189:AI191"/>
    <mergeCell ref="AJ189:AJ191"/>
    <mergeCell ref="N222:N225"/>
    <mergeCell ref="O222:O225"/>
    <mergeCell ref="P222:P225"/>
    <mergeCell ref="Q222:Q225"/>
    <mergeCell ref="R222:R225"/>
    <mergeCell ref="S222:S225"/>
    <mergeCell ref="T222:T225"/>
    <mergeCell ref="U222:U225"/>
    <mergeCell ref="V222:V225"/>
    <mergeCell ref="W222:W225"/>
    <mergeCell ref="AB193:AB196"/>
    <mergeCell ref="AC193:AC196"/>
    <mergeCell ref="AC208:AC211"/>
    <mergeCell ref="AD208:AD211"/>
    <mergeCell ref="AE208:AE211"/>
    <mergeCell ref="Z222:Z233"/>
    <mergeCell ref="AA222:AA233"/>
    <mergeCell ref="AB222:AB233"/>
    <mergeCell ref="AC222:AC233"/>
    <mergeCell ref="N226:N229"/>
    <mergeCell ref="O226:O229"/>
    <mergeCell ref="P226:P229"/>
    <mergeCell ref="Q226:Q229"/>
    <mergeCell ref="R226:R229"/>
    <mergeCell ref="S226:S229"/>
    <mergeCell ref="T226:T229"/>
    <mergeCell ref="W226:W229"/>
    <mergeCell ref="N230:N233"/>
    <mergeCell ref="O230:O233"/>
    <mergeCell ref="P230:P233"/>
    <mergeCell ref="Q230:Q233"/>
    <mergeCell ref="R230:R233"/>
    <mergeCell ref="S230:S233"/>
    <mergeCell ref="T230:T233"/>
    <mergeCell ref="U230:U233"/>
    <mergeCell ref="V230:V233"/>
    <mergeCell ref="W230:W233"/>
    <mergeCell ref="AC279:AC283"/>
    <mergeCell ref="AD279:AD283"/>
    <mergeCell ref="AE279:AE283"/>
    <mergeCell ref="A310:A313"/>
    <mergeCell ref="B310:B313"/>
    <mergeCell ref="C310:C313"/>
    <mergeCell ref="D310:D313"/>
    <mergeCell ref="E310:E313"/>
    <mergeCell ref="F310:F313"/>
    <mergeCell ref="G310:G313"/>
    <mergeCell ref="H310:H313"/>
    <mergeCell ref="I310:I313"/>
    <mergeCell ref="J310:J313"/>
    <mergeCell ref="K310:K313"/>
    <mergeCell ref="L310:L313"/>
    <mergeCell ref="M310:M313"/>
    <mergeCell ref="X310:X313"/>
    <mergeCell ref="Y310:Y313"/>
    <mergeCell ref="Z310:Z313"/>
    <mergeCell ref="AA310:AA313"/>
    <mergeCell ref="AB310:AB313"/>
    <mergeCell ref="AE310:AE313"/>
    <mergeCell ref="G279:G283"/>
    <mergeCell ref="H279:H283"/>
    <mergeCell ref="I279:I283"/>
    <mergeCell ref="M290:M294"/>
    <mergeCell ref="X290:X294"/>
    <mergeCell ref="AD285:AD289"/>
    <mergeCell ref="AE285:AE289"/>
    <mergeCell ref="A290:A294"/>
    <mergeCell ref="E314:E317"/>
    <mergeCell ref="F314:F317"/>
    <mergeCell ref="G314:G317"/>
    <mergeCell ref="H314:H317"/>
    <mergeCell ref="I314:I317"/>
    <mergeCell ref="J314:J317"/>
    <mergeCell ref="K314:K317"/>
    <mergeCell ref="L314:L317"/>
    <mergeCell ref="M314:M317"/>
    <mergeCell ref="X314:X317"/>
    <mergeCell ref="Y314:Y317"/>
    <mergeCell ref="Z314:Z317"/>
    <mergeCell ref="AA314:AA317"/>
    <mergeCell ref="AB314:AB317"/>
    <mergeCell ref="AC314:AC317"/>
    <mergeCell ref="AD314:AD317"/>
    <mergeCell ref="AE314:AE317"/>
    <mergeCell ref="N315:N316"/>
    <mergeCell ref="O315:O316"/>
    <mergeCell ref="P315:P316"/>
    <mergeCell ref="Q315:Q316"/>
    <mergeCell ref="R315:R316"/>
    <mergeCell ref="S315:S316"/>
    <mergeCell ref="A322:A325"/>
    <mergeCell ref="B322:B325"/>
    <mergeCell ref="C322:C325"/>
    <mergeCell ref="D322:D325"/>
    <mergeCell ref="E322:E325"/>
    <mergeCell ref="F322:F325"/>
    <mergeCell ref="G322:G325"/>
    <mergeCell ref="H322:H325"/>
    <mergeCell ref="I322:I325"/>
    <mergeCell ref="J322:J325"/>
    <mergeCell ref="K322:K325"/>
    <mergeCell ref="L322:L325"/>
    <mergeCell ref="M322:M325"/>
    <mergeCell ref="X322:X325"/>
    <mergeCell ref="Y322:Y325"/>
    <mergeCell ref="Z322:Z325"/>
    <mergeCell ref="AA322:AA325"/>
    <mergeCell ref="AD322:AD325"/>
    <mergeCell ref="AE322:AE325"/>
    <mergeCell ref="N323:N324"/>
    <mergeCell ref="O323:O324"/>
    <mergeCell ref="P323:P324"/>
    <mergeCell ref="Q323:Q324"/>
    <mergeCell ref="R323:R324"/>
    <mergeCell ref="S323:S324"/>
    <mergeCell ref="I318:I321"/>
    <mergeCell ref="J318:J321"/>
    <mergeCell ref="K318:K321"/>
    <mergeCell ref="L318:L321"/>
    <mergeCell ref="M318:M321"/>
    <mergeCell ref="X318:X321"/>
    <mergeCell ref="Y318:Y321"/>
    <mergeCell ref="Z318:Z321"/>
    <mergeCell ref="AA318:AA321"/>
    <mergeCell ref="AB318:AB321"/>
    <mergeCell ref="AC318:AC321"/>
    <mergeCell ref="AD318:AD321"/>
    <mergeCell ref="AE318:AE321"/>
    <mergeCell ref="AB322:AB325"/>
    <mergeCell ref="AC322:AC325"/>
  </mergeCells>
  <phoneticPr fontId="20" type="noConversion"/>
  <conditionalFormatting sqref="AG98:AI98 AG103:AI103 AG108:AI108 AG127:AI127">
    <cfRule type="cellIs" dxfId="107" priority="169" operator="greaterThan">
      <formula>0.9</formula>
    </cfRule>
    <cfRule type="cellIs" dxfId="106" priority="170" operator="between">
      <formula>0.7</formula>
      <formula>0.9</formula>
    </cfRule>
    <cfRule type="cellIs" dxfId="105" priority="171" operator="lessThan">
      <formula>0.7</formula>
    </cfRule>
  </conditionalFormatting>
  <conditionalFormatting sqref="AG47:AJ47">
    <cfRule type="cellIs" dxfId="104" priority="55" operator="greaterThan">
      <formula>0.9</formula>
    </cfRule>
    <cfRule type="cellIs" dxfId="103" priority="56" operator="between">
      <formula>0.7</formula>
      <formula>0.9</formula>
    </cfRule>
    <cfRule type="cellIs" dxfId="102" priority="57" operator="lessThan">
      <formula>0.7</formula>
    </cfRule>
  </conditionalFormatting>
  <conditionalFormatting sqref="AG79:AK79 AG92:AK92 AM213:AM236 AJ263:AK283">
    <cfRule type="cellIs" dxfId="101" priority="175" operator="greaterThan">
      <formula>0.9</formula>
    </cfRule>
    <cfRule type="cellIs" dxfId="100" priority="176" operator="between">
      <formula>0.7</formula>
      <formula>0.9</formula>
    </cfRule>
    <cfRule type="cellIs" dxfId="99" priority="177" operator="lessThan">
      <formula>0.7</formula>
    </cfRule>
  </conditionalFormatting>
  <conditionalFormatting sqref="AG242:AK242 AG247:AK247 AG252:AK252 AG257:AK257">
    <cfRule type="cellIs" dxfId="98" priority="112" operator="greaterThan">
      <formula>0.9</formula>
    </cfRule>
    <cfRule type="cellIs" dxfId="97" priority="113" operator="between">
      <formula>0.7</formula>
      <formula>0.9</formula>
    </cfRule>
    <cfRule type="cellIs" dxfId="96" priority="114" operator="lessThan">
      <formula>0.7</formula>
    </cfRule>
  </conditionalFormatting>
  <conditionalFormatting sqref="AG349:AK349">
    <cfRule type="cellIs" dxfId="95" priority="70" operator="greaterThan">
      <formula>0.9</formula>
    </cfRule>
    <cfRule type="cellIs" dxfId="94" priority="71" operator="between">
      <formula>0.7</formula>
      <formula>0.9</formula>
    </cfRule>
    <cfRule type="cellIs" dxfId="93" priority="72" operator="lessThan">
      <formula>0.7</formula>
    </cfRule>
  </conditionalFormatting>
  <conditionalFormatting sqref="AG135:AL135">
    <cfRule type="cellIs" dxfId="92" priority="46" operator="greaterThan">
      <formula>0.9</formula>
    </cfRule>
    <cfRule type="cellIs" dxfId="91" priority="47" operator="between">
      <formula>0.7</formula>
      <formula>0.9</formula>
    </cfRule>
    <cfRule type="cellIs" dxfId="90" priority="48" operator="lessThan">
      <formula>0.7</formula>
    </cfRule>
  </conditionalFormatting>
  <conditionalFormatting sqref="AG202:AL202 AG207:AL207">
    <cfRule type="cellIs" dxfId="89" priority="130" operator="greaterThan">
      <formula>0.9</formula>
    </cfRule>
    <cfRule type="cellIs" dxfId="88" priority="131" operator="between">
      <formula>0.7</formula>
      <formula>0.9</formula>
    </cfRule>
    <cfRule type="cellIs" dxfId="87" priority="132" operator="lessThan">
      <formula>0.7</formula>
    </cfRule>
  </conditionalFormatting>
  <conditionalFormatting sqref="AG221:AL221">
    <cfRule type="cellIs" dxfId="86" priority="121" operator="greaterThan">
      <formula>0.9</formula>
    </cfRule>
    <cfRule type="cellIs" dxfId="85" priority="122" operator="between">
      <formula>0.7</formula>
      <formula>0.9</formula>
    </cfRule>
    <cfRule type="cellIs" dxfId="84" priority="123" operator="lessThan">
      <formula>0.7</formula>
    </cfRule>
  </conditionalFormatting>
  <conditionalFormatting sqref="AG289:AL289 AG294:AL294">
    <cfRule type="cellIs" dxfId="83" priority="103" operator="greaterThan">
      <formula>0.9</formula>
    </cfRule>
    <cfRule type="cellIs" dxfId="82" priority="104" operator="between">
      <formula>0.7</formula>
      <formula>0.9</formula>
    </cfRule>
    <cfRule type="cellIs" dxfId="81" priority="105" operator="lessThan">
      <formula>0.7</formula>
    </cfRule>
  </conditionalFormatting>
  <conditionalFormatting sqref="AJ48:AJ65">
    <cfRule type="cellIs" dxfId="80" priority="190" operator="greaterThan">
      <formula>0.9</formula>
    </cfRule>
    <cfRule type="cellIs" dxfId="79" priority="191" operator="between">
      <formula>0.7</formula>
      <formula>0.9</formula>
    </cfRule>
    <cfRule type="cellIs" dxfId="78" priority="192" operator="lessThan">
      <formula>0.7</formula>
    </cfRule>
  </conditionalFormatting>
  <conditionalFormatting sqref="AJ66:AK73">
    <cfRule type="cellIs" dxfId="77" priority="178" operator="greaterThan">
      <formula>0.9</formula>
    </cfRule>
    <cfRule type="cellIs" dxfId="76" priority="179" operator="between">
      <formula>0.7</formula>
      <formula>0.9</formula>
    </cfRule>
    <cfRule type="cellIs" dxfId="75" priority="180" operator="lessThan">
      <formula>0.7</formula>
    </cfRule>
  </conditionalFormatting>
  <conditionalFormatting sqref="AJ75:AK78 AJ80:AK91">
    <cfRule type="cellIs" dxfId="74" priority="172" operator="greaterThan">
      <formula>0.9</formula>
    </cfRule>
    <cfRule type="cellIs" dxfId="73" priority="173" operator="between">
      <formula>0.7</formula>
      <formula>0.9</formula>
    </cfRule>
    <cfRule type="cellIs" dxfId="72" priority="174" operator="lessThan">
      <formula>0.7</formula>
    </cfRule>
  </conditionalFormatting>
  <conditionalFormatting sqref="AJ94:AK94 AJ96:AK96 AJ98:AJ99 AJ101 AJ103:AJ112">
    <cfRule type="cellIs" dxfId="71" priority="37" operator="greaterThan">
      <formula>0.9</formula>
    </cfRule>
    <cfRule type="cellIs" dxfId="70" priority="38" operator="between">
      <formula>0.7</formula>
      <formula>0.9</formula>
    </cfRule>
    <cfRule type="cellIs" dxfId="69" priority="39" operator="lessThan">
      <formula>0.7</formula>
    </cfRule>
  </conditionalFormatting>
  <conditionalFormatting sqref="AJ123:AK127">
    <cfRule type="cellIs" dxfId="68" priority="40" operator="greaterThan">
      <formula>0.9</formula>
    </cfRule>
    <cfRule type="cellIs" dxfId="67" priority="41" operator="between">
      <formula>0.7</formula>
      <formula>0.9</formula>
    </cfRule>
    <cfRule type="cellIs" dxfId="66" priority="42" operator="lessThan">
      <formula>0.7</formula>
    </cfRule>
  </conditionalFormatting>
  <conditionalFormatting sqref="AJ137:AK156">
    <cfRule type="cellIs" dxfId="65" priority="34" operator="greaterThan">
      <formula>0.9</formula>
    </cfRule>
    <cfRule type="cellIs" dxfId="64" priority="35" operator="between">
      <formula>0.7</formula>
      <formula>0.9</formula>
    </cfRule>
    <cfRule type="cellIs" dxfId="63" priority="36" operator="lessThan">
      <formula>0.7</formula>
    </cfRule>
  </conditionalFormatting>
  <conditionalFormatting sqref="AJ238:AK241 AJ243:AK246 AJ248:AK251 AJ253:AK256 AJ258:AK261">
    <cfRule type="cellIs" dxfId="62" priority="109" operator="greaterThan">
      <formula>0.9</formula>
    </cfRule>
    <cfRule type="cellIs" dxfId="61" priority="110" operator="between">
      <formula>0.7</formula>
      <formula>0.9</formula>
    </cfRule>
    <cfRule type="cellIs" dxfId="60" priority="111" operator="lessThan">
      <formula>0.7</formula>
    </cfRule>
  </conditionalFormatting>
  <conditionalFormatting sqref="AJ310:AK329">
    <cfRule type="cellIs" dxfId="59" priority="4" operator="greaterThan">
      <formula>0.9</formula>
    </cfRule>
    <cfRule type="cellIs" dxfId="58" priority="5" operator="between">
      <formula>0.7</formula>
      <formula>0.9</formula>
    </cfRule>
    <cfRule type="cellIs" dxfId="57" priority="6" operator="lessThan">
      <formula>0.7</formula>
    </cfRule>
  </conditionalFormatting>
  <conditionalFormatting sqref="AJ331:AK339">
    <cfRule type="cellIs" dxfId="56" priority="10" operator="greaterThan">
      <formula>0.9</formula>
    </cfRule>
    <cfRule type="cellIs" dxfId="55" priority="11" operator="between">
      <formula>0.7</formula>
      <formula>0.9</formula>
    </cfRule>
    <cfRule type="cellIs" dxfId="54" priority="12" operator="lessThan">
      <formula>0.7</formula>
    </cfRule>
  </conditionalFormatting>
  <conditionalFormatting sqref="AJ341:AK341 AJ343:AK343 AJ345:AK348">
    <cfRule type="cellIs" dxfId="53" priority="79" operator="greaterThan">
      <formula>0.9</formula>
    </cfRule>
    <cfRule type="cellIs" dxfId="52" priority="80" operator="between">
      <formula>0.7</formula>
      <formula>0.9</formula>
    </cfRule>
    <cfRule type="cellIs" dxfId="51" priority="81" operator="lessThan">
      <formula>0.7</formula>
    </cfRule>
  </conditionalFormatting>
  <conditionalFormatting sqref="AJ351:AK354">
    <cfRule type="cellIs" dxfId="50" priority="73" operator="greaterThan">
      <formula>0.9</formula>
    </cfRule>
    <cfRule type="cellIs" dxfId="49" priority="74" operator="between">
      <formula>0.7</formula>
      <formula>0.9</formula>
    </cfRule>
    <cfRule type="cellIs" dxfId="48" priority="75" operator="lessThan">
      <formula>0.7</formula>
    </cfRule>
  </conditionalFormatting>
  <conditionalFormatting sqref="AJ129:AL134">
    <cfRule type="cellIs" dxfId="47" priority="43" operator="greaterThan">
      <formula>0.9</formula>
    </cfRule>
    <cfRule type="cellIs" dxfId="46" priority="44" operator="between">
      <formula>0.7</formula>
      <formula>0.9</formula>
    </cfRule>
    <cfRule type="cellIs" dxfId="45" priority="45" operator="lessThan">
      <formula>0.7</formula>
    </cfRule>
  </conditionalFormatting>
  <conditionalFormatting sqref="AJ158:AL158 AJ163:AJ189">
    <cfRule type="cellIs" dxfId="44" priority="31" operator="greaterThan">
      <formula>0.9</formula>
    </cfRule>
    <cfRule type="cellIs" dxfId="43" priority="32" operator="between">
      <formula>0.7</formula>
      <formula>0.9</formula>
    </cfRule>
    <cfRule type="cellIs" dxfId="42" priority="33" operator="lessThan">
      <formula>0.7</formula>
    </cfRule>
  </conditionalFormatting>
  <conditionalFormatting sqref="AJ198:AL201 AJ203:AL206 AJ208:AL211">
    <cfRule type="cellIs" dxfId="41" priority="127" operator="greaterThan">
      <formula>0.9</formula>
    </cfRule>
    <cfRule type="cellIs" dxfId="40" priority="128" operator="between">
      <formula>0.7</formula>
      <formula>0.9</formula>
    </cfRule>
    <cfRule type="cellIs" dxfId="39" priority="129" operator="lessThan">
      <formula>0.7</formula>
    </cfRule>
  </conditionalFormatting>
  <conditionalFormatting sqref="AJ213:AL220 AJ222:AL236">
    <cfRule type="cellIs" dxfId="38" priority="118" operator="greaterThan">
      <formula>0.9</formula>
    </cfRule>
    <cfRule type="cellIs" dxfId="37" priority="119" operator="between">
      <formula>0.7</formula>
      <formula>0.9</formula>
    </cfRule>
    <cfRule type="cellIs" dxfId="36" priority="120" operator="lessThan">
      <formula>0.7</formula>
    </cfRule>
  </conditionalFormatting>
  <conditionalFormatting sqref="AJ285:AL288 AJ290:AL293">
    <cfRule type="cellIs" dxfId="35" priority="100" operator="greaterThan">
      <formula>0.9</formula>
    </cfRule>
    <cfRule type="cellIs" dxfId="34" priority="101" operator="between">
      <formula>0.7</formula>
      <formula>0.9</formula>
    </cfRule>
    <cfRule type="cellIs" dxfId="33" priority="102" operator="lessThan">
      <formula>0.7</formula>
    </cfRule>
  </conditionalFormatting>
  <conditionalFormatting sqref="AJ296:AL307">
    <cfRule type="cellIs" dxfId="32" priority="91" operator="greaterThan">
      <formula>0.9</formula>
    </cfRule>
    <cfRule type="cellIs" dxfId="31" priority="92" operator="between">
      <formula>0.7</formula>
      <formula>0.9</formula>
    </cfRule>
    <cfRule type="cellIs" dxfId="30" priority="93" operator="lessThan">
      <formula>0.7</formula>
    </cfRule>
  </conditionalFormatting>
  <conditionalFormatting sqref="AJ193:AM196">
    <cfRule type="cellIs" dxfId="29" priority="133" operator="greaterThan">
      <formula>0.9</formula>
    </cfRule>
    <cfRule type="cellIs" dxfId="28" priority="134" operator="between">
      <formula>0.7</formula>
      <formula>0.9</formula>
    </cfRule>
    <cfRule type="cellIs" dxfId="27" priority="135" operator="lessThan">
      <formula>0.7</formula>
    </cfRule>
  </conditionalFormatting>
  <conditionalFormatting sqref="AK10 AK13 AJ18:AK21 AJ26:AK26 AJ29:AK33 AJ36:AK37 AJ39:AK39 AJ41:AK41">
    <cfRule type="cellIs" dxfId="26" priority="58" operator="greaterThan">
      <formula>0.9</formula>
    </cfRule>
    <cfRule type="cellIs" dxfId="25" priority="59" operator="between">
      <formula>0.7</formula>
      <formula>0.9</formula>
    </cfRule>
    <cfRule type="cellIs" dxfId="24" priority="60" operator="lessThan">
      <formula>0.7</formula>
    </cfRule>
  </conditionalFormatting>
  <conditionalFormatting sqref="AK62:AK65">
    <cfRule type="cellIs" dxfId="23" priority="184" operator="greaterThan">
      <formula>0.9</formula>
    </cfRule>
    <cfRule type="cellIs" dxfId="22" priority="185" operator="between">
      <formula>0.7</formula>
      <formula>0.9</formula>
    </cfRule>
    <cfRule type="cellIs" dxfId="21" priority="186" operator="lessThan">
      <formula>0.7</formula>
    </cfRule>
  </conditionalFormatting>
  <conditionalFormatting sqref="AK98:AK112">
    <cfRule type="cellIs" dxfId="20" priority="160" operator="greaterThan">
      <formula>0.9</formula>
    </cfRule>
    <cfRule type="cellIs" dxfId="19" priority="161" operator="between">
      <formula>0.7</formula>
      <formula>0.9</formula>
    </cfRule>
    <cfRule type="cellIs" dxfId="18" priority="162" operator="lessThan">
      <formula>0.7</formula>
    </cfRule>
  </conditionalFormatting>
  <conditionalFormatting sqref="AL159:AL161 AK162:AL188">
    <cfRule type="cellIs" dxfId="17" priority="136" operator="greaterThan">
      <formula>0.9</formula>
    </cfRule>
    <cfRule type="cellIs" dxfId="16" priority="137" operator="between">
      <formula>0.7</formula>
      <formula>0.9</formula>
    </cfRule>
    <cfRule type="cellIs" dxfId="15" priority="138" operator="lessThan">
      <formula>0.7</formula>
    </cfRule>
  </conditionalFormatting>
  <conditionalFormatting sqref="AL10:AM42">
    <cfRule type="cellIs" dxfId="14" priority="196" operator="greaterThan">
      <formula>0.9</formula>
    </cfRule>
    <cfRule type="cellIs" dxfId="13" priority="197" operator="between">
      <formula>0.7</formula>
      <formula>0.9</formula>
    </cfRule>
    <cfRule type="cellIs" dxfId="12" priority="198" operator="lessThan">
      <formula>0.7</formula>
    </cfRule>
  </conditionalFormatting>
  <conditionalFormatting sqref="AM158:AM188">
    <cfRule type="cellIs" dxfId="11" priority="139" operator="greaterThan">
      <formula>0.9</formula>
    </cfRule>
    <cfRule type="cellIs" dxfId="10" priority="140" operator="between">
      <formula>0.7</formula>
      <formula>0.9</formula>
    </cfRule>
    <cfRule type="cellIs" dxfId="9" priority="141" operator="lessThan">
      <formula>0.7</formula>
    </cfRule>
  </conditionalFormatting>
  <conditionalFormatting sqref="AM198:AM211">
    <cfRule type="cellIs" dxfId="8" priority="124" operator="greaterThan">
      <formula>0.9</formula>
    </cfRule>
    <cfRule type="cellIs" dxfId="7" priority="125" operator="between">
      <formula>0.7</formula>
      <formula>0.9</formula>
    </cfRule>
    <cfRule type="cellIs" dxfId="6" priority="126" operator="lessThan">
      <formula>0.7</formula>
    </cfRule>
  </conditionalFormatting>
  <conditionalFormatting sqref="AM285:AM294">
    <cfRule type="cellIs" dxfId="5" priority="97" operator="greaterThan">
      <formula>0.9</formula>
    </cfRule>
    <cfRule type="cellIs" dxfId="4" priority="98" operator="between">
      <formula>0.7</formula>
      <formula>0.9</formula>
    </cfRule>
    <cfRule type="cellIs" dxfId="3" priority="99" operator="lessThan">
      <formula>0.7</formula>
    </cfRule>
  </conditionalFormatting>
  <conditionalFormatting sqref="AM296:AM308 AG308:AL308">
    <cfRule type="cellIs" dxfId="2" priority="94" operator="greaterThan">
      <formula>0.9</formula>
    </cfRule>
    <cfRule type="cellIs" dxfId="1" priority="95" operator="between">
      <formula>0.7</formula>
      <formula>0.9</formula>
    </cfRule>
    <cfRule type="cellIs" dxfId="0" priority="96" operator="lessThan">
      <formula>0.7</formula>
    </cfRule>
  </conditionalFormatting>
  <dataValidations count="36">
    <dataValidation allowBlank="1" showErrorMessage="1" sqref="T9" xr:uid="{FBDF00DF-6647-4496-8E9F-3894066C0427}"/>
    <dataValidation allowBlank="1" showInputMessage="1" showErrorMessage="1" prompt="señale las dependencias con las cúales  va a desarrollar el producto _x000a_" sqref="Q9" xr:uid="{03A71472-AE67-4964-820D-90876C3C4DFE}"/>
    <dataValidation allowBlank="1" showInputMessage="1" showErrorMessage="1" prompt="Señale la dependencia responsable de ejecutar la línea de acción" sqref="P9" xr:uid="{03B09516-5769-436F-B518-6ADC326FAFE6}"/>
    <dataValidation allowBlank="1" showInputMessage="1" showErrorMessage="1" prompt="Describa el objetivo de la línea de acción." sqref="M9" xr:uid="{AD67A07F-15CE-4E4A-8C87-EEAFE47A981E}"/>
    <dataValidation allowBlank="1" showInputMessage="1" showErrorMessage="1" prompt="Indique a que plan de acción se refiere la línea de acción . Si aplica._x000a_Si no aplica escriba N/A" sqref="L9" xr:uid="{E6F14C1A-189B-4E46-B4B6-D7D6B450FF29}"/>
    <dataValidation allowBlank="1" showInputMessage="1" showErrorMessage="1" promptTitle="Producto" prompt="Señale la dependencia, area de la cual necesita apoyo para cumplir con las actividades formuladas" sqref="Q9" xr:uid="{8358FDD8-4429-4D66-BE2E-F04A32768494}"/>
    <dataValidation allowBlank="1" showInputMessage="1" showErrorMessage="1" promptTitle="Producto" prompt="Registre el producto que se obtendrá de cada una de las actividades.  Recuerde que estas evidencias serán motivo de verificación por parte de Control Interno y la OAP para el reporte de cumplimiento del PAI._x000a_" sqref="O9" xr:uid="{DC88DC0B-B546-466B-A709-118EE176B5EC}"/>
    <dataValidation allowBlank="1" showInputMessage="1" showErrorMessage="1" prompt="Antes de formular una linea de acción tenga presente las prioridades indicadas por la Señora Superintendente. _x000a_Así mismo tenga en cuenta los objetivos y metas estratégicas" sqref="I9:J9 G55 G36:G39 G48 G51 G59 G66 G62 G75 G80 G84 G88 G94 G99 G123 G104 G109 G129 G133 G16:G18 G29:G31 G44 G70 G137:G140 G142:G143 G147 G152:G154 G193 G198 G178 G208 G213 G217 G222 G234 G238 G243 G248 G253 G258 G203 G310:G312 G314 G318 G322 G326 G285 G296 G300 G304 G33 G158 G163:G164 G337 G331 G341 G351 G345 G166 G290 G10:G12 G22:G24 G267:G268 G275 G271 G279 G263" xr:uid="{6031FC16-2B03-4A54-92A0-62C2D9F201D1}"/>
    <dataValidation allowBlank="1" showInputMessage="1" showErrorMessage="1" prompt="Despliegue la lista y seleccione el proceso" sqref="F9:H9" xr:uid="{207F44D8-2193-4D10-8934-4EC40CB6FC8A}"/>
    <dataValidation allowBlank="1" showInputMessage="1" showErrorMessage="1" prompt="_x000a_" sqref="R9:S9 A9" xr:uid="{1105B72D-BF6A-4C26-A93D-B8502AE41960}"/>
    <dataValidation allowBlank="1" showInputMessage="1" showErrorMessage="1" promptTitle="Objetivo" prompt="Describa cuál es el objetivo del indicador, es decir, lo que se pretende con él." sqref="T9 X9:Y9" xr:uid="{1B295589-A0BE-4A25-8E45-642A2DC50AF8}"/>
    <dataValidation allowBlank="1" showInputMessage="1" showErrorMessage="1" promptTitle="Actividades" prompt="Registre las actividades que se requieren o se realizarán para cumplir con la meta, Esta debe estar redactadas en verbo " sqref="N9" xr:uid="{9FF9D5E3-4144-4DB9-8B71-2B4114901C3C}"/>
    <dataValidation allowBlank="1" showInputMessage="1" showErrorMessage="1" prompt="Registre las actividades que se requieren realizar para cumplir con la línea de acción, debe estar redactada en verbo " sqref="N9" xr:uid="{5E614F3D-8CA2-4037-B09A-B3394A5D51BF}"/>
    <dataValidation allowBlank="1" showInputMessage="1" showErrorMessage="1" promptTitle="LINEA DE ACCIÓN QUE SE PROPONE " prompt="Redacte la Línea de acción  teniendo en cuenta que se debe hacer uso de los verbos : Incrementar, Mantener, Disminuir, Lograr._x000a_Se debe dejar una línea de acción  específica para los Planes que son obligatorios _x000a__x000a_" sqref="K9" xr:uid="{792C34D4-7355-46FF-B292-2BCF84B5409D}"/>
    <dataValidation type="list" allowBlank="1" showInputMessage="1" showErrorMessage="1" sqref="Z9" xr:uid="{FE508885-B633-4CBB-8BF3-BC78E8DCC58A}">
      <formula1>"Eficacia,Eficiencia,Efectividad"</formula1>
    </dataValidation>
    <dataValidation allowBlank="1" showInputMessage="1" showErrorMessage="1" promptTitle="% de cumplimiento " prompt="con respecto a le meta:_x000a_Esta casilla muestra el resultado de cumplimiento del indicador con respecto a la meta y semaforiza: _x000a_Rojo: Menor a 70%_x000a_Amarillo: Entre 70% y 90%_x000a_Verde: Mayor a 90%" sqref="AM9:AN9" xr:uid="{2B5E88C5-F5DC-49BC-8D91-014542D4BE06}"/>
    <dataValidation allowBlank="1" showInputMessage="1" showErrorMessage="1" promptTitle="Fuente de Información" prompt="Registre el origen del dato que alimenta las variables del indicador (numerador y el denominador) indicando las exclusiones, excepciones o cualquier observación requerida para establecer su valor." sqref="AD9" xr:uid="{909D203D-B213-412A-9186-2043C009A590}"/>
    <dataValidation allowBlank="1" showInputMessage="1" showErrorMessage="1" promptTitle="Fuente de información" prompt="Registre el origen del dato que alimenta las variables de la formula (numerador o denominador) detallando si existe algun exclusión o delimitacion de éstas. " sqref="AD9" xr:uid="{B4407ADA-9C5C-44BB-9A22-BB6C7721A5AF}"/>
    <dataValidation allowBlank="1" showInputMessage="1" showErrorMessage="1" promptTitle="Tipo de Indicador" prompt="Seleccione en tipo de indicador segun corresponda:_x000a_Eficacia_x000a_Eficiencia_x000a_Efectividad" sqref="Z9" xr:uid="{B5BBC634-C2BB-4918-8AC1-CD214D4FD423}"/>
    <dataValidation allowBlank="1" showInputMessage="1" showErrorMessage="1" promptTitle="Elaboró y aprobó" prompt="Registre en esta casilla el nombre y apellido de la persona que elaboró y el nombre y apellido de la persona que aprobó el indicador o el líder del proceso." sqref="AP9 AL9" xr:uid="{DA04690F-076D-4636-80AD-9907373EE8DE}"/>
    <dataValidation allowBlank="1" showInputMessage="1" showErrorMessage="1" promptTitle="Análisis" prompt="Registre en esta casilla, el análisis del indicador, describiendo su resultado, el comportamiento y la tendencia observada.  Análice el porcentaje de cumplimiento con respecto a la meta, y si aplica, indique las acciónes para mantener y mejorar el resulta" sqref="AO9" xr:uid="{892F3D90-F895-4CD5-AD29-CBFE838C22A0}"/>
    <dataValidation allowBlank="1" showInputMessage="1" showErrorMessage="1" promptTitle="Meta" prompt="Registre en esta casilla el valor de la meta para el periodo." sqref="AJ9:AL9" xr:uid="{F0652543-58CF-43A5-A104-7D29576B5FD8}"/>
    <dataValidation allowBlank="1" showInputMessage="1" showErrorMessage="1" promptTitle="Resultado" prompt="Registre en esta casilla el resultado que se optiene de la formula matemática del indicador. " sqref="AI9" xr:uid="{91C260ED-C1B1-4B29-A51C-20F5E96A0E49}"/>
    <dataValidation allowBlank="1" showInputMessage="1" showErrorMessage="1" promptTitle="Denominador" prompt="Registre en esta casilla los datos del denominador." sqref="AH9" xr:uid="{4A1A4CFE-68A5-4EB2-AD31-AE6CD7D1EE9B}"/>
    <dataValidation allowBlank="1" showInputMessage="1" showErrorMessage="1" promptTitle="Numerador" prompt="Registre el dato del numerador. En caso de que la formula matemática sea solo un dato, este debe registrarse en el numerador." sqref="AG9" xr:uid="{B5A77B1C-1646-4DC1-9226-49481CA25B7F}"/>
    <dataValidation allowBlank="1" showInputMessage="1" showErrorMessage="1" promptTitle="Periodo" prompt="Registre el periodo que se reportará, ejemplo: enero, II trimestre, I semestre, año " sqref="AF9" xr:uid="{38C99369-6F56-455E-85B9-24B3804CBA2B}"/>
    <dataValidation allowBlank="1" showInputMessage="1" showErrorMessage="1" promptTitle="Fórmula" prompt="Registre en esta casilla la formula matemática del indicador " sqref="AC9" xr:uid="{E56D6F56-B30B-4BEC-9BD2-261E231E4F78}"/>
    <dataValidation allowBlank="1" showInputMessage="1" showErrorMessage="1" promptTitle="Unidad de Medida" prompt="Registre en esta casilla la unidad de medida del indicador, esta puede ser numerica, porcentaje, entre otros." sqref="AB9" xr:uid="{82BD0461-DB61-4963-B1C3-4CB011B46B3E}"/>
    <dataValidation allowBlank="1" showInputMessage="1" showErrorMessage="1" promptTitle="Periodicidad" prompt="Registre la periodicidad del indicador teniendo en cuenta que este puede ser diaria, quincenal, mensual, bimestral, trimestral, semestral, anual, entre otros." sqref="AA9" xr:uid="{5623D07C-E8E6-4D67-8793-27D0C62C21D4}"/>
    <dataValidation allowBlank="1" showInputMessage="1" showErrorMessage="1" promptTitle="Meta" prompt="Registre la meta del indicador " sqref="AE9 X9:Y9" xr:uid="{1BAB70B4-9D29-49C7-9C5C-C35DE82FDF3C}"/>
    <dataValidation allowBlank="1" showInputMessage="1" showErrorMessage="1" promptTitle="Nombre del Indicador " prompt="Registre el nombre del indicador " sqref="X9:Y9" xr:uid="{0A07008D-139F-4D2A-89DC-2956FF0BDEBC}"/>
    <dataValidation allowBlank="1" showInputMessage="1" showErrorMessage="1" promptTitle="OBJETIVO PEI" prompt="Despliegue y seleccione el Objetivo Estratégico" sqref="B310:D329 B123:D127 B263:D266 B75:D92 B94:D112 B137:D156 B193:D196 B198:D211 B238:D261 B213:D236 B285:D294 B296:D308 C331:D339 B351:D354 B341:D349 B10:D39 B44:D73 B158:D166 B178:D178 D267:D279 B267:C282 D133:D135 D129 B129:B135 C129 C133:C135" xr:uid="{59BEE8BE-5FDF-406B-8567-BA992FF9089A}"/>
    <dataValidation type="list" allowBlank="1" showInputMessage="1" showErrorMessage="1" sqref="S70 U331:V331 U333:V339 U310:U312 U314 U318 U322 U326" xr:uid="{344A82F8-BD88-4E59-9863-11ABCF34E3A8}">
      <formula1>INDIRECT(#REF!)</formula1>
    </dataValidation>
    <dataValidation type="list" allowBlank="1" showInputMessage="1" showErrorMessage="1" sqref="U94 U99 U123 U104 U109 T158:U178" xr:uid="{150E26FC-AFB4-4B68-9597-44CEA890D677}">
      <formula1>INDIRECT($R$7)</formula1>
    </dataValidation>
    <dataValidation type="list" allowBlank="1" showInputMessage="1" showErrorMessage="1" sqref="U129:W129 V130:W132 U345 U351:U354 U29 U22 U10 U12 U14 U39:U42 U193:U196 U198 U208 U203 U213 U234 U222 U217 U238 U258 U253 U248 U243 W156 W141:W153 U285 U290 U296 U304 U300 U141:U142 U151:U153 U144:U149 U137:W137 U156 V141:V156 Q274 W279:W282 U263:W278" xr:uid="{08B20DDF-0116-4EAD-B960-6B07A59A9BD9}">
      <formula1>INDIRECT($T$7)</formula1>
    </dataValidation>
    <dataValidation allowBlank="1" showInputMessage="1" showErrorMessage="1" sqref="U33:U35" xr:uid="{8EA366D3-E75C-425E-882C-1FF6B66AFC3D}"/>
  </dataValidations>
  <pageMargins left="0.7" right="0.7" top="0.75" bottom="0.75" header="0.3" footer="0.3"/>
  <pageSetup paperSize="5" scale="85" orientation="landscape" horizontalDpi="300" verticalDpi="300"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PAI2025 </vt:lpstr>
      <vt:lpstr>'PAI2025 '!Área_de_impresión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Errol Mitchel Marugg Nuñez</dc:creator>
  <cp:keywords/>
  <dc:description/>
  <cp:lastModifiedBy>Janneth Cortes Martínez</cp:lastModifiedBy>
  <cp:revision/>
  <dcterms:created xsi:type="dcterms:W3CDTF">2025-01-28T14:21:58Z</dcterms:created>
  <dcterms:modified xsi:type="dcterms:W3CDTF">2025-01-29T20:06:22Z</dcterms:modified>
  <cp:category/>
  <cp:contentStatus/>
</cp:coreProperties>
</file>