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arthaquijano\Desktop\200-OCI2024\21_INFORMES\21.04 SEGUIMIEN\PROGRAMA TRANSP Y ETICA PUBLICA-2024\1er.Cuatrim.2024\"/>
    </mc:Choice>
  </mc:AlternateContent>
  <xr:revisionPtr revIDLastSave="0" documentId="13_ncr:1_{BE18D8A8-8F29-41DC-B9D4-0A0CDEDA9D80}" xr6:coauthVersionLast="47" xr6:coauthVersionMax="47" xr10:uidLastSave="{00000000-0000-0000-0000-000000000000}"/>
  <bookViews>
    <workbookView xWindow="-120" yWindow="-120" windowWidth="20730" windowHeight="11160" tabRatio="689" activeTab="1" xr2:uid="{00000000-000D-0000-FFFF-FFFF00000000}"/>
  </bookViews>
  <sheets>
    <sheet name="Control de Cambios" sheetId="12" r:id="rId1"/>
    <sheet name="1.Gestión del riesgo" sheetId="1" r:id="rId2"/>
    <sheet name="2.Prevención lavado de act" sheetId="16" r:id="rId3"/>
    <sheet name="3. Rendición de Cuentas" sheetId="11" r:id="rId4"/>
    <sheet name="4. Servicio al ciudadano" sheetId="10" r:id="rId5"/>
    <sheet name="5. Transparencia " sheetId="5" r:id="rId6"/>
    <sheet name="6. Racionalización de Trámites" sheetId="2" r:id="rId7"/>
    <sheet name="7. Integridad y Ética" sheetId="18" r:id="rId8"/>
    <sheet name="8. Iniciativas Adicionales" sheetId="19" r:id="rId9"/>
    <sheet name="consolidado PTEP 1er.Cuatr.2024" sheetId="20" state="hidden" r:id="rId10"/>
  </sheets>
  <definedNames>
    <definedName name="_xlnm._FilterDatabase" localSheetId="1" hidden="1">'1.Gestión del riesgo'!$F$5:$F$15</definedName>
    <definedName name="_xlnm._FilterDatabase" localSheetId="2" hidden="1">'2.Prevención lavado de act'!$F$5:$F$9</definedName>
    <definedName name="_xlnm._FilterDatabase" localSheetId="3" hidden="1">'3. Rendición de Cuentas'!$H$7:$H$24</definedName>
    <definedName name="_xlnm._FilterDatabase" localSheetId="4" hidden="1">'4. Servicio al ciudadano'!$F$5:$F$19</definedName>
    <definedName name="_xlnm._FilterDatabase" localSheetId="5" hidden="1">'5. Transparencia '!$A$5:$L$25</definedName>
    <definedName name="_xlnm._FilterDatabase" localSheetId="7" hidden="1">'7. Integridad y Ética'!$F$5:$F$10</definedName>
    <definedName name="_xlnm._FilterDatabase" localSheetId="8" hidden="1">'8. Iniciativas Adicionales'!$B$5:$K$19</definedName>
    <definedName name="_xlnm.Print_Area" localSheetId="1">'1.Gestión del riesgo'!$B$1:$K$15</definedName>
    <definedName name="_xlnm.Print_Area" localSheetId="2">'2.Prevención lavado de act'!$B$1:$K$9</definedName>
    <definedName name="_xlnm.Print_Area" localSheetId="3">'3. Rendición de Cuentas'!$B$1:$K$24</definedName>
    <definedName name="_xlnm.Print_Area" localSheetId="4">'4. Servicio al ciudadano'!$A$1:$K$19</definedName>
    <definedName name="_xlnm.Print_Area" localSheetId="5">'5. Transparencia '!$A$1:$K$25</definedName>
    <definedName name="_xlnm.Print_Area" localSheetId="6">'6. Racionalización de Trámites'!$A$1:$U$14</definedName>
    <definedName name="_xlnm.Print_Area" localSheetId="7">'7. Integridad y Ética'!$B$1:$K$6</definedName>
    <definedName name="_xlnm.Print_Area" localSheetId="8">'8. Iniciativas Adicionales'!$B$1:$K$6</definedName>
    <definedName name="_xlnm.Print_Titles" localSheetId="3">'3. Rendición de Cuentas'!$7:$7</definedName>
    <definedName name="_xlnm.Print_Titles" localSheetId="4">'4. Servicio al ciudadano'!$4:$5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 l="1"/>
  <c r="M21" i="10" l="1"/>
  <c r="N6" i="10"/>
  <c r="M11" i="16" l="1"/>
  <c r="N8" i="11" l="1"/>
  <c r="G117" i="20" l="1"/>
  <c r="G116" i="20"/>
  <c r="G115" i="20"/>
  <c r="G114" i="20"/>
  <c r="G113" i="20"/>
  <c r="G112" i="20"/>
  <c r="G111" i="20"/>
  <c r="G110" i="20"/>
  <c r="G109" i="20"/>
  <c r="G108" i="20"/>
  <c r="G107" i="20"/>
  <c r="G106" i="20"/>
  <c r="G105" i="20"/>
  <c r="G104" i="20"/>
  <c r="N6" i="19"/>
  <c r="G97" i="20"/>
  <c r="G96" i="20"/>
  <c r="G95" i="20"/>
  <c r="G94" i="20"/>
  <c r="G93" i="20"/>
  <c r="W17" i="2"/>
  <c r="N6" i="18"/>
  <c r="G89" i="20"/>
  <c r="G88" i="20"/>
  <c r="G84" i="20"/>
  <c r="G83" i="20"/>
  <c r="G82" i="20"/>
  <c r="G81" i="20"/>
  <c r="G80" i="20"/>
  <c r="G79" i="20"/>
  <c r="G78" i="20"/>
  <c r="G77" i="20"/>
  <c r="G76" i="20"/>
  <c r="G75" i="20"/>
  <c r="G74" i="20"/>
  <c r="G73" i="20"/>
  <c r="G72" i="20"/>
  <c r="G71" i="20"/>
  <c r="G70" i="20"/>
  <c r="G69" i="20"/>
  <c r="G68" i="20"/>
  <c r="G67" i="20"/>
  <c r="G66" i="20"/>
  <c r="G65" i="20"/>
  <c r="G61" i="20"/>
  <c r="G60" i="20"/>
  <c r="G59" i="20"/>
  <c r="G58" i="20"/>
  <c r="G57" i="20"/>
  <c r="G56" i="20"/>
  <c r="G55" i="20"/>
  <c r="G54" i="20"/>
  <c r="G53" i="20"/>
  <c r="G52" i="20"/>
  <c r="G51" i="20"/>
  <c r="G50" i="20"/>
  <c r="G49" i="20"/>
  <c r="G48" i="20"/>
  <c r="G43" i="20"/>
  <c r="G42" i="20"/>
  <c r="G41" i="20"/>
  <c r="G40" i="20"/>
  <c r="G39" i="20"/>
  <c r="G38" i="20"/>
  <c r="G37" i="20"/>
  <c r="G36" i="20"/>
  <c r="G35" i="20"/>
  <c r="G34" i="20"/>
  <c r="G33" i="20"/>
  <c r="G32" i="20"/>
  <c r="G31" i="20"/>
  <c r="G30" i="20"/>
  <c r="G29" i="20"/>
  <c r="G28" i="20"/>
  <c r="G27" i="20"/>
  <c r="G23" i="20"/>
  <c r="G22" i="20"/>
  <c r="G21" i="20"/>
  <c r="G20" i="20"/>
  <c r="G16" i="20"/>
  <c r="G15" i="20"/>
  <c r="G14" i="20"/>
  <c r="G13" i="20"/>
  <c r="G12" i="20"/>
  <c r="G11" i="20"/>
  <c r="G10" i="20"/>
  <c r="G9" i="20"/>
  <c r="G8" i="20"/>
  <c r="G7" i="20"/>
  <c r="G6" i="20"/>
  <c r="N6" i="16"/>
  <c r="N6" i="1"/>
  <c r="H65" i="20" l="1"/>
  <c r="H104" i="20"/>
  <c r="H93" i="20"/>
  <c r="H27" i="20"/>
  <c r="H20" i="20"/>
  <c r="H88" i="20"/>
  <c r="H6" i="20"/>
  <c r="H48" i="20" l="1"/>
  <c r="I6" i="20" s="1"/>
</calcChain>
</file>

<file path=xl/sharedStrings.xml><?xml version="1.0" encoding="utf-8"?>
<sst xmlns="http://schemas.openxmlformats.org/spreadsheetml/2006/main" count="1203" uniqueCount="495">
  <si>
    <t>HOJA DE RUTA 
PROGRAMA DE TRANSPARENCIA Y ÉTICA DE LO PÚBLICO 2024 V1
SUPERINTENDENCIA DE TRANSPORTE</t>
  </si>
  <si>
    <t>Versión</t>
  </si>
  <si>
    <t>Cambios realizados</t>
  </si>
  <si>
    <t>Fecha de aprobación en Comité Institucional de Gestión y Desempeño</t>
  </si>
  <si>
    <t xml:space="preserve">Adopción. Esta hoja de ruta se elaboró a partir de las instrucciones dadas por la Secretaría de Transparencia el día 24 de noviembre de 2022 en su canal institucional de Facebook. Las entidades públicas se encuentran en un periodo de transición entre la pérdida de vigencia del Plan Anticorrupción y de Atención al Ciudadano y la implementación de los Programas de Transparencia y Ética de lo Público, por lo tanto, este documento cuenta con la estrategia de racionalización de trámites 2024. Se espera realizar los ajustes necesarios cuando la Secretaría de Transparencia desarrolle los lineamientos oficiales sobre la formulación, implementación, monitoreo y seguimiento de dichos programas. </t>
  </si>
  <si>
    <t>Se ajusta la meta de la actividad 5,1 del componente 4 Servicio al Ciudadano.
Dando cumplimiento con la circular 001 de 2024 de la secretaría de transparencia, se eliminan las actividades:​
2.4 Informar sobre las denuncias recibidas de corrupción al oficial de transparencia​ y 
5.1 Campaña de difusión acerca del Oficial de Transparencia, para fortalecer el canal de denuncias en temas de anticorrupción de la entidad</t>
  </si>
  <si>
    <t>PROGRAMA DE TRANSPARENCIA Y ÉTICA DE LO PÚBLICO 2024
SUPERINTENDENCIA DE TRANSPORTE</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</si>
  <si>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</si>
  <si>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</si>
  <si>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</si>
  <si>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29/01/2024</t>
  </si>
  <si>
    <t>Componente 1: Gestión del Riesgo de Corrupción  - Mapa de Riesgos de Corrupción</t>
  </si>
  <si>
    <t>Reporte de Actividades realizadas</t>
  </si>
  <si>
    <t>Subcomponente</t>
  </si>
  <si>
    <t xml:space="preserve"> Actividades</t>
  </si>
  <si>
    <t>Meta o producto</t>
  </si>
  <si>
    <t xml:space="preserve">Responsable </t>
  </si>
  <si>
    <t>Fecha Inicio</t>
  </si>
  <si>
    <t>Fecha Fin</t>
  </si>
  <si>
    <t>Abril 30</t>
  </si>
  <si>
    <t>Agosto 31</t>
  </si>
  <si>
    <t>Diciembre 31</t>
  </si>
  <si>
    <t>1.1</t>
  </si>
  <si>
    <t>Actualizar la política y lineamientos de la Gestión del Riesgo contemplando Corrupción, si hay lugar a ello</t>
  </si>
  <si>
    <t>Un (1) Politica de Administración de Riesgo actualizada, si hay lugar a ello</t>
  </si>
  <si>
    <t>Oficina Asesora de Planeación/Comité Institucional de Coordinación de Control Interno</t>
  </si>
  <si>
    <t>Por el momento no se ha detectado la necesidad de actualizar la Política de Administración de Riesgos, para el segundo cuatrimestre se realizara nuevamente la verificación para determinar su estado.</t>
  </si>
  <si>
    <t>1.3</t>
  </si>
  <si>
    <t xml:space="preserve">Socializar la política de administración de riesgos </t>
  </si>
  <si>
    <t xml:space="preserve">Dos (2) socializaciones al interior de la Entidad de Política de administración de riesgos </t>
  </si>
  <si>
    <t>Oficina Asesora de Planeación</t>
  </si>
  <si>
    <t>30/06/2024
30/11/2024</t>
  </si>
  <si>
    <t>Se mantiene la fecha programada la ejecución de la socialización para Junio.</t>
  </si>
  <si>
    <t>2.1</t>
  </si>
  <si>
    <t xml:space="preserve">Revisar los riesgos de corrupción en trámites y OPAs y realizar ajustes según corresponda. </t>
  </si>
  <si>
    <t>Mapa de riesgo de corrupción revisado y ajustado</t>
  </si>
  <si>
    <t>Oficina Asesora de Planeación - Líderes de proceso</t>
  </si>
  <si>
    <t>Se tiene programado adelantar el ejercicio en el segundo cuatrimestre de la presente vigencia</t>
  </si>
  <si>
    <t>2.2</t>
  </si>
  <si>
    <t>Revisar permanentemente los riesgos de corrupción y en caso de ser necesario, actualizarlos</t>
  </si>
  <si>
    <t>Mapa de riesgos de corrupción, actualizado</t>
  </si>
  <si>
    <t>Se realizó la actualización del Mapa lo que dio necesidad de actualizar a la versión 2. para el segundo cuatrimestre de la presente vigencia se continuaran efectuando actualizaciónes tomando como base los resultados del primer seguimiento y las posibles necesidades de actualización</t>
  </si>
  <si>
    <t>3.1</t>
  </si>
  <si>
    <t xml:space="preserve">Publicar el Mapa de Riesgos de Corrupción </t>
  </si>
  <si>
    <t>Mapas de riesgos de corrupción publicado en la página Web</t>
  </si>
  <si>
    <t>Se publicó el Mapa de Riesgos Institucional que contiene los Riesgos de Corrupción en la fecha establecida</t>
  </si>
  <si>
    <t>3.2</t>
  </si>
  <si>
    <t>Divulgar el Programa de Transparencia y Ética Pública</t>
  </si>
  <si>
    <t>Divulgación del Programa de Transparencia y Ética Pública</t>
  </si>
  <si>
    <t>3.3</t>
  </si>
  <si>
    <t>Divulgar el mapa de Riesgos de Corrupción</t>
  </si>
  <si>
    <t>Divulgación del Mapa de Riesgos de Corrupción</t>
  </si>
  <si>
    <t>Desde finales de la vigencia 2023 se ha adelantado lac actualización de los Riesgos de Corrupción, espacio en el que se ajustaron los riesgos y controles de cada uno de los procesos. Se complementa el ejercicio con la notificación mediante Boletín - #SuperInformados del dia 3 de Mayo.</t>
  </si>
  <si>
    <t>3.4</t>
  </si>
  <si>
    <t>Socializar en el Comité Institucional de Coordinación de Control Interno, el balance del monitoreo de riesgos de la Entidad.</t>
  </si>
  <si>
    <t>Dos (2) Actas del Comité Comité Institucional de Coordinación de Control Interno</t>
  </si>
  <si>
    <t>30/06/2024
31/10/2024</t>
  </si>
  <si>
    <t>4.1</t>
  </si>
  <si>
    <t>Sensibilizar a los procesos con respecto a los riesgos de corrupción vigentes y sus controles.</t>
  </si>
  <si>
    <t>Acta de reunión por proceso</t>
  </si>
  <si>
    <t>Líder de cada proceso con el acompañamiento de profesional asignado de la Oficina Asesora de Planeación</t>
  </si>
  <si>
    <t>Se realizó sensibilización a los lideres de los procesos por parte de la OAP informando las generalidades de los Riesgos de Corrupción, ejercicio que fue complementado con lo alertamientos para el seguimiento y cargue de evidencias.</t>
  </si>
  <si>
    <t>5.1</t>
  </si>
  <si>
    <t>Realizar el monitoreo al Mapa de Riesgos de gestión y de corrupción de acuerdo con lo establecido en la política de riesgos. (segunda línea de defensa).</t>
  </si>
  <si>
    <t xml:space="preserve">tres (3) Monitoreos a los riesgos de corrupción </t>
  </si>
  <si>
    <t xml:space="preserve">Oficina Asesora de Planeación </t>
  </si>
  <si>
    <t xml:space="preserve">Se efectuó alertamiento a los enlaces de los procesos, se tiene programado el primer seguimiento para la primera semana de Mayo, se tiene proyectado el borrador del Informe de Riesgos. </t>
  </si>
  <si>
    <t>5.2</t>
  </si>
  <si>
    <t>Presentar ante el  Comité Institucional de Coordinación de Control Interno los riesgos materializados y  los riesgos de corrupción de la entidad para la toma de decisiones.</t>
  </si>
  <si>
    <t>Componente 2: Medidas de debida diligencia y prevención de lavado de activos</t>
  </si>
  <si>
    <r>
      <rPr>
        <b/>
        <sz val="11"/>
        <color indexed="8"/>
        <rFont val="Calibri"/>
        <family val="2"/>
        <scheme val="minor"/>
      </rPr>
      <t xml:space="preserve">Subcomponente /proceso 1 
</t>
    </r>
    <r>
      <rPr>
        <sz val="11"/>
        <color indexed="8"/>
        <rFont val="Calibri"/>
        <family val="2"/>
        <scheme val="minor"/>
      </rPr>
      <t>Adecuación institucional para cumplir con la debida diligencia</t>
    </r>
  </si>
  <si>
    <t>Generar el lineamiento del Sistema de administración del riesgo de lavado de activos y financiación del terrorismo SARLAFT</t>
  </si>
  <si>
    <t>Un (1) lineamiento SARLAFT aprobado</t>
  </si>
  <si>
    <t>Se mantiene la proyección de emisión de lineamiento para el primer semestre de la vigencia tomando como base lo identificado en los autodiagnosticos efectuados con los procesos</t>
  </si>
  <si>
    <t>1.2</t>
  </si>
  <si>
    <t>Socializar el Lineamiento SARLAFT a los colaboradores de la entidad</t>
  </si>
  <si>
    <t>Dos (2) socializaciones realizadas</t>
  </si>
  <si>
    <t>Se mantiene programación de socialización a los colaboradores de la entidad respecto al lineamiento SARLAFT para el cierre del primer semestre</t>
  </si>
  <si>
    <r>
      <rPr>
        <b/>
        <sz val="11"/>
        <color indexed="8"/>
        <rFont val="Calibri"/>
        <family val="2"/>
        <scheme val="minor"/>
      </rPr>
      <t xml:space="preserve">Subcomponente/proceso  2 
</t>
    </r>
    <r>
      <rPr>
        <sz val="11"/>
        <color indexed="8"/>
        <rFont val="Calibri"/>
        <family val="2"/>
        <scheme val="minor"/>
      </rPr>
      <t>Construcción del plan de trabajo para adaptar y/o desarrollar la debida diligencia</t>
    </r>
  </si>
  <si>
    <t>Diseñar e implementar el Plan de acción SARLAFT en la entidad</t>
  </si>
  <si>
    <t>Un (1) Plan de Acción Formulado</t>
  </si>
  <si>
    <t>Se comparte Plan de acción formulado para adelantar la implementación del SARLAFT en la entidad</t>
  </si>
  <si>
    <r>
      <rPr>
        <b/>
        <sz val="11"/>
        <color indexed="8"/>
        <rFont val="Calibri"/>
        <family val="2"/>
        <scheme val="minor"/>
      </rPr>
      <t xml:space="preserve">Subcomponente /proceso 3    </t>
    </r>
    <r>
      <rPr>
        <sz val="11"/>
        <color indexed="8"/>
        <rFont val="Calibri"/>
        <family val="2"/>
        <scheme val="minor"/>
      </rPr>
      <t xml:space="preserve"> 
Gestión de la debida diligencia</t>
    </r>
  </si>
  <si>
    <t>Implementar las medidas de debida diligencia proyectadas en el Lineamiento SARLAFT</t>
  </si>
  <si>
    <t>Un (1) procedimiento contemplando la aplicación de la Debida diligencia</t>
  </si>
  <si>
    <t>Se mantiene la programación de la documentación del procedimiento que contemple las medidas de debida diligencia en la entidad</t>
  </si>
  <si>
    <r>
      <t xml:space="preserve">Entidad: </t>
    </r>
    <r>
      <rPr>
        <sz val="10"/>
        <color theme="1"/>
        <rFont val="Arial Narrow"/>
        <family val="2"/>
      </rPr>
      <t>Superintendencia deTransporte</t>
    </r>
  </si>
  <si>
    <r>
      <rPr>
        <b/>
        <sz val="10"/>
        <color theme="1"/>
        <rFont val="Arial Narrow"/>
        <family val="2"/>
      </rPr>
      <t>Sector Administrativo:</t>
    </r>
    <r>
      <rPr>
        <sz val="10"/>
        <color theme="1"/>
        <rFont val="Arial Narrow"/>
        <family val="2"/>
      </rPr>
      <t xml:space="preserve"> Transporte</t>
    </r>
  </si>
  <si>
    <r>
      <rPr>
        <b/>
        <sz val="10"/>
        <color theme="1"/>
        <rFont val="Arial Narrow"/>
        <family val="2"/>
      </rPr>
      <t>Ciudad:</t>
    </r>
    <r>
      <rPr>
        <sz val="10"/>
        <color theme="1"/>
        <rFont val="Arial Narrow"/>
        <family val="2"/>
      </rPr>
      <t xml:space="preserve"> Bogotá D.C</t>
    </r>
  </si>
  <si>
    <t>Componente 3: Rendición de Cuentas</t>
  </si>
  <si>
    <r>
      <t>Estratégia de Rendición de Cuentas 
Reto:</t>
    </r>
    <r>
      <rPr>
        <sz val="11"/>
        <color theme="1"/>
        <rFont val="Calibri"/>
        <family val="2"/>
        <scheme val="minor"/>
      </rPr>
      <t xml:space="preserve"> Ejecutar un proceso de rendición de cuentas que permita aumentar la relación Estado - Ciudadano
</t>
    </r>
    <r>
      <rPr>
        <b/>
        <sz val="11"/>
        <color theme="1"/>
        <rFont val="Calibri"/>
        <family val="2"/>
        <scheme val="minor"/>
      </rPr>
      <t>Objetivo general:</t>
    </r>
    <r>
      <rPr>
        <sz val="11"/>
        <color theme="1"/>
        <rFont val="Calibri"/>
        <family val="2"/>
        <scheme val="minor"/>
      </rPr>
      <t xml:space="preserve"> Promover acciones de gestión en la Superintendencia de Transporte en el marco de los componentes de información, diálogo y responsabilidad, frente a sus grupos de valor y la ciudadanía en general, 
</t>
    </r>
    <r>
      <rPr>
        <b/>
        <sz val="11"/>
        <color theme="1"/>
        <rFont val="Calibri"/>
        <family val="2"/>
        <scheme val="minor"/>
      </rPr>
      <t xml:space="preserve">Objetivos específicos: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Mantener atualizada la información y canales de atención a los grupos de valor y ciudadanía en general.
</t>
    </r>
    <r>
      <rPr>
        <b/>
        <sz val="11"/>
        <color theme="1"/>
        <rFont val="Calibri"/>
        <family val="2"/>
        <scheme val="minor"/>
      </rPr>
      <t>2.</t>
    </r>
    <r>
      <rPr>
        <sz val="11"/>
        <color theme="1"/>
        <rFont val="Calibri"/>
        <family val="2"/>
        <scheme val="minor"/>
      </rPr>
      <t xml:space="preserve"> Analizar de debilidades y fortalezas de la rendición de cuentas. 
</t>
    </r>
    <r>
      <rPr>
        <b/>
        <sz val="11"/>
        <color theme="1"/>
        <rFont val="Calibri"/>
        <family val="2"/>
        <scheme val="minor"/>
      </rPr>
      <t>3.</t>
    </r>
    <r>
      <rPr>
        <sz val="11"/>
        <color theme="1"/>
        <rFont val="Calibri"/>
        <family val="2"/>
        <scheme val="minor"/>
      </rPr>
      <t xml:space="preserve"> Perfeccionar los instrumentos para el ejercicio de rendición de cuentas con el fin de estandarizar las prácticas y contribuir a la gestión del conocimiento.</t>
    </r>
  </si>
  <si>
    <t>SUBCOMPONENTE</t>
  </si>
  <si>
    <t>10. ACTIVIDADES A DESARROLLAR</t>
  </si>
  <si>
    <t>11. META O PRODUCTO</t>
  </si>
  <si>
    <t>12. RESPONSABLE</t>
  </si>
  <si>
    <t xml:space="preserve">1.1 </t>
  </si>
  <si>
    <t xml:space="preserve">Sensibilización sobre el proceso de rendición de  cuentas a  servidores públicos de la entidad </t>
  </si>
  <si>
    <t>Sensibilización realizada sobre rendición de cuentas</t>
  </si>
  <si>
    <t>Esta actividad se realizará en el siguiente cuatrimestre</t>
  </si>
  <si>
    <t>Divulgar para consulta ciudadana el Programa de Transparencia y Ética Pública</t>
  </si>
  <si>
    <t>Programa de Transparencia y Ética Pública divulgado</t>
  </si>
  <si>
    <t>Elaborar y publicar un informe anual de Rendición de Cuentas (con corte 1 de Octubre 2023 a 30 de Septiembre 2024)</t>
  </si>
  <si>
    <t xml:space="preserve">Informe anual de Rendición de Cuentas (con corte 1 de Octubre 2023 a 30 de Septiembre 2024) publicado y socializado </t>
  </si>
  <si>
    <t>1.4</t>
  </si>
  <si>
    <t>Difundir la actividad misional de la entidad, a través de Boletines Informativos audiovisuales</t>
  </si>
  <si>
    <t>1 Boletín trimestral</t>
  </si>
  <si>
    <t>Grupo de Comunicaciones</t>
  </si>
  <si>
    <t>1.5</t>
  </si>
  <si>
    <t>Implementar free press con medios de comunicación a nivel nacional</t>
  </si>
  <si>
    <t xml:space="preserve">Boletines de prensa en medios y página web </t>
  </si>
  <si>
    <t>1.6</t>
  </si>
  <si>
    <t>Desarrollar campañas informativas sobre temáticas misionales y de prevención dirigida a la Ciudadanía</t>
  </si>
  <si>
    <t>Campañas informativas realizadas</t>
  </si>
  <si>
    <t>Realizar audiencia pública de rendición de cuentas</t>
  </si>
  <si>
    <t>Audiencia pública de rendición de cuentas realizada</t>
  </si>
  <si>
    <t>Lidera Despacho, Equipo de Cominicaciones y Oficina Asesora de Planeación con apoyo de todas las dependencias</t>
  </si>
  <si>
    <t>Esta actividad se realizará en el tercer cuatrimestre</t>
  </si>
  <si>
    <t xml:space="preserve">2.2 </t>
  </si>
  <si>
    <t>Desarrollar un espacio de diálogo virtual (chat, foro, facebook live) de una temática relacionada con Transito y Transporte Terrestre</t>
  </si>
  <si>
    <t>1 espacio de dialogo desarrollado</t>
  </si>
  <si>
    <t>Delegatura de Tránsito y Transporte Terrestre</t>
  </si>
  <si>
    <t>2.3</t>
  </si>
  <si>
    <t xml:space="preserve">Desarrollar un espacio de diálogo virtual (chat, foro, facebook live) la Protección al usuario de los servicios de transporte  </t>
  </si>
  <si>
    <t>Delegatura para la Protección de usuarios del sector  transporte</t>
  </si>
  <si>
    <t>2.4</t>
  </si>
  <si>
    <t xml:space="preserve">Desarrollar un espacio de diálogo virtual (chat, foro, facebook live) de un tema relacionado con las acciones desarrolladas por la Delegatura de Concesiones e Infraestructura </t>
  </si>
  <si>
    <t>Delegatura de Concesiones e Infraestructura</t>
  </si>
  <si>
    <t>2.5</t>
  </si>
  <si>
    <t xml:space="preserve">Desarrollar un Desarrollar un espacio de diálogo virtual (chat, foro, facebook live) de un tema relacionado con las acciones desarrolladas por la Delegatura de Puertos </t>
  </si>
  <si>
    <t>Delegatura de Puertos</t>
  </si>
  <si>
    <t>Se proyecto y agendo la realización de una charla con estudiante de la universidad del Pacifico en el mes de Mayo.</t>
  </si>
  <si>
    <t>2.6</t>
  </si>
  <si>
    <t>Participar en la audiencia pública de rendición de cuentas  del Sector Transporte</t>
  </si>
  <si>
    <t>Audiencia realizada</t>
  </si>
  <si>
    <t>Despacho del Superintendente</t>
  </si>
  <si>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</si>
  <si>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</si>
  <si>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grupo de Comunicaciones</t>
  </si>
  <si>
    <t xml:space="preserve">Desarrollar campaña de sensibilización sobre rendición de cuentas dirigido a vigilados y publico en general </t>
  </si>
  <si>
    <t>1 campaña realizada Equipo de Comunicaciones</t>
  </si>
  <si>
    <t>Hacer encuesta a la Ciudadanía para conocer su percepción sobre la gestión presentada presentada en la Audiencia Pública de Rendición de cuentas 2024</t>
  </si>
  <si>
    <t>Resultados de la encuesta realizada.</t>
  </si>
  <si>
    <t>Posterior a la audiencia RDC 2024</t>
  </si>
  <si>
    <t>Divulgar las respuestas a las preguntas efectuadas por la ciudadanía durante la audiencia y en la encuesta posterior a la rendición de cuentas</t>
  </si>
  <si>
    <t>Documento de respuesta a inquietudes publicado en página web</t>
  </si>
  <si>
    <t>Oficina Asesora de Planeación con el apoyo de las Delegaturas</t>
  </si>
  <si>
    <t>3.5</t>
  </si>
  <si>
    <t>Elaborar el informe final de la estrategia de rendición de cuentas de la entidad.</t>
  </si>
  <si>
    <t>Informe final de la estrategia de Rendición de Cuentas</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</si>
  <si>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</si>
  <si>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</si>
  <si>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</si>
  <si>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</si>
  <si>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</si>
  <si>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</si>
  <si>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</si>
  <si>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</si>
  <si>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t>Presentar seguimiento a las solicitudes recibidas en la Entidad y elaborar el informe de PQRS.</t>
  </si>
  <si>
    <t>Informe de PQRS publicado</t>
  </si>
  <si>
    <t>Relacionamiento con el Ciudadano</t>
  </si>
  <si>
    <t>Informe trimestral cortes (marzo,junio,septiembre, diciembre)</t>
  </si>
  <si>
    <t xml:space="preserve">Se realiza el informe trimestral y se publica en pagina web </t>
  </si>
  <si>
    <t>Actualizar la Caracterización de usuarios - Grupos de Interés</t>
  </si>
  <si>
    <t>Caracterización de usuarios - Grupos de Interés actualizado</t>
  </si>
  <si>
    <t>Relacionamiento con el Ciudadano/Oficina Asesora de Planeación</t>
  </si>
  <si>
    <t>se realiza en el siguiente cuatrimestre</t>
  </si>
  <si>
    <t>Actualizar, divulgar e implementar el protocolo de servicio al ciudadano, debidamente articulado con los canales de atención</t>
  </si>
  <si>
    <t>Protocolo de servicio al ciudadano actualizado, divulgado e implementado</t>
  </si>
  <si>
    <t>Actualizar, aprobar y divulgar el Portafolio General de Servicios</t>
  </si>
  <si>
    <t>Un Portafolio General de Servicios actualizado, aprobado y divulgado</t>
  </si>
  <si>
    <t>Habilitar en producción el aplicativo de PQRSD</t>
  </si>
  <si>
    <t>Aplicativo de PQRSD habilitado</t>
  </si>
  <si>
    <t>Oficina de Tecnologías de la Información y Comunicaciones / Relacionamiento con el Ciudadano</t>
  </si>
  <si>
    <t>se realiza en el tercer cuatrimestre</t>
  </si>
  <si>
    <t>Dar a conocer la información de la entidad que se encuentran registrada en GOV.CO para facilitar al usuario su consulta en este aplicativo.</t>
  </si>
  <si>
    <t>Comunicación Web y Redes Sociales</t>
  </si>
  <si>
    <t>Oficina Asesora de Planeación 
Comunicaciones</t>
  </si>
  <si>
    <t>En el mes de abril se realiza la socialización de los tres trámites en línea de la SuperTransporte publicados en Gov.co por medio de la red social X https://x.com/Supertransporte/status/1780248556500086892?t=2vQSh2L-RD7MjVnhSHPIQQ&amp;s=09
Por otra parte, esta información se encuentra publicada en el enlace de trámites y servicios de la SuperTransporte https://www.supertransporte.gov.co/index.php/servicios_y_tramites/</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</si>
  <si>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</si>
  <si>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</si>
  <si>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</si>
  <si>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 el memorando de informe mensual para los meses de enero, febrero, marzo y abril.</t>
  </si>
  <si>
    <t>Identificar nuevas características o funcionalidaddes de accesibilidad con las cuales debería contar el Portal Web de la entidad.</t>
  </si>
  <si>
    <t>Informe de nuevas carácterísticas o funcionalidades a desarrollar en la vigencia 2025</t>
  </si>
  <si>
    <t>Comunicaciones y OTIC</t>
  </si>
  <si>
    <t>Se realiza en el siguiente cuatrimestre</t>
  </si>
  <si>
    <t>2.7</t>
  </si>
  <si>
    <t>Informe de nuevas carácterísticas o funcionalidades a desarrollar en 2025</t>
  </si>
  <si>
    <t xml:space="preserve">Grupo de Comunicaciones / Oficina de Tecnologías de la Información y Comunicaciones </t>
  </si>
  <si>
    <t>Capacitar al equipo de Regionales de la SuperTransporte sobre cultura del "buen servicio"</t>
  </si>
  <si>
    <t>Capacitaciones desarrolladas</t>
  </si>
  <si>
    <t>Talento Humano</t>
  </si>
  <si>
    <t>Capacitación abierta a funcionarios en Servicio al Ciudadano</t>
  </si>
  <si>
    <t>Capacitación servicio al ciudadano</t>
  </si>
  <si>
    <t>Actualizar, socializar y hacer sensibilización de la carta de trato digno al usuario</t>
  </si>
  <si>
    <t>Carta de Trato Digno actualizada, socializada y sensibilizada</t>
  </si>
  <si>
    <t>Relacionamiento con el ciudadano</t>
  </si>
  <si>
    <t>Desarrollar actividades de promoción y prevención de los derechos de los usuarios del servicio de transporte</t>
  </si>
  <si>
    <t xml:space="preserve">Actividades de promoción realizadas </t>
  </si>
  <si>
    <t>Realizar y presentar informe de medición cuatrimestral de satisfacción y percepción sobre la atención prestada por los diferentes canales de atención.</t>
  </si>
  <si>
    <t>Memorando-Informe cuatrimestral socializado con directivos</t>
  </si>
  <si>
    <t>30 de abril / 31 de agosto / 31 de diciembre</t>
  </si>
  <si>
    <t>Se realiza informe cuatrimestral y se informa a los directivos</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</si>
  <si>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</si>
  <si>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</si>
  <si>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</si>
  <si>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Calibri"/>
        <family val="2"/>
        <scheme val="minor"/>
      </rPr>
      <t xml:space="preserve">Subcomponente 1
</t>
    </r>
    <r>
      <rPr>
        <sz val="11"/>
        <color indexed="8"/>
        <rFont val="Calibri"/>
        <family val="2"/>
        <scheme val="minor"/>
      </rPr>
      <t>Lineamientos de Transparencia Activa</t>
    </r>
  </si>
  <si>
    <t>Realizar revisión semestral del cumplimiento de la Ley de Transparencia de la información publicada en la página web de la ST</t>
  </si>
  <si>
    <t>Realizar 2 seguimientos de la información publicada en la página web en cumplimiento de la Ley de Transparencia y Acceso a la Información Pública</t>
  </si>
  <si>
    <t xml:space="preserve">Revisar la información de los trámites, servicios y Otros Procedimientos Administrativos - OPAS, para actualizarla en el SUIT, Portafolio de Trámites y página web de la entidad. </t>
  </si>
  <si>
    <t>Actualizar los tramítes para el pago de obligaciones mediante el boton PSE  y la generación de certificados de paz y salvo y estados financieros, en el sentido de modificar la normatividad y enlaces dispuestos para tales fines.</t>
  </si>
  <si>
    <t>Dirección Financiera</t>
  </si>
  <si>
    <t>Se realizará en el próximo cuatrimestre</t>
  </si>
  <si>
    <t>Trámite  Orden de entrega de Vehículos de transporte público terrestre automotor inmovilizados</t>
  </si>
  <si>
    <t>Delegatura de Transito y Transporte Terrestre</t>
  </si>
  <si>
    <t>Durante los meses de enero, febrero, marzo y abril, se atendieron 1479 solicitudes de salida de vehículos inmovilizados.</t>
  </si>
  <si>
    <t>Trámite Inscripción y registro de operadores portuarios, marítimos y fluviales</t>
  </si>
  <si>
    <t>Se realizó un proceso de validación de esta información y a la fecha no se identificarón tramite sujetos a este proceso.</t>
  </si>
  <si>
    <t>Otro Procedimiento Administrativo Conciliación de Conflictos en el Sector transporte e infraestructura</t>
  </si>
  <si>
    <t>Oficina Asesora Jurídica</t>
  </si>
  <si>
    <t>Una vez consultado, esta validación no aplica para este cuatrimestre, se realizarán las revisiones para el próximo cuatrimestre.</t>
  </si>
  <si>
    <t>Revisar la información normativa y de procedimientos internos del área con el fin de identificar si hay trámites susceptibles de ser inscritos en el SUIT y Portafolio de trámites</t>
  </si>
  <si>
    <t>Revisión la información normativa y de procedimientos internos del área y caso de ser requerido realizar el trámite de inscripción en SUIT</t>
  </si>
  <si>
    <t>Tras realizar la revisión normativa a los procedimientos internos del área, y para el primer cuatrimestre no se requiere de la modificación y/o inscripción del trámite en SUIT</t>
  </si>
  <si>
    <t>1.7</t>
  </si>
  <si>
    <t>Se revisó en la cadena de valor los procesos y procedimientos internos de la DCI, la normatividad aplicable y no se identificaron tramites susceptibles de ser inscritos en eL SUIT</t>
  </si>
  <si>
    <t>1.8</t>
  </si>
  <si>
    <t>1.9</t>
  </si>
  <si>
    <t>Delegatura para la Protección de Usuarios</t>
  </si>
  <si>
    <t>1.10</t>
  </si>
  <si>
    <t>1.11</t>
  </si>
  <si>
    <t>1.12</t>
  </si>
  <si>
    <t>Optimizar, Actualizar, publicar y socializar los datos abiertos con que cuenta la Entidad</t>
  </si>
  <si>
    <t>Datos abiertos actualizados, publicados y socializados por cada cuatrimestre</t>
  </si>
  <si>
    <t>Oficina de Tecnologías de la Información y Comunicaciones</t>
  </si>
  <si>
    <t>Con corte a 30 de abril se realiza al actualización y publicación de los siguientes conjunto de datos: a) Información Presupuestal gastos de la Superintendencia de Transporte, b) Información Presupuestal de ingresos Superintendencia de Transporte, y c)  Plan Anual De Adquisiciones</t>
  </si>
  <si>
    <t>1.13</t>
  </si>
  <si>
    <t>Socializar los resultados de la medición del Índice de Desempeño Institucional - IDI de la vigencia 2023, en en el Sitio Web de la Entidad</t>
  </si>
  <si>
    <t>Socialización realizada en sitio web y redes sociales</t>
  </si>
  <si>
    <t>1.14</t>
  </si>
  <si>
    <t>Documentos académicos de investigación de la Superintendencia de Transporte elaborados.</t>
  </si>
  <si>
    <t xml:space="preserve">1 artículo académico publicado </t>
  </si>
  <si>
    <t>Oficina Asesora de Planeación
Proceso Gestión del Conocimiento y la Innovación</t>
  </si>
  <si>
    <r>
      <rPr>
        <b/>
        <sz val="11"/>
        <color indexed="8"/>
        <rFont val="Calibri"/>
        <family val="2"/>
        <scheme val="minor"/>
      </rPr>
      <t xml:space="preserve">Subcomponente 2 
</t>
    </r>
    <r>
      <rPr>
        <sz val="11"/>
        <color indexed="8"/>
        <rFont val="Calibri"/>
        <family val="2"/>
        <scheme val="minor"/>
      </rPr>
      <t>Lineamientos de Transparencia Pasiva</t>
    </r>
  </si>
  <si>
    <t>Realizar seguimiento a las diferentes dependencias de la Entidad, en la atención de PQRSD con recordatorio del marco normativo.</t>
  </si>
  <si>
    <t>Seguimiento a las PQRS indicando la normatividad vigente</t>
  </si>
  <si>
    <t>se realiza memorando a todas las areas mensualmente</t>
  </si>
  <si>
    <t>Desarrollar actividades de sensibilización dirigidas a las diferentes dependencias de la Entidad, sobre el procedimiento y marco normativo para la atención de PQRSD.</t>
  </si>
  <si>
    <t xml:space="preserve">Sensibilización de la normatividad </t>
  </si>
  <si>
    <t>se realizó una publicacion a traves del grupo de whatsapp "Familia Supertransporte" y por teams indicando la normatividad de las PQRSD</t>
  </si>
  <si>
    <t>Publicar en el sitio web institucional, previa visto bueno de los líderes de proceso, los documentos nuevos y actualizados.</t>
  </si>
  <si>
    <t>Cadena de Valor</t>
  </si>
  <si>
    <t>Para el primer cuatrimestre de 2024 se cuenta con la aprobación de 34 documentos publicados
Evidencias
1. Listado maestro de documentos
2. Enlace de Daruma para consulta
https://daruma.supertransporte.gov.co/app.php/staff/portal/documents</t>
  </si>
  <si>
    <r>
      <rPr>
        <b/>
        <sz val="11"/>
        <color indexed="8"/>
        <rFont val="Calibri"/>
        <family val="2"/>
        <scheme val="minor"/>
      </rPr>
      <t xml:space="preserve">Subcomponente 3
</t>
    </r>
    <r>
      <rPr>
        <sz val="11"/>
        <color indexed="8"/>
        <rFont val="Calibri"/>
        <family val="2"/>
        <scheme val="minor"/>
      </rPr>
      <t>Elaboración de los Instrumentos de Gestión de la Información</t>
    </r>
  </si>
  <si>
    <t>Actualizar el "Índice de Información clasificada y Reservada" (Art 20. ley 1712)</t>
  </si>
  <si>
    <t>100 % de actualización del "Índice de Información clasificada y Reservada</t>
  </si>
  <si>
    <t>Actualizar, aprobar y publicar el Registro de activos de información</t>
  </si>
  <si>
    <t>Un Registro de activos de información actualizado, aprobado y
publicado</t>
  </si>
  <si>
    <r>
      <rPr>
        <b/>
        <sz val="11"/>
        <color indexed="8"/>
        <rFont val="Calibri"/>
        <family val="2"/>
        <scheme val="minor"/>
      </rPr>
      <t xml:space="preserve">Subcomponente 4
</t>
    </r>
    <r>
      <rPr>
        <sz val="11"/>
        <color indexed="8"/>
        <rFont val="Calibri"/>
        <family val="2"/>
        <scheme val="minor"/>
      </rPr>
      <t>Criterio diferencial de accesibilidad</t>
    </r>
  </si>
  <si>
    <t>Realizar un informe semestral sobre la priorización de atención de personas en condición de discapacidad en los puntos de atención de la entidad</t>
  </si>
  <si>
    <t>Dos (2) informes realizados sobre  la priorización de atención de personas en condición de discapacidad en los puntos de atención de la entidad</t>
  </si>
  <si>
    <t xml:space="preserve">Gestión de Relacionamiento con el Ciudadano
</t>
  </si>
  <si>
    <t>Programa de Transparencia y Ética de lo Público 2024</t>
  </si>
  <si>
    <t>Nombre de la entidad:</t>
  </si>
  <si>
    <t>SUPERINTENDENCIA DE TRANSPORTE</t>
  </si>
  <si>
    <t>Orden:</t>
  </si>
  <si>
    <t>Nacional</t>
  </si>
  <si>
    <t>Sector administrativo:</t>
  </si>
  <si>
    <t>Transporte</t>
  </si>
  <si>
    <t>Año vigencia:</t>
  </si>
  <si>
    <t>Departamento:</t>
  </si>
  <si>
    <t>Bogotá D.C</t>
  </si>
  <si>
    <t>Municipio:</t>
  </si>
  <si>
    <t>BOGOTÁ</t>
  </si>
  <si>
    <t/>
  </si>
  <si>
    <t>Componente 6: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</si>
  <si>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</si>
  <si>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</si>
  <si>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</si>
  <si>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</si>
  <si>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</si>
  <si>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</si>
  <si>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</si>
  <si>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</si>
  <si>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</si>
  <si>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</si>
  <si>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</si>
  <si>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</si>
  <si>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</si>
  <si>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</si>
  <si>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</si>
  <si>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</si>
  <si>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 </t>
  </si>
  <si>
    <t>Orden de entrega de vehículos de transporte público terrestre automotor inmovilizados</t>
  </si>
  <si>
    <t>Inscrito</t>
  </si>
  <si>
    <t>El vigilado realiza el trámite desde un sistema, pero si tiene algún error en la documentación como en la información registrada, debe iniciar un nuevo trámite</t>
  </si>
  <si>
    <t>Ampliar los tamaños de recepción de documentos, mejorar la estabilidad de la plataforma y corregir documentación o información incompleta.</t>
  </si>
  <si>
    <t>Mejoras en facilidad de carga de documentos, disponibilidad del trámite, así como la actualización, ajuste, corrección de documentos no aprobados.</t>
  </si>
  <si>
    <t>Tecnológica</t>
  </si>
  <si>
    <t>Optimización del aplicativo de cara al usuario</t>
  </si>
  <si>
    <t>Se presenta plan de trabajo para la estrategia de racionalización del trámite</t>
  </si>
  <si>
    <t>Inscripción y registro de operadores portuarios marítimos y fluviales.</t>
  </si>
  <si>
    <t>El vigilado reporta la información requerida para el trámite tanto a la Dirección Financiera como a la Delegatura de Puertos durante su registro de operador portuario en el módulo de VIGIA.</t>
  </si>
  <si>
    <t>Reingeniería al módulo de registro de operador portuario para no redundar en entrega de información a la Superintendencia de Transporte</t>
  </si>
  <si>
    <t>Tecnologica</t>
  </si>
  <si>
    <t>Componente 7: Promoción de la Integridad y la Ética Pública</t>
  </si>
  <si>
    <r>
      <rPr>
        <b/>
        <sz val="11"/>
        <color indexed="8"/>
        <rFont val="Calibri"/>
        <family val="2"/>
        <scheme val="minor"/>
      </rPr>
      <t xml:space="preserve">Subcomponente /proceso 1 
</t>
    </r>
    <r>
      <rPr>
        <sz val="11"/>
        <color indexed="8"/>
        <rFont val="Calibri"/>
        <family val="2"/>
        <scheme val="minor"/>
      </rPr>
      <t>Línea anticorrupción y formulario de denuncia</t>
    </r>
  </si>
  <si>
    <t>Realizar ejercicios de divulgación de los canales en línea anticorrupción y del formulario de denuncias a través de capacitaciones y/o sensibilizaciones, conversatorios y mediante redes sociales de la entidad</t>
  </si>
  <si>
    <t>Cuatro (4) ejercicios de divulgación realizados</t>
  </si>
  <si>
    <t>Oficina de Control Interno Disciplinario</t>
  </si>
  <si>
    <t xml:space="preserve">La actividad se realizá para el próximo cuatrimestre. </t>
  </si>
  <si>
    <t xml:space="preserve">Desarrollar una (1) actividad o campaña de socialización para todos los funcionarios (con participación de la Alta Dirección), relacionada con el Código de Integridad y principios del servicio público. </t>
  </si>
  <si>
    <t xml:space="preserve">Una (1) actividad o campaña de socialización para todos los funcionarios (con participación de la Alta Dirección) del Código de Integridad y principios del servicio público. </t>
  </si>
  <si>
    <t>Gestión de Talento Humano</t>
  </si>
  <si>
    <t>Incorporar en los pliegos de condiciones o invitaciones públicas y sus anexos la declaratoria de los oferentes sobre no estar incursos en actividades de lavado de activos, financiación del terrorismo y proliferación de armas y riesgos de corrupción</t>
  </si>
  <si>
    <t>Un (1) documento de pliego de condiciones ajustado</t>
  </si>
  <si>
    <t>Grupo de Gestión Contractual</t>
  </si>
  <si>
    <t>Durante el cuatrimestre del 01 de enero al 30 de abril del 2024, se publicaron los pliegos de condiciones o invitaciones públicas y sus anexos con observaciones  la declaratoria de los oferentes sobre no estar incursos en actividades de lavado de activos, financiación del terrorismo y proliferación de armas y riesgos de corrupción, la cual es visible en el siguiente link  https://supertransporte.sharepoint.com/:f:/s/RepositorioEvidencias/Emhl-Wx0y_hPrSlfPiToYiUBk5TYMiBoK2E8hQ_tr1s9XA?e=LGkvnE</t>
  </si>
  <si>
    <t xml:space="preserve">Difundir a los colaboradores de la entidad la información relacionada con el Procedimiento para la declaración de conflictos de intereses </t>
  </si>
  <si>
    <t xml:space="preserve">Realizar una (1) campaña adelantada y difundida </t>
  </si>
  <si>
    <t>Se realizará en los siguientes cuatrimestres</t>
  </si>
  <si>
    <t>4.2</t>
  </si>
  <si>
    <t xml:space="preserve">Realizar seguimiento y monitoreo al registro de conflictos de intereses que han surtido trámite </t>
  </si>
  <si>
    <t>Una (1) matriz de seguimiento y monitoreo al registro de conflictos de intereses que han surtido trámite</t>
  </si>
  <si>
    <t>Componente 8: Iniciativas Adicionales</t>
  </si>
  <si>
    <r>
      <rPr>
        <b/>
        <sz val="11"/>
        <color indexed="8"/>
        <rFont val="Calibri"/>
        <family val="2"/>
        <scheme val="minor"/>
      </rPr>
      <t xml:space="preserve">Subcomponente /proceso 1 
</t>
    </r>
    <r>
      <rPr>
        <sz val="11"/>
        <color indexed="8"/>
        <rFont val="Calibri"/>
        <family val="2"/>
        <scheme val="minor"/>
      </rPr>
      <t>Iniciativas Adicionales</t>
    </r>
  </si>
  <si>
    <t xml:space="preserve"> Socializar a los funcionarios de la Superintendencia de Transporte sobre las  Inhabilidades, Impedimentos, Incompatibilidades Y Conflicto De Intereses establecidos en la ley 1952 de 2019 </t>
  </si>
  <si>
    <t>Publicacion en el Boletin Informativo de la Entidad "Inhabilidades, Impedimentos, Incompatibilidades Y Conflicto De Intereses establecidos en la ley 1952 de 2019 "</t>
  </si>
  <si>
    <t>Control Interno Discilplinario</t>
  </si>
  <si>
    <t xml:space="preserve">Capacitación sobre los principios que rigen la función Administrativa señalados en el articulo 209 de la Constitución Politíca de Colombia.  </t>
  </si>
  <si>
    <t>capacitación para todos los funcionarios de la entidad</t>
  </si>
  <si>
    <t xml:space="preserve">Esta actividad se tiene programada para realizar en el mes de Agosto </t>
  </si>
  <si>
    <t xml:space="preserve">Realizar una campaña para servidores públicos y contratistas en el marco del 18 de agosto; día de la lucha contra la corrupción </t>
  </si>
  <si>
    <t>Publicacion en el Boletin Informativo de la Entidad "herramientas para fortalecer una gestión pública transparente".</t>
  </si>
  <si>
    <t>Esta actividad se realizará en el segundo cuatrimestre</t>
  </si>
  <si>
    <t>Actualización y publicación de Tablas de Control de Acceso.</t>
  </si>
  <si>
    <t>Publicación en  pagina WEB, boletín e Intranet.</t>
  </si>
  <si>
    <t>Gestión Documental</t>
  </si>
  <si>
    <t>Actualización y publicación de Banco Terminológico</t>
  </si>
  <si>
    <t>Actualización y publicación de Modelo de Requisitos para la Gestión de Documento Electrónico - MOREQ</t>
  </si>
  <si>
    <t xml:space="preserve">Actualización de la publicación de Tablas de Retención Documental - TRD, conforme a las modificaciones efectuadas. </t>
  </si>
  <si>
    <t>Publicación pagina WEB</t>
  </si>
  <si>
    <t>Publicar actualización del Sistema Integrado de Conservación (SIC) y socializar con los funcionarios y contratistas.</t>
  </si>
  <si>
    <t>Publicación pagina WEB, boletín e Intranet.</t>
  </si>
  <si>
    <t>Actualizar y publicar el Plan Institucional de Archivos (PINAR).</t>
  </si>
  <si>
    <t xml:space="preserve">Actualizar y publicar el Programa de Gestión Documental (PGD). </t>
  </si>
  <si>
    <t xml:space="preserve">Actualización del Inventario Documental del Archivo Central. </t>
  </si>
  <si>
    <t>Formato Único de Inventario Documental FUID actualizado.</t>
  </si>
  <si>
    <t>Sensibilizar a servidores públicos y contratistas sobre procedimientos de tramite en oficios de salida y memorandos, teniendo en cuenta los motivos frecuentes de devolución en procedimiento de envíos a través del Sistema de Gestión Documental.</t>
  </si>
  <si>
    <t xml:space="preserve">Publicación en el Boletín Informativo de la Entidad e Intranet de la entidad "Tramite de envío". </t>
  </si>
  <si>
    <t>Sensibilizar a servidores públicos y contratistas sobre procedimientos de tramite (asociación, solicitud de préstamo, inclusión TRD, expediente, archivo) a traves del Sistema de Gestión Documental de los radicados de entrada.</t>
  </si>
  <si>
    <t xml:space="preserve">Publicación en el Boletín Informativo de la Entidad e Intranet de la entidad "Tramite de radicados de entrada". </t>
  </si>
  <si>
    <t>Realizar una alianza estratégica con (entidades, institituciones académicas o centros de pensamiento) para promover actividades de generación de conocimiento</t>
  </si>
  <si>
    <t>Un documento en el cual se registre la alianza estratégica con entidades, institituciones académicas o centros de pensamiento para promover actividades de generación de conocimiento</t>
  </si>
  <si>
    <t>Oficina Asesora de Planeación / Proceso Gestión del Conocimiento y la Innovación</t>
  </si>
  <si>
    <t>Supercápsulas de temas misionales.Ver archivo en repositorio de evidencias</t>
  </si>
  <si>
    <t>Archivo Campañas Vigentes -Ene-Abril-2024  Ver archivo en repositorio de evidencias
Ene 3, Feb 7, Mar 7, Abr 6</t>
  </si>
  <si>
    <t>Comunicados de prensa enero-abril 2024 Ver archivo en repositorio de evidencias
Ene 6, Feb 6, Mar 6, Abr 5</t>
  </si>
  <si>
    <t>% AVANCE</t>
  </si>
  <si>
    <t>% ACTIVIDAD</t>
  </si>
  <si>
    <t>% COMPONENTE</t>
  </si>
  <si>
    <t>SEGUIMIENTO OCI 
A 30 ABRIL 2024</t>
  </si>
  <si>
    <t>CONSOLIDADO AVANCE ACTIVIDADES / COMPONENTES</t>
  </si>
  <si>
    <t>Componente 3 Rendición de Cuentas</t>
  </si>
  <si>
    <t xml:space="preserve">Meta o producto </t>
  </si>
  <si>
    <t>Componente 6:  RACIONALIZACIÓN DE TRÁMITES</t>
  </si>
  <si>
    <t>Componente 7:  PROMOCIÓN DE LA INTEGRIDAD Y LA ÉTICA PÚBLICA</t>
  </si>
  <si>
    <t>Componente 8:  INICIATIVAS ADICIONALES</t>
  </si>
  <si>
    <t>% AVANCE
CORTE A 
30 de abril de 2024</t>
  </si>
  <si>
    <t>Tipo racionalización / Acciones racionalización</t>
  </si>
  <si>
    <t>Tecnológica /
Optimización del aplicativo de cara al usuario</t>
  </si>
  <si>
    <t>Tecnologica / 
Optimización del aplicativo de cara al usuario</t>
  </si>
  <si>
    <r>
      <rPr>
        <b/>
        <sz val="11"/>
        <color rgb="FF00B050"/>
        <rFont val="Calibri"/>
        <family val="2"/>
        <scheme val="minor"/>
      </rPr>
      <t xml:space="preserve">Subcomponente 1
</t>
    </r>
    <r>
      <rPr>
        <sz val="11"/>
        <color rgb="FF00B050"/>
        <rFont val="Calibri"/>
        <family val="2"/>
        <scheme val="minor"/>
      </rPr>
      <t>Lineamientos de Transparencia Activa</t>
    </r>
  </si>
  <si>
    <t>Se observó la proyección del PLAN DE ACCION SARLAFT ST 2024. con 13 actividades para cumplir con el compromiso del SARLAFT</t>
  </si>
  <si>
    <t>Actividad programada para el segundo cuatrimestre 2024</t>
  </si>
  <si>
    <t xml:space="preserve">Se observó en evidencias presentadas por la OAP la publicación en la página web de la Enitdad el Programa de Transparencia y Ética Pública, enlace: https://www.supertransporte.gov.co/index.php/comunicaciones-2024/la-supertransporte-presenta-el-programa-de-transparencia-y-etica-publica-para-fomentar-el-acceso-a-la-informacion-por-parte-de-la-ciudadania/
Así mismo, en el 12 de enero de 2024 , se evidenció en el periódico en línea "El nuevo siglo"; Programa de transparencia y ética pública presenta Supertransporte
https://www.elnuevosiglo.com.co/nacion/supertransporte-presenta-programa-de-transparencia-y-etica-publica
</t>
  </si>
  <si>
    <t>Actividad programada para el tercer cuatrimestre 2024</t>
  </si>
  <si>
    <t xml:space="preserve">Se obsevó las SUPERCAPSULAS MISIONALES 2024, durante los meses de enero, febrero, marzo y abril de 2024. enlaces:
https://twitter.com/Supertransporte/status/1752728555702587696
https://twitter.com/Supertransporte/status/1763249946508079266
https://twitter.com/Supertransporte/status/1771959675807769026
https://twitter.com/Supertransporte/status/1783213717485703171
</t>
  </si>
  <si>
    <t>En evidencias presentadas por la OAP, se observó diferentes comunicados en la página web de la Supertransporte y medios de prensa</t>
  </si>
  <si>
    <t>En evidencias presentadas por la OAP, se observó diferentes comunicados en la página web de la Supertransporte y medios de prensa, campañas del primer cuatrimestre de  2024</t>
  </si>
  <si>
    <t>Esta actividad se iniciaba el 2 de febrero de 2024. No obstante, la OAP manifiesta realizarla en el segundo cuatrimestre del presente año, debido a que su fecha final es el 30 de junio de 2024</t>
  </si>
  <si>
    <t>Esta actividad  se inició el 1 de marzo de 2024 y no se presentó avance con corte a 30 de abril de 2024. No obstante, la OAP manifiesta que se realizará en el tercer cuatrimestre del presente año, debido a que su fecha final es el 30 de diciembre de 2024</t>
  </si>
  <si>
    <t>Esta actividad se inició el 2 de febrero de 2024 y no se presentó avance con corte a 30 de abril de 2024. No obstante, la OAP manifiesta que se realizará en el segundo cuatrimestre del presente año, debido a que su fecha final es el 30 de junio de 2024</t>
  </si>
  <si>
    <t>Esta actividad se inició el 2 de febrero de 2024 y no se presentó avance con corte a 30 de abril de 2024. No obstante, la OAP manifiesta que se realizará una charla con estudiante de la universidad del Pacifico en el mes de mayo, por lo tanto, se ejecutará en el segundo cuatrimestre del presente año, su fecha final es el 30 de noviembre de 2024</t>
  </si>
  <si>
    <t>Se evidenció de acuerdo con la programación de la Oficina Asesora de Planeación – OCI se tiene programada realizar dos socializaciones para la vigencia 2024, los días 30 de junio y 30 de noviembre de 2024.</t>
  </si>
  <si>
    <t>Se evidenció de acuerdo con la programación de la Oficina Asesora de Planeación – OCI se tiene programada realizar en el segundo cuatrimestre de la vigencia 2024, del 1 de mayo a 30 de agosto de 2024.
Sin embargo, se observó en la página dela Intranet de la Entidad publicado el mapa de riesgos de corrupción, ver enlace https://supertransporte.sharepoint.com/sites/IntranetST/SitePages/Novedad-4.aspx.</t>
  </si>
  <si>
    <t>Se observó en la página dela Intranet de la Entidad publicado el mapa de riesgos de corrupción, ver enlace https://supertransporte.sharepoint.com/sites/IntranetST/SitePages/Novedad-4.aspx.</t>
  </si>
  <si>
    <t xml:space="preserve">Se observó en la página de la Intranet de la Entidad publicado el mapa de riesgos de corrupción, ver enlace https://supertransporte.sharepoint.com/sites/IntranetST/SitePages/Novedad-4.aspx., al igual que en la página web dela Entidad, ver enlace https://www.supertransporte.gov.co/documentos/2024/Marzo/Planeacion_27/Mapa_Riesgos_Institucional_V2.xlsx.
</t>
  </si>
  <si>
    <t>Se evidenció en el Boletín Informativo publicado el 3 de mayo de 2024, en el correo institucional de la Entidad “Comunicaciones Supertransporte comunicaciones@supertransporte.gov.co”, publicad del mapa de riesgos institucional, ver enlace https://www.supertransporte.gov.co/index.php/transparencia-planeacion-presupuesto-e-informes/mapa-de-riesgo-institucional/
Igualmente, en la página de la Intranet de la Entidad, ver enlace Se observó en la página dela Intranet de la Entidad publicado el mapa de riesgos de corrupción, ver enlace https://supertransporte.sharepoint.com/sites/IntranetST/SitePages/Novedad-4.aspx.</t>
  </si>
  <si>
    <t>Se observó que la Oficina Asesorade Planeación – OAP tiene programado realizar la socialización al Comité Institucional de Coordinación de Control Interno – CICCI, el balance del monitoreo de riesgos de la Entidad.</t>
  </si>
  <si>
    <t>Se realizó el monitoreo al Mapa de Riesgos de gestión y de corrupción de acuerdo con lo establecido en la política de riesgos. (segunda línea de defensa).Ver enlace https://www.supertransporte.gov.co/documentos/2024/Mayo/Planeacion_08/Informe-de-Riesgos-de-Corrupcion-I-Cuatrimestre–2024.pdf</t>
  </si>
  <si>
    <t xml:space="preserve">Esta actividad se inició el 1 de febrero de 2024 y no se presentó avance con corte a 30 de abril de 2024. No obstante, la OAP manifiesta que se realizará en el segundo cuatrimestre del presente año, su fecha final es el 31 de mayo de 2024
Recomendación:
Implementar por parte del responsable la meta/producto que asegure la ejecución oportuna y la efectividad de la actividad en los términos establecidos en el PTEP, dado que la no ejecución podría constituirse en sanción por incumplimiento en falta disciplinaria grave.
</t>
  </si>
  <si>
    <t>Esta actividad se inició el 1 de febrero de 2024 y no se presentó avance con corte a 30 de abril de 2024. No obstante, la OAP manifiesta que se realizará en el segundo cuatrimestre del presente año, su fecha final es el 30 de junio de 2024</t>
  </si>
  <si>
    <t>Esta actividad se inició el 1 de marzo de 2024 y no se presentó avance con corte a 30 de abril de 2024. No obstante, la OAP manifiesta que se realizará en el tercer cuatrimestre del presente año, su fecha final es el 30 de noviembre de 2024</t>
  </si>
  <si>
    <t xml:space="preserve">Se observó  socialización de los tres trámites en línea de la SuperTransporte publicados en Gov.co por medio de la red social X
https://x.com/Supertransporte/status/1780248556500086892?t=2vQSh2L-RD7MjVnhSHPIQQ&amp;s=09
Dicha información se encuentra publicada en el enlace de trámites y servicios de la SuperTransporte https://www.supertransporte.gov.co/index.php/servicios_y_tramites/
</t>
  </si>
  <si>
    <t xml:space="preserve">Se observó informes mensuales con radicados:
20245350002163 del 05 ene.2024, correspondiene al mes de diciembre 2023
20245350015313 del 07 feb.2024, correspondiene al mes de enero 2024
20245350026983 del 07 marzo.2024, correspondiene al mes de febrero 2024
20245350038363 del 05 abr.2024, correspondiene al mes de marzo 2024
</t>
  </si>
  <si>
    <t>Esta actividad se inició el 1 de febrero de 2024 y no se presentó avance con corte a 30 de abril de 2024. No obstante, la OAP manifiesta que se realizará en el segundo cuatrimestre del presente año, su fecha final es el 31 de agosto de 2024</t>
  </si>
  <si>
    <t>Se observó evidencia de la presentación y lista de asistencia a la capacitación Servicio al Ciudadano de manera hibrida (presencial y virtual) efectuada en el mes de abril 2024</t>
  </si>
  <si>
    <t xml:space="preserve">Se observó en evidencias presentadas por parte de la Delegatura para la Protección de Usuarios del Sector Transporte, la realización de 2 Talleres de entrenamiento de atención a usuarios, en la Ciudada de Bogotá con la participación de empresas de transporte terrestre de pasajeros Expreso Bolivariano S.A., Continental Bus S.A. y Focexbol.
La sesión se adelantó de manera presencial, en las instalaciones de las compañías mencionadas, en Bogotá D.C., su duración fue de cuatro horas. En el taller participaron 27 personas.
En el municipio de Monteria, se ralizó la actividad el 5 de marzo de 2023, se llevaron a cabo 2 sesiones del taller de entrenamiento de atención a usuarios en el que participó el personal de las empresas de transporte terrestre de pasajeros que prestan sus servicios desde la terminal de transporte de Monteríay al personal de esta infraestructura.
Las sesiones se adelantaron de manera presencial, en las instalaciones de la terminal de transporte de Montería, con una duración de cuatro horas cada una. 
En los talleres participaron 46 personas y 12 empresas.
</t>
  </si>
  <si>
    <t>Se observó memorando 20245350050973 del 3 de mayo de 2023, Informe de gestión de atención al ciudadano I cuatrimestre 2024, comunicado a la Secretaría General.</t>
  </si>
  <si>
    <t>Se observó que el GIT- Talento Humano, realizó socialización a través de la intranet para todos los servidores públicos sobre la capacitación Cultura del Buen Servicio, en los cuales se encuentran vinculados todo el equipo de Regionales.
Dicha capacitación se realizó el 25 de abril de 2024.</t>
  </si>
  <si>
    <t>Se oobservó publicado en la página web informe de PQRSD con radicado con No.20245350040503 del 11 de abril de 2024, correspondiente al primer trimestre de 2024 .</t>
  </si>
  <si>
    <t>Esta actividad está programada para el segundo cuatrimestre 2024</t>
  </si>
  <si>
    <t>Se observó en archivo Excel denominado "Solicit Inmoviliz 1er cuastri2024", 1,469 registros de solicitudes de salida de vehículos inmovilizados, corespondientes al primer cuatrimestre 2024.</t>
  </si>
  <si>
    <t>Según información suministrada por la OAP, se realizó un proceso de validación de esta información y a la fecha no se identificarón trámites sujetos a este proceso.</t>
  </si>
  <si>
    <t>Esta actividad se inició el 1 de febrero de 2024 y no se presentó avance con corte a 30 de abril de 2024. No obstante, la OAP manifiesta que se realizará en el segundo cuatrimestre del presente año, su fecha final es el 31 de diciembre de 2024</t>
  </si>
  <si>
    <t>Según información suministrada por la OAP, se realizó revisión normativa a los procedimientos internos del área, y para el primer cuatrimestre no se requiere de la modificación y/o inscripción del trámite en SUIT. 
Sin embargo, no se allegó soportes de la revisión o reuniones por parte del responsable de la presente actividad.</t>
  </si>
  <si>
    <t>Según información suministrada por la OAP, Se revisó en la cadena de valor los procesos y procedimientos internos de la DCI, la normatividad aplicable y no se identificaron tramites susceptibles de ser inscritos en eL SUIT.
Sin embargo no se allegó a la OCI evidencias de las reuniones o mesas de trabajo.</t>
  </si>
  <si>
    <t>Según información suministrada por la OAP, se realizó un proceso de validación de esta información y a la fecha no se identificarón tramite sujetos a este proceso. 
Sin embargo, no se allegó a la OCI evidencias de las reuniones o mesas de trabajo.</t>
  </si>
  <si>
    <t>Esta actividad se inició el 1 de febrero de 2024 y no se presentó avance con corte a 30 de abril de 2024. No obstante, la OAP manifiesta que "Una vez consultado, esta validación no aplica para este cuatrimestre, se realizarán las revisiones para el próximo cuatrimestre.", su fecha final es el 31 de diciembre de 2024.
Sin embargo, no se allegó a la OCI evidencias de las reuniones o mesas de trabajo en las cuales se ealizó la validación.</t>
  </si>
  <si>
    <t>Con corte a 30 de abril se realiza al actualización y publicación de los siguientes conjunto de datos: a) Información Presupuestal gastos de la Superintendencia de Transporte, b) Información Presupuestal de ingresos Superintendencia de Transporte, y c)  Plan Anual De Adquisiciones; enlace:
https://datos.gov.co/browse?Informaci%C3%83%C2%B3n-de-la-Entidad_Nombre-de-la-Entidad=Superintendencia+de+Transporte&amp;Informaci%C3%B3n-de-la-Entidad_Nombre-de-la-Entidad=Superintendencia+de+Transporte&amp;sortBy=last_modified&amp;utf8=%E2%9C%93</t>
  </si>
  <si>
    <t>Esta actividad se inició el 1 de abril de 2024 y no se presentó avance con corte a 30 de abril de 2024. No obstante, la OAP manifiesta que se realizará en el segundo cuatrimestre del presente año, su fecha final es el 31 de octubre de 2024</t>
  </si>
  <si>
    <t>Se observó en evidencias presentadas que el GIT realiza memorandos de forma mensual a las diferentes dependencias de la Entidad, realizando Seguimiento a PQRSD</t>
  </si>
  <si>
    <t>Se observó publicación por Whatsapp "Familia Supertransporte" y por Teams con el fin de sensibilizar la normatividad sobre los términos para resolver las diferentes modalidades de peticiones, según la Ley 1755 de 2015.</t>
  </si>
  <si>
    <t>Se observó en archivo Excel denominado "Listado maestro documtos Abril", Para el primer cuatrimestre de 2024 se cuenta con la aprobación de 34 documentos publicados
 Enlace de Daruma para consulta
https://daruma.supertransporte.gov.co/app.php/staff/portal/documents</t>
  </si>
  <si>
    <t>Esta actividad se inició el 1 de febrero de 2024 y no se presentó avance con corte a 30 de abril de 2024. No obstante, la OAP manifiesta que se realizará en el segundo cuatrimestre del presente año, su fecha final es el 21 de diciembre de 2024</t>
  </si>
  <si>
    <t>Esta actividad se inició el 1 de enero de 2024 y no se presentó avance con corte a 30 de abril de 2024. No obstante, la OAP manifiesta que se realizará en el segundo cuatrimestre del presente año, su fecha final es el 31 de diciembre de 2024</t>
  </si>
  <si>
    <r>
      <t>Se observó en evidencia denominada "</t>
    </r>
    <r>
      <rPr>
        <i/>
        <sz val="11"/>
        <color rgb="FF333300"/>
        <rFont val="Calibri"/>
        <family val="2"/>
        <scheme val="minor"/>
      </rPr>
      <t>1.Plan de Trabajo Racionalización Trámite",</t>
    </r>
    <r>
      <rPr>
        <sz val="11"/>
        <color rgb="FF333300"/>
        <rFont val="Calibri"/>
        <family val="2"/>
        <scheme val="minor"/>
      </rPr>
      <t xml:space="preserve"> que la ejecución inicia en el segundo cuatrimestre 2024</t>
    </r>
  </si>
  <si>
    <t>Esta actividad se inició el 2 de enero de 2024 y no se presentó avance con corte a 30 de abril de 2024. No obstante, la OAP manifiesta que se realizará en el segundo cuatrimestre del presente año, su fecha final es el 29 de diciembre de 2024</t>
  </si>
  <si>
    <t>Desde el Grupo de Talento Humano nos permitimos informar que desde el Plan Estratégico, favoreciendo el clima organizacional de la Supertransporte se está proyectando una actividad para estructurar el liderazgo transformacional realcionado con el código de integridad dandole participación a los funcionarios y Altos directivos de la entidad.</t>
  </si>
  <si>
    <t>Esta actividad se inició el 1 de marzo de 2024 y no se presentó evidencias del avance con corte a 30 de abril de 2024. No obstante, la OAP manifiesta que el GIT-Talento Humano, está proyectando una actividad para estructurar el liderazgo transformacional realcionado con el código de integridad dándole participación a los funcionarios y Altos directivos de la entidad. su fecha final es el 30 de noviembre de 2024</t>
  </si>
  <si>
    <t>Se observó en evidencias presentadas que el GIT-Contratos elaboró formatos Compromiso anticorrupción, Compromiso de transparencia, Certificado de actividades lícitas y en la invitación pública, se referencia los ítems de Compromiso de transparencia, anticorrupción, certificado de actividades lícitas. Así mismo, se publicaron los pliegos de condiciones o invitaciones públicas y sus anexos con observaciones  la declaratoria de los oferentes sobre no estar incursos en actividades de lavado de activos, financiación del terrorismo y proliferación de armas y riesgos de corrupción, la cual es visible en el siguiente link  https://supertransporte.sharepoint.com/:f:/s/RepositorioEvidencias/Emhl-Wx0y_hPrSlfPiToYiUBk5TYMiBoK2E8hQ_tr1s9XA?e=LGkvnE</t>
  </si>
  <si>
    <t>Esta actividad está programada para el tercer cuatrimestre 2024</t>
  </si>
  <si>
    <t xml:space="preserve">Para el mes de febrero de 2024 se realizó la Publicación del Tip "Inhabilidades, Impedimentos, Incompatibilidades y Conflicto De Intereses establecidos en la ley 1952 de 2019 " en el boletín de Secretía General. </t>
  </si>
  <si>
    <t xml:space="preserve">En evidencia presentada se observó publicación febrero de 2024 en la intranet de la Supertransporte, en el boletín de Secretía General; sobre algunas definiciones del Código General Disciplinario, "Inhabilidades, Impedimentos, Incompatibilidades y Conflicto de Intereses establecidos en la ley 1952 de 2019 " </t>
  </si>
  <si>
    <t xml:space="preserve">Se observó el avance de la actualización de Tablas de Contorl de Acceso. Así como también el Documento Descriptivo Tablas de Control de Acceso-2024.
Es de anotar que la OAP, manifiesta que se realizó solicitud mediante el caso 233 la creación del formato de Tablas de Control de Acceso (TCA) ante la OAP para homologación dentro del sistema de gestión de calidad. 
Evidencia: PDF 1.4.1 caso ID 233 del 25-04-2024 creación formato TCA.
</t>
  </si>
  <si>
    <t>Según evidencia con memorando 20245300048823  del 29 de abril de 2024, se solicitó creación de Tres (3) nuevas líneas en el Plan Anual de Adquisiciones vigencia 2024 Presupuesto de Inversión  y en cuyo objeto se prevee que sea: "Prestar sus servicios profesionales con plena autonomía técnica y  administrativa en el GIT de Gestión Documental de la Superintendencia  de Transporte, apoyando la elaboración o actualización de las Tablas de Retención Documental y los Cuadros de Clasificación Documental de la SuperTransporte, así como en el desarrollo de las demás actividades que permitan a la entidad fortalecer el proceso de Gestión Documental y sus archivos.</t>
  </si>
  <si>
    <t>Se observó en evidencia presentada, el avance del documento MODELO DE REQUISITOS PARA LA GESTIÓN DE DOCUMENTOS ELECTRÓNICOS, V.3-2024, se encuentra pendiente de código,  fimas y publicación.</t>
  </si>
  <si>
    <t xml:space="preserve">
 Se observó en evidencia presentada, el avance del documento  SISTEMA INTEGRADO DE CONSERVACIÓN SIC, VERSIÓN 2.0 - 2024, , se encuentra pendiente de código,  fimas y publicación.</t>
  </si>
  <si>
    <t>Se observó en evidencia presentada, el avance del documento, PLAN INSTITUCIONAL DE ARCHIVOS -PINAR, VERSION 3 - 2024, se encuentra pendiente de código, firmas y publicación.</t>
  </si>
  <si>
    <t>Se observó en evidencia presentada, el avance del documento, PROGRAMA DE GESTIÓN DOCUMENTAL – PGD 2024 - 2026, se encuentra pendiente de código, firmas y publicación.</t>
  </si>
  <si>
    <t>Se observó en evidencia presentada, el avance del documento,FORMATO ÚNICO DE INVENTARIO DOCUMENTAL Y TRANSFERENCIA ARCHIVO CENTRAL, se encuentra pendiente de firmas, fecha actualización y publicación.</t>
  </si>
  <si>
    <t>Esta actividad se inició el 1 de abril de 2024 y no se presentó avance con corte a 30 de abril de 2024. No obstante, la OAP manifiesta que se realizará en el segundo cuatrimestre del presente año, su fecha final es el 31 de diciembre de 2024
Recomendación:
Realizar seguimiento a la página web en cumplimiento de la Ley de Transparencia y Acceso a la Información Pública en el primer semestre 2024.</t>
  </si>
  <si>
    <t>Se observó el avance de autodiagnósticos efectuados con los procesos en las actas que la OAP realizó reuniones con las diferentes dependencias, no obstante, se evidenció en actas que se reunieron con 1 a 4 personas más o menos por dependencia para efectuar el autodiagnóstico del El Sistema de Administración del Riesgo de Lavado de Activos y Financiación al Terrorismo - SARLAFT.
Recomendaciones:
Socializar de manera oportuna las capacitaciones relacionadas con el SARLAFT para que los servidores públicos conozcan y apliquen estos conceptos para prevenir la pérdida o daño que pueden sufrir la Entidad.
Tomar una muestra mayor para que sea más efectiva al establecer el estado de la entidad respecto al nivel de riesgo y vulnerabilidad respecto al LA/FT</t>
  </si>
  <si>
    <t>Esta actividad se inició el 1 de febrero de 2024 y no se presentó avance con corte a 30 de abril de 2024. No obstante, la OAP manifiesta que se realizará en el tercer cuatrimestre del presente año, su fecha final es el 30 de septiembre de 2024</t>
  </si>
  <si>
    <r>
      <rPr>
        <b/>
        <sz val="11"/>
        <rFont val="Calibri"/>
        <family val="2"/>
        <scheme val="minor"/>
      </rPr>
      <t xml:space="preserve">Subcomponente /proceso 1 
</t>
    </r>
    <r>
      <rPr>
        <sz val="11"/>
        <rFont val="Calibri"/>
        <family val="2"/>
        <scheme val="minor"/>
      </rPr>
      <t>Política de Administración de Riesgos de Corrupción</t>
    </r>
  </si>
  <si>
    <r>
      <rPr>
        <b/>
        <sz val="11"/>
        <rFont val="Calibri"/>
        <family val="2"/>
        <scheme val="minor"/>
      </rPr>
      <t xml:space="preserve">Subcomponente/proceso  2 </t>
    </r>
    <r>
      <rPr>
        <sz val="11"/>
        <rFont val="Calibri"/>
        <family val="2"/>
        <scheme val="minor"/>
      </rPr>
      <t>Construcción del Mapa de Riesgos de Corrupción</t>
    </r>
  </si>
  <si>
    <r>
      <rPr>
        <b/>
        <sz val="11"/>
        <rFont val="Calibri"/>
        <family val="2"/>
        <scheme val="minor"/>
      </rPr>
      <t xml:space="preserve">Subcomponente /proceso 3    </t>
    </r>
    <r>
      <rPr>
        <sz val="11"/>
        <rFont val="Calibri"/>
        <family val="2"/>
        <scheme val="minor"/>
      </rPr>
      <t xml:space="preserve"> Consulta y divulgación </t>
    </r>
  </si>
  <si>
    <r>
      <rPr>
        <b/>
        <sz val="11"/>
        <rFont val="Calibri"/>
        <family val="2"/>
        <scheme val="minor"/>
      </rPr>
      <t>Subcomponente /proceso 4</t>
    </r>
    <r>
      <rPr>
        <sz val="11"/>
        <rFont val="Calibri"/>
        <family val="2"/>
        <scheme val="minor"/>
      </rPr>
      <t xml:space="preserve">      Monitoreo o revisión</t>
    </r>
  </si>
  <si>
    <r>
      <rPr>
        <b/>
        <sz val="11"/>
        <rFont val="Calibri"/>
        <family val="2"/>
        <scheme val="minor"/>
      </rPr>
      <t>Subcomponente/proceso 5</t>
    </r>
    <r>
      <rPr>
        <sz val="11"/>
        <rFont val="Calibri"/>
        <family val="2"/>
        <scheme val="minor"/>
      </rPr>
      <t xml:space="preserve"> Seguimiento</t>
    </r>
  </si>
  <si>
    <r>
      <t>Se evidenció en acta número 4 del 12 de diciembre de 2023 del Comité Institucional de Coordinación de Control Interno – CICCI la aprobación de la Política Administración del Riesgo. Se encuentra publicada en el aplicativo institucional Daruma, proceso Direccionamiento Estratégico, carpeta Política Institucional, códigoDE-PO-001, versión005, fecha de aprobación 12 de diciembre de 2023.
Se emitió resolución “</t>
    </r>
    <r>
      <rPr>
        <i/>
        <sz val="11"/>
        <rFont val="Calibri"/>
        <family val="2"/>
        <scheme val="minor"/>
      </rPr>
      <t>RESOLUCIÓN NÚMERO 4001 DE_24/04/2024</t>
    </r>
    <r>
      <rPr>
        <sz val="11"/>
        <rFont val="Calibri"/>
        <family val="2"/>
        <scheme val="minor"/>
      </rPr>
      <t xml:space="preserve"> </t>
    </r>
    <r>
      <rPr>
        <i/>
        <sz val="11"/>
        <rFont val="Calibri"/>
        <family val="2"/>
        <scheme val="minor"/>
      </rPr>
      <t>Por la cual se actualizan los términos y definiciones de la Política de Administración del Riesgo para la Superintendencia de Transporte, adoptada mediante la Resolución No. 12263 del 7 de noviembre de 2019</t>
    </r>
    <r>
      <rPr>
        <sz val="11"/>
        <rFont val="Calibri"/>
        <family val="2"/>
        <scheme val="minor"/>
      </rPr>
      <t>”.</t>
    </r>
  </si>
  <si>
    <r>
      <t xml:space="preserve">Se realiza la divulgación del Programa de Transparencia y Etica Pública:
1. El día 12 enero 2024, Sección de  Noticias 2024  página de la SuperTransporte </t>
    </r>
    <r>
      <rPr>
        <b/>
        <i/>
        <sz val="11"/>
        <rFont val="Calibri"/>
        <family val="2"/>
        <scheme val="minor"/>
      </rPr>
      <t xml:space="preserve">"La Supertransporte presenta el programa de transparencia y ética pública para fomentar el acceso a la información por parte de la ciudadanía"
</t>
    </r>
    <r>
      <rPr>
        <sz val="11"/>
        <rFont val="Calibri"/>
        <family val="2"/>
        <scheme val="minor"/>
      </rPr>
      <t xml:space="preserve">https://www.supertransporte.gov.co/index.php/comunicaciones-2024/la-supertransporte-presenta-el-programa-de-transparencia-y-etica-publica-para-fomentar-el-acceso-a-la-informacion-por-parte-de-la-ciudadania/
2. El día 12 de enero de 2024, Periodico en línea "El nuevo siglo"; </t>
    </r>
    <r>
      <rPr>
        <b/>
        <i/>
        <sz val="11"/>
        <rFont val="Calibri"/>
        <family val="2"/>
        <scheme val="minor"/>
      </rPr>
      <t xml:space="preserve">Programa de transparencia y ética pública presenta Supertransporte
</t>
    </r>
    <r>
      <rPr>
        <sz val="11"/>
        <rFont val="Calibri"/>
        <family val="2"/>
        <scheme val="minor"/>
      </rPr>
      <t xml:space="preserve">https://www.elnuevosiglo.com.co/nacion/supertransporte-presenta-programa-de-transparencia-y-etica-publica
</t>
    </r>
  </si>
  <si>
    <r>
      <t xml:space="preserve">Se evidenció la divulgación del programa de transparencia y ética en la página web de la Entidad 
</t>
    </r>
    <r>
      <rPr>
        <b/>
        <sz val="11"/>
        <rFont val="Calibri"/>
        <family val="2"/>
        <scheme val="minor"/>
      </rPr>
      <t>1. Inicio / Noticias 2024</t>
    </r>
    <r>
      <rPr>
        <sz val="11"/>
        <rFont val="Calibri"/>
        <family val="2"/>
        <scheme val="minor"/>
      </rPr>
      <t xml:space="preserve">
La Supertransporte presenta el programa de transparencia y ética pública para fomentar el acceso a la información por parte de la ciudadanía
Enero 12, 2024 | Por: Comunicaciones Supertransporte
•	La Superintendencia de Transporte adopta el Programa de Transparencia y Ética Pública, de acuerdo con las disposiciones del artículo 31 de la Ley 2195 del 18 de enero de 2022, con el fin de seguir luchando contra la corrupción y fortalecer la participación ciudadana. 
Ver enlace: https://www.supertransporte.gov.co/index.php/comunicaciones-2024/la-supertransporte-presenta-el-programa-de-transparencia-y-etica-publica-para-fomentar-el-acceso-a-la-informacion-por-parte-de-la-ciudadania/
</t>
    </r>
    <r>
      <rPr>
        <b/>
        <sz val="11"/>
        <rFont val="Calibri"/>
        <family val="2"/>
        <scheme val="minor"/>
      </rPr>
      <t xml:space="preserve">2. </t>
    </r>
    <r>
      <rPr>
        <sz val="11"/>
        <rFont val="Calibri"/>
        <family val="2"/>
        <scheme val="minor"/>
      </rPr>
      <t xml:space="preserve">Se evidenció en publicación que se realizó el jueves 9 de mayo de 2024 en el periódico EL NUEVO SIGLO, en la sección NACIÓN el artículo “NACIÓN.
</t>
    </r>
    <r>
      <rPr>
        <b/>
        <sz val="11"/>
        <rFont val="Calibri"/>
        <family val="2"/>
        <scheme val="minor"/>
      </rPr>
      <t>"</t>
    </r>
    <r>
      <rPr>
        <b/>
        <i/>
        <sz val="11"/>
        <rFont val="Calibri"/>
        <family val="2"/>
        <scheme val="minor"/>
      </rPr>
      <t>Programa de transparencia y ética pública presenta Supertransporte</t>
    </r>
    <r>
      <rPr>
        <i/>
        <sz val="11"/>
        <rFont val="Calibri"/>
        <family val="2"/>
        <scheme val="minor"/>
      </rPr>
      <t xml:space="preserve">
Entre los componentes se encuentran, la rendición de cuentas, el mejoramiento de atención y la gestión del riesgo de corrupción.</t>
    </r>
    <r>
      <rPr>
        <sz val="11"/>
        <rFont val="Calibri"/>
        <family val="2"/>
        <scheme val="minor"/>
      </rPr>
      <t xml:space="preserve">"
Ver enlace https://www.elnuevosiglo.com.co/nacion/supertransporte-presenta-programa-de-transparencia-y-etica-publica 
</t>
    </r>
  </si>
  <si>
    <r>
      <t xml:space="preserve">Se evidenció que la Oficina Asesora de Planeación – OAP realizó Sensibilización a los lideres de procesos con respecto a los riesgos de corrupción vigentes y sus controles.
En correo electrónico institucional del día miércoles, 8 de mayo de 2024, como se evidencia a continuación:
</t>
    </r>
    <r>
      <rPr>
        <i/>
        <sz val="11"/>
        <rFont val="Calibri"/>
        <family val="2"/>
        <scheme val="minor"/>
      </rPr>
      <t xml:space="preserve">"De: Planeacion
Enviado: miércoles, 8 de mayo de 2024 10:54 a. m. </t>
    </r>
    <r>
      <rPr>
        <sz val="11"/>
        <rFont val="Calibri"/>
        <family val="2"/>
        <scheme val="minor"/>
      </rPr>
      <t xml:space="preserve">
</t>
    </r>
    <r>
      <rPr>
        <i/>
        <sz val="11"/>
        <rFont val="Calibri"/>
        <family val="2"/>
        <scheme val="minor"/>
      </rPr>
      <t xml:space="preserve">Buen día
Respetados Doctores,
La Oficina Asesora de Planeación, en cumplimiento al marco normativo establecido en el Decreto 1499 de 2017, la Ley 87 de 1993 y dando cumplimiento a las responsabilidades como segunda línea de defensa, asociadas con la Dimensión 7 - Control Interno del Modelo Integrado de Planeación y Gestión – MIPG, y cumpliendo lo establecido en la Política de Administración de Riesgos y el Programa de Transparencia y Ética Pública, se permite remitir el informe de seguimiento a los riesgos de corrupción correspondiente al primer cuatrimestre de la vigencia 2024.
 </t>
    </r>
    <r>
      <rPr>
        <sz val="11"/>
        <rFont val="Calibri"/>
        <family val="2"/>
        <scheme val="minor"/>
      </rPr>
      <t xml:space="preserve">
Cualquier inquietud con gusto será atendida.“</t>
    </r>
  </si>
  <si>
    <t>OAP
Abril 30</t>
  </si>
  <si>
    <t>Se observó que la Oficina Asesorade Planeación – OAP, tiene programado realizar la socialización al Comité Institucional de Coordinación de Control Interno – CICCI, el mes de junio los riesgos materializados y  los riesgos de corrupción de la entidad para la toma de decisiones.</t>
  </si>
  <si>
    <r>
      <t xml:space="preserve">Subcomponente 1
</t>
    </r>
    <r>
      <rPr>
        <sz val="11"/>
        <color theme="1"/>
        <rFont val="Calibri"/>
        <family val="2"/>
        <scheme val="minor"/>
      </rPr>
      <t>Información de calidad y en lenguaje comprensible</t>
    </r>
  </si>
  <si>
    <r>
      <t xml:space="preserve">Subcomponente 2 
</t>
    </r>
    <r>
      <rPr>
        <sz val="11"/>
        <color theme="1"/>
        <rFont val="Calibri"/>
        <family val="2"/>
        <scheme val="minor"/>
      </rPr>
      <t>Diálogo de doble vía con la ciudadanía y sus organizaciones</t>
    </r>
  </si>
  <si>
    <r>
      <t xml:space="preserve">Subcomponente 3
</t>
    </r>
    <r>
      <rPr>
        <sz val="11"/>
        <color theme="1"/>
        <rFont val="Calibri"/>
        <family val="2"/>
        <scheme val="minor"/>
      </rPr>
      <t>Responsabilidad para aplicar correctivos y acciones de mejora</t>
    </r>
  </si>
  <si>
    <r>
      <t xml:space="preserve">Se realiza la divulgación para consulta ciudadana del Programa de Transparencia y Etica Pública:
1. El día 12 enero 2024, Sección de  Noticias 2024  página de la SuperTransporte </t>
    </r>
    <r>
      <rPr>
        <b/>
        <i/>
        <sz val="11"/>
        <color theme="1"/>
        <rFont val="Calibri"/>
        <family val="2"/>
        <scheme val="minor"/>
      </rPr>
      <t xml:space="preserve">"La Supertransporte presenta el programa de transparencia y ética pública para fomentar el acceso a la información por parte de la ciudadanía"
</t>
    </r>
    <r>
      <rPr>
        <sz val="11"/>
        <color theme="1"/>
        <rFont val="Calibri"/>
        <family val="2"/>
        <scheme val="minor"/>
      </rPr>
      <t xml:space="preserve">https://www.supertransporte.gov.co/index.php/comunicaciones-2024/la-supertransporte-presenta-el-programa-de-transparencia-y-etica-publica-para-fomentar-el-acceso-a-la-informacion-por-parte-de-la-ciudadania/
2. El día 12 de enero de 2024, Periodico en línea "El nuevo siglo"; </t>
    </r>
    <r>
      <rPr>
        <b/>
        <i/>
        <sz val="11"/>
        <color theme="1"/>
        <rFont val="Calibri"/>
        <family val="2"/>
        <scheme val="minor"/>
      </rPr>
      <t xml:space="preserve">Programa de transparencia y ética pública presenta Supertransporte
</t>
    </r>
    <r>
      <rPr>
        <sz val="11"/>
        <color theme="1"/>
        <rFont val="Calibri"/>
        <family val="2"/>
        <scheme val="minor"/>
      </rPr>
      <t xml:space="preserve">https://www.elnuevosiglo.com.co/nacion/supertransporte-presenta-programa-de-transparencia-y-etica-publica
</t>
    </r>
  </si>
  <si>
    <r>
      <t xml:space="preserve">Subcomponente 5
</t>
    </r>
    <r>
      <rPr>
        <sz val="12"/>
        <rFont val="Arial Narrow"/>
        <family val="2"/>
      </rPr>
      <t>Relacionamiento con el ciudadano</t>
    </r>
  </si>
  <si>
    <r>
      <rPr>
        <b/>
        <sz val="11"/>
        <color rgb="FF000000"/>
        <rFont val="Calibri"/>
        <family val="2"/>
        <scheme val="minor"/>
      </rPr>
      <t>Grupo de Talento Humano</t>
    </r>
    <r>
      <rPr>
        <sz val="11"/>
        <color rgb="FF000000"/>
        <rFont val="Calibri"/>
        <family val="2"/>
        <scheme val="minor"/>
      </rPr>
      <t xml:space="preserve">: se realizó capacitación sobre la cultura del buen servicio, con el equipo de regionales, de manera híbrida (presencial y virtual). Las evidencias se encuentran en el repositorio Carpeta 4. Servicio al Ciudadano/ 3.1.                                Dicha capacitación se realizó en una unica jornada el día 25 de abril del presente año.     Donde se trataron temas como: 
Los participantes identifican reconocen la cultura en el </t>
    </r>
    <r>
      <rPr>
        <sz val="11"/>
        <color rgb="FFFF0000"/>
        <rFont val="Calibri"/>
        <family val="2"/>
        <scheme val="minor"/>
      </rPr>
      <t>h</t>
    </r>
    <r>
      <rPr>
        <sz val="11"/>
        <color rgb="FF000000"/>
        <rFont val="Calibri"/>
        <family val="2"/>
        <scheme val="minor"/>
      </rPr>
      <t>ámbito social y humano y apropian el concepto de cultura institucional u organizacional como eje del servicio al ciudadano. 
Conversatorio sobre los temas excelencia, servicio y ciudadano.
Construcción del los participantes de los conceptos excelencia, servicio y ciudadano.</t>
    </r>
  </si>
  <si>
    <r>
      <rPr>
        <b/>
        <sz val="11"/>
        <color rgb="FF000000"/>
        <rFont val="Calibri"/>
        <family val="2"/>
        <scheme val="minor"/>
      </rPr>
      <t>Grupo de Talento Humano:</t>
    </r>
    <r>
      <rPr>
        <sz val="11"/>
        <color rgb="FF000000"/>
        <rFont val="Calibri"/>
        <family val="2"/>
        <scheme val="minor"/>
      </rPr>
      <t xml:space="preserve"> se realizó capacitación sobre El Servicio al Ciudadano, de manera híbrida (presencial y virtual). Las evidencias se encuentran en el repositorio Carpeta 4. Servicio al Ciudadano/ 3.2.                                                                          Dichas capacitaciones se realizaron en las fechas: 12-17-19-24-26 de abril del presente año.                                                                                                                                              Donde se trataron temas como: Conceptos básicos:
Gobierno, Estado, Nación, País, Poderes Públicos. Servicio al Ciudadano, Ciudadano, Usuario, Servidor Público, Entidad del Estado, Relación de los Entes del Estado.
Normal relacionadas con el servicio al ciudadano.
Cartas Iberoamericanas.- 
Direccionamiento estratégico
Mejora de procesos y procedimientos
Cultura de servicio al ciudadano
Medición de la calidad del servicio
Información confiable
Mejoramiento estructura física y tecnológica. 
Componentes del triángulo del servicio.
El ciclo del servicio al ciudadano. La cultura institucional
La cultura del servicio
Momentos de verdad en la función pública
Atención de ciudadanos por diferenciación e inclusión.</t>
    </r>
  </si>
  <si>
    <r>
      <rPr>
        <b/>
        <sz val="11"/>
        <color theme="1"/>
        <rFont val="Calibri"/>
        <family val="2"/>
        <scheme val="minor"/>
      </rPr>
      <t xml:space="preserve">Taller de entrenamiento de atención a usuarios: </t>
    </r>
    <r>
      <rPr>
        <sz val="11"/>
        <color theme="1"/>
        <rFont val="Calibri"/>
        <family val="2"/>
        <scheme val="minor"/>
      </rPr>
      <t xml:space="preserve">En el primer cuatrimestre del año se desarrollaron </t>
    </r>
    <r>
      <rPr>
        <b/>
        <sz val="11"/>
        <color theme="1"/>
        <rFont val="Calibri"/>
        <family val="2"/>
        <scheme val="minor"/>
      </rPr>
      <t>2</t>
    </r>
    <r>
      <rPr>
        <sz val="11"/>
        <color theme="1"/>
        <rFont val="Calibri"/>
        <family val="2"/>
        <scheme val="minor"/>
      </rPr>
      <t xml:space="preserve"> jornadas del Taller.
</t>
    </r>
    <r>
      <rPr>
        <b/>
        <sz val="11"/>
        <color rgb="FFFF0000"/>
        <rFont val="Calibri"/>
        <family val="2"/>
        <scheme val="minor"/>
      </rPr>
      <t>Bogotá:</t>
    </r>
    <r>
      <rPr>
        <sz val="11"/>
        <color theme="1"/>
        <rFont val="Calibri"/>
        <family val="2"/>
        <scheme val="minor"/>
      </rPr>
      <t xml:space="preserve">
El miércoles, 28 de febrero de 2024, se llevó a cabo el taller de entrenamiento de atención a usuarios en el que participó el personal de las empresas de transporte terrestre de pasajeros </t>
    </r>
    <r>
      <rPr>
        <i/>
        <sz val="11"/>
        <color theme="1"/>
        <rFont val="Calibri"/>
        <family val="2"/>
        <scheme val="minor"/>
      </rPr>
      <t>Expreso Bolivariano S.A., Continental Bus S.A. y Focexbol.</t>
    </r>
    <r>
      <rPr>
        <sz val="11"/>
        <color theme="1"/>
        <rFont val="Calibri"/>
        <family val="2"/>
        <scheme val="minor"/>
      </rPr>
      <t xml:space="preserve">
La sesión se adelantó de manera presencial, en las instalaciones de las compañías mencionadas, en Bogotá D.C., su duración fue de cuatro horas. En el taller participaron </t>
    </r>
    <r>
      <rPr>
        <b/>
        <sz val="11"/>
        <color theme="1"/>
        <rFont val="Calibri"/>
        <family val="2"/>
        <scheme val="minor"/>
      </rPr>
      <t xml:space="preserve">27 </t>
    </r>
    <r>
      <rPr>
        <sz val="11"/>
        <color theme="1"/>
        <rFont val="Calibri"/>
        <family val="2"/>
        <scheme val="minor"/>
      </rPr>
      <t xml:space="preserve">personas.
</t>
    </r>
    <r>
      <rPr>
        <b/>
        <sz val="11"/>
        <color rgb="FFFF0000"/>
        <rFont val="Calibri"/>
        <family val="2"/>
        <scheme val="minor"/>
      </rPr>
      <t>Montería</t>
    </r>
    <r>
      <rPr>
        <sz val="11"/>
        <color theme="1"/>
        <rFont val="Calibri"/>
        <family val="2"/>
        <scheme val="minor"/>
      </rPr>
      <t xml:space="preserve">
El martes, 5 de marzo de 2023, se llevaron a cabo 2 sesiones del taller de entrenamiento de atención a usuarios en el que participó el personal de las empresas de transporte terrestre de pasajeros que prestan sus servicios desde la terminal de transporte de </t>
    </r>
    <r>
      <rPr>
        <i/>
        <sz val="11"/>
        <color theme="1"/>
        <rFont val="Calibri"/>
        <family val="2"/>
        <scheme val="minor"/>
      </rPr>
      <t>Montería</t>
    </r>
    <r>
      <rPr>
        <sz val="11"/>
        <color theme="1"/>
        <rFont val="Calibri"/>
        <family val="2"/>
        <scheme val="minor"/>
      </rPr>
      <t xml:space="preserve">y al personal de esta infraestructura.
Las sesiones se adelantaron de manera presencial, en las instalaciones de la terminal de transporte de Montería, con una duración de cuatro horas cada una. 
En los talleres participaron </t>
    </r>
    <r>
      <rPr>
        <b/>
        <sz val="11"/>
        <color theme="1"/>
        <rFont val="Calibri"/>
        <family val="2"/>
        <scheme val="minor"/>
      </rPr>
      <t xml:space="preserve">46 </t>
    </r>
    <r>
      <rPr>
        <sz val="11"/>
        <color theme="1"/>
        <rFont val="Calibri"/>
        <family val="2"/>
        <scheme val="minor"/>
      </rPr>
      <t xml:space="preserve">personas y </t>
    </r>
    <r>
      <rPr>
        <b/>
        <sz val="11"/>
        <color theme="1"/>
        <rFont val="Calibri"/>
        <family val="2"/>
        <scheme val="minor"/>
      </rPr>
      <t xml:space="preserve">12 </t>
    </r>
    <r>
      <rPr>
        <sz val="11"/>
        <color theme="1"/>
        <rFont val="Calibri"/>
        <family val="2"/>
        <scheme val="minor"/>
      </rPr>
      <t>empresas.</t>
    </r>
  </si>
  <si>
    <r>
      <rPr>
        <b/>
        <sz val="11"/>
        <color indexed="8"/>
        <rFont val="Calibri"/>
        <family val="2"/>
        <scheme val="minor"/>
      </rPr>
      <t xml:space="preserve">Subcomponente 1
</t>
    </r>
    <r>
      <rPr>
        <sz val="11"/>
        <color indexed="8"/>
        <rFont val="Calibri"/>
        <family val="2"/>
        <scheme val="minor"/>
      </rPr>
      <t xml:space="preserve">Estructura administrativa y Direccionamiento estratégico </t>
    </r>
  </si>
  <si>
    <r>
      <rPr>
        <b/>
        <sz val="11"/>
        <color indexed="8"/>
        <rFont val="Calibri"/>
        <family val="2"/>
        <scheme val="minor"/>
      </rPr>
      <t>Subcomponente 2</t>
    </r>
    <r>
      <rPr>
        <sz val="11"/>
        <color indexed="8"/>
        <rFont val="Calibri"/>
        <family val="2"/>
        <scheme val="minor"/>
      </rPr>
      <t xml:space="preserve">
Fortalecimiento de los canales de atención</t>
    </r>
  </si>
  <si>
    <r>
      <rPr>
        <b/>
        <sz val="11"/>
        <color indexed="8"/>
        <rFont val="Calibri"/>
        <family val="2"/>
        <scheme val="minor"/>
      </rPr>
      <t xml:space="preserve">Subcomponente 3
</t>
    </r>
    <r>
      <rPr>
        <sz val="11"/>
        <color indexed="8"/>
        <rFont val="Calibri"/>
        <family val="2"/>
        <scheme val="minor"/>
      </rPr>
      <t>Talento humano</t>
    </r>
  </si>
  <si>
    <r>
      <rPr>
        <b/>
        <sz val="11"/>
        <color indexed="8"/>
        <rFont val="Calibri"/>
        <family val="2"/>
        <scheme val="minor"/>
      </rPr>
      <t xml:space="preserve">Subcomponente 4
</t>
    </r>
    <r>
      <rPr>
        <sz val="11"/>
        <color indexed="8"/>
        <rFont val="Calibri"/>
        <family val="2"/>
        <scheme val="minor"/>
      </rPr>
      <t>Normativo y procedimental</t>
    </r>
  </si>
  <si>
    <r>
      <t xml:space="preserve">Subcomponente 5
</t>
    </r>
    <r>
      <rPr>
        <sz val="11"/>
        <color rgb="FF000000"/>
        <rFont val="Calibri"/>
        <family val="2"/>
        <scheme val="minor"/>
      </rPr>
      <t>Relacionamiento con el ciudadano</t>
    </r>
  </si>
  <si>
    <r>
      <t>Se observó en evidencia denominada "</t>
    </r>
    <r>
      <rPr>
        <i/>
        <sz val="11"/>
        <color rgb="FF333300"/>
        <rFont val="Calibri"/>
        <family val="2"/>
        <scheme val="minor"/>
      </rPr>
      <t>1.Plan de Trabajo Racionalización Trámite",</t>
    </r>
    <r>
      <rPr>
        <sz val="11"/>
        <color rgb="FF333300"/>
        <rFont val="Calibri"/>
        <family val="2"/>
        <scheme val="minor"/>
      </rPr>
      <t xml:space="preserve"> que la ejecución de las actividades, inicia en el segundo cuatrimestre 2024</t>
    </r>
  </si>
  <si>
    <r>
      <rPr>
        <b/>
        <sz val="11"/>
        <color theme="1"/>
        <rFont val="Calibri"/>
        <family val="2"/>
        <scheme val="minor"/>
      </rPr>
      <t xml:space="preserve">Subcomponente /proceso 2 </t>
    </r>
    <r>
      <rPr>
        <sz val="11"/>
        <color theme="1"/>
        <rFont val="Calibri"/>
        <family val="2"/>
        <scheme val="minor"/>
      </rPr>
      <t xml:space="preserve">
Código de integridad</t>
    </r>
  </si>
  <si>
    <r>
      <rPr>
        <b/>
        <sz val="11"/>
        <color theme="1"/>
        <rFont val="Calibri"/>
        <family val="2"/>
        <scheme val="minor"/>
      </rPr>
      <t>Subcomponente /proceso 3</t>
    </r>
    <r>
      <rPr>
        <sz val="11"/>
        <color theme="1"/>
        <rFont val="Calibri"/>
        <family val="2"/>
        <scheme val="minor"/>
      </rPr>
      <t xml:space="preserve">
 Medidas de debida diligencia</t>
    </r>
  </si>
  <si>
    <r>
      <rPr>
        <b/>
        <sz val="11"/>
        <color theme="1"/>
        <rFont val="Calibri"/>
        <family val="2"/>
        <scheme val="minor"/>
      </rPr>
      <t>Subcomponente /proceso 4</t>
    </r>
    <r>
      <rPr>
        <sz val="11"/>
        <color theme="1"/>
        <rFont val="Calibri"/>
        <family val="2"/>
        <scheme val="minor"/>
      </rPr>
      <t xml:space="preserve">
 Conflicto de interés</t>
    </r>
  </si>
  <si>
    <r>
      <t xml:space="preserve">Esta actividad será finalizada en el segundo cuatrimestre
*Se realiza la compilación de documentos requeridos para la posterior elaboración de la publicación gráfica.
</t>
    </r>
    <r>
      <rPr>
        <b/>
        <sz val="11"/>
        <color rgb="FF000000"/>
        <rFont val="Calibri"/>
        <family val="2"/>
        <scheme val="minor"/>
      </rPr>
      <t xml:space="preserve">Evidencia:
</t>
    </r>
    <r>
      <rPr>
        <sz val="11"/>
        <color rgb="FF000000"/>
        <rFont val="Calibri"/>
        <family val="2"/>
        <scheme val="minor"/>
      </rPr>
      <t>-PDF 1.12.1 GD-PR-001  Envío de Correspondencia Electrónica.
- PDF 1.12.2 GD-PR-002  Envío de Correspondencia Física</t>
    </r>
  </si>
  <si>
    <r>
      <t xml:space="preserve">Esta actividad será finalizada en el segundo cuatrimestre
* Se realizó solicitud mediante el caso 233 la creación del formato de Tablas de Control de Acceso (TCA) ante la OAP para homologación dentro del sistema de gestión de calidad. 
</t>
    </r>
    <r>
      <rPr>
        <b/>
        <sz val="11"/>
        <color rgb="FF000000"/>
        <rFont val="Calibri"/>
        <family val="2"/>
        <scheme val="minor"/>
      </rPr>
      <t xml:space="preserve">Evidencia: </t>
    </r>
    <r>
      <rPr>
        <sz val="11"/>
        <color rgb="FF000000"/>
        <rFont val="Calibri"/>
        <family val="2"/>
        <scheme val="minor"/>
      </rPr>
      <t>PDF</t>
    </r>
    <r>
      <rPr>
        <i/>
        <u/>
        <sz val="11"/>
        <color rgb="FF000000"/>
        <rFont val="Calibri"/>
        <family val="2"/>
        <scheme val="minor"/>
      </rPr>
      <t xml:space="preserve"> 1.4.1 caso ID 233 del 25-04-2024 creación formato TCA.
</t>
    </r>
    <r>
      <rPr>
        <sz val="11"/>
        <color rgb="FF000000"/>
        <rFont val="Calibri"/>
        <family val="2"/>
        <scheme val="minor"/>
      </rPr>
      <t xml:space="preserve">*Se realiza la actualización en sus primeras versiones en borrador del documento descriptivo -TCA y formato de las Tablas de Control de Acceso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 xml:space="preserve">1.4.2 Documento Descriptivo TCA
</t>
    </r>
    <r>
      <rPr>
        <sz val="11"/>
        <color rgb="FF000000"/>
        <rFont val="Calibri"/>
        <family val="2"/>
        <scheme val="minor"/>
      </rPr>
      <t xml:space="preserve">-EXCEL </t>
    </r>
    <r>
      <rPr>
        <i/>
        <u/>
        <sz val="11"/>
        <color rgb="FF000000"/>
        <rFont val="Calibri"/>
        <family val="2"/>
        <scheme val="minor"/>
      </rPr>
      <t>1.4.3 TABLAS DE CONTROL DE ACCESO</t>
    </r>
  </si>
  <si>
    <r>
      <t xml:space="preserve">Esta actividad será finalizada en el segundo cuatrimestre
*Se realiza la actualización en sus primeras versiones en borrador del documento descriptivo -BANTER y el Banco Terminológico de Series y Subseries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 xml:space="preserve">1.5.1 Documento Descriptivo Banco Terminológico.
</t>
    </r>
    <r>
      <rPr>
        <sz val="11"/>
        <color rgb="FF000000"/>
        <rFont val="Calibri"/>
        <family val="2"/>
        <scheme val="minor"/>
      </rPr>
      <t xml:space="preserve">-EXCEL </t>
    </r>
    <r>
      <rPr>
        <i/>
        <u/>
        <sz val="11"/>
        <color rgb="FF000000"/>
        <rFont val="Calibri"/>
        <family val="2"/>
        <scheme val="minor"/>
      </rPr>
      <t>1.5.2 Banco Terminológico de Series y Subseries.</t>
    </r>
  </si>
  <si>
    <r>
      <t>Se observó en evidencia presentadoa, "</t>
    </r>
    <r>
      <rPr>
        <i/>
        <sz val="11"/>
        <color rgb="FF000000"/>
        <rFont val="Calibri"/>
        <family val="2"/>
        <scheme val="minor"/>
      </rPr>
      <t xml:space="preserve">Documento Descriptivo Banco Terminológico de Series y Subseries Documentales - Versión 2 - 2024".  </t>
    </r>
    <r>
      <rPr>
        <sz val="11"/>
        <color rgb="FF000000"/>
        <rFont val="Calibri"/>
        <family val="2"/>
        <scheme val="minor"/>
      </rPr>
      <t>Así como tambien en archivo Excel el Banco Terminológico por 1.1 CÓDIGO, 1.2 UNIDAD ADMINISTRATIVA, 1.3 OFICINA PRODUCTORA, entre otra identificación de las dependencias de la Entidad.</t>
    </r>
  </si>
  <si>
    <r>
      <t xml:space="preserve">Esta actividad será finalizada en el segundo cuatrimestre
*Se realiza la actualización en sus primeras versiones en borrador del Modelo de Requisitos para la Gestión de Documentos Electrónicos - MOREQ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1.6. Modelo de Requisitos para la Gestión de Documentos Electrónicos.</t>
    </r>
  </si>
  <si>
    <r>
      <t xml:space="preserve">Esta actividad será finalizada entre el segundo y tercer cuatrimestre.
*Se realiza la solicitud de creación de linea en el Plan Anual de Adquisiciones para la contratación de una persona cuyo objeto se prevee que sea: "Prestar sus servicios profesionales con plena autonomía técnica y  administrativa en el GIT de Gestión Documental de la Superintendencia  de Transporte, apoyando la elaboración o actualización de las Tablas de Retención Documental y los Cuadros de Clasificación Documental de la SuperTransporte, así como en el desarrollo de las 
demás actividades que permitan a la entidad fortalecer el proceso de Gestión Documental y sus archivos.
</t>
    </r>
    <r>
      <rPr>
        <b/>
        <sz val="11"/>
        <color rgb="FF000000"/>
        <rFont val="Calibri"/>
        <family val="2"/>
        <scheme val="minor"/>
      </rPr>
      <t xml:space="preserve">Evidencia:
</t>
    </r>
    <r>
      <rPr>
        <sz val="11"/>
        <color rgb="FF000000"/>
        <rFont val="Calibri"/>
        <family val="2"/>
        <scheme val="minor"/>
      </rPr>
      <t xml:space="preserve">-PDF </t>
    </r>
    <r>
      <rPr>
        <i/>
        <u/>
        <sz val="11"/>
        <color rgb="FF000000"/>
        <rFont val="Calibri"/>
        <family val="2"/>
        <scheme val="minor"/>
      </rPr>
      <t>1.7 Memorando 20245300048823 solicitud creación líneas PAA 2024</t>
    </r>
  </si>
  <si>
    <r>
      <t xml:space="preserve">Esta actividad será finalizada en el segundo cuatrimestre
*Se realiza la actualización en sus primeras versiones en borrador del instrumento archivístico Sistema Integrado de Conservación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1.8 Sistema Integrado de Conservación - SIC</t>
    </r>
  </si>
  <si>
    <r>
      <t xml:space="preserve">Esta actividad será finalizada en el segundo cuatrimestre
*Se realiza la actualización del instrumento archivístico Plan Institucional de Archivos - PINAR.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 xml:space="preserve">1.9 Plan Institucional de Archivos - PINAR </t>
    </r>
  </si>
  <si>
    <r>
      <t xml:space="preserve">Esta actividad será finalizada en el segundo cuatrimestre
*Se realiza la actualización en sus primeras versiones en borrador del instrumento archivístico Programa de Gestión Documental - PGD.
</t>
    </r>
    <r>
      <rPr>
        <b/>
        <sz val="11"/>
        <color rgb="FF000000"/>
        <rFont val="Calibri"/>
        <family val="2"/>
        <scheme val="minor"/>
      </rPr>
      <t xml:space="preserve">Evidencia:
</t>
    </r>
    <r>
      <rPr>
        <sz val="11"/>
        <color rgb="FF000000"/>
        <rFont val="Calibri"/>
        <family val="2"/>
        <scheme val="minor"/>
      </rPr>
      <t xml:space="preserve">-WORD </t>
    </r>
    <r>
      <rPr>
        <i/>
        <u/>
        <sz val="11"/>
        <color rgb="FF000000"/>
        <rFont val="Calibri"/>
        <family val="2"/>
        <scheme val="minor"/>
      </rPr>
      <t>1.10 Programa de Gestión Documental - PGD</t>
    </r>
  </si>
  <si>
    <r>
      <t xml:space="preserve">Esta actividad será finalizada en el segundo cuatrimestre
*Se realiza la actualización en borrador del Formato Único de Inventario Documental - FUID conforme a los cambios establecidos en el Acuerdo 01 de 2024 del AGN
</t>
    </r>
    <r>
      <rPr>
        <b/>
        <sz val="11"/>
        <color rgb="FF000000"/>
        <rFont val="Calibri"/>
        <family val="2"/>
        <scheme val="minor"/>
      </rPr>
      <t xml:space="preserve">Evidencia:
</t>
    </r>
    <r>
      <rPr>
        <sz val="11"/>
        <color rgb="FF000000"/>
        <rFont val="Calibri"/>
        <family val="2"/>
        <scheme val="minor"/>
      </rPr>
      <t xml:space="preserve">-PDF </t>
    </r>
    <r>
      <rPr>
        <i/>
        <u/>
        <sz val="11"/>
        <color rgb="FF000000"/>
        <rFont val="Calibri"/>
        <family val="2"/>
        <scheme val="minor"/>
      </rPr>
      <t>1.11 GD-FR-009 FUID V3</t>
    </r>
  </si>
  <si>
    <r>
      <t xml:space="preserve">Esta actividad será finalizada entre el segundo y tercer cuatrimestre.
*Se realiza la compilación de documentos requeridos para la posterior elaboración de la publicación gráfica.
</t>
    </r>
    <r>
      <rPr>
        <b/>
        <sz val="11"/>
        <color rgb="FF000000"/>
        <rFont val="Calibri"/>
        <family val="2"/>
        <scheme val="minor"/>
      </rPr>
      <t xml:space="preserve">Evidencia:
</t>
    </r>
    <r>
      <rPr>
        <sz val="11"/>
        <color rgb="FF000000"/>
        <rFont val="Calibri"/>
        <family val="2"/>
        <scheme val="minor"/>
      </rPr>
      <t xml:space="preserve">-PDF </t>
    </r>
    <r>
      <rPr>
        <i/>
        <u/>
        <sz val="11"/>
        <color rgb="FF000000"/>
        <rFont val="Calibri"/>
        <family val="2"/>
        <scheme val="minor"/>
      </rPr>
      <t>1.13.1 Manual Modulo Expedientes SGD
-</t>
    </r>
    <r>
      <rPr>
        <sz val="11"/>
        <color rgb="FF000000"/>
        <rFont val="Calibri"/>
        <family val="2"/>
        <scheme val="minor"/>
      </rPr>
      <t xml:space="preserve">PDF </t>
    </r>
    <r>
      <rPr>
        <i/>
        <u/>
        <sz val="11"/>
        <color rgb="FF000000"/>
        <rFont val="Calibri"/>
        <family val="2"/>
        <scheme val="minor"/>
      </rPr>
      <t>1.13.2 Manual Modulo Opciones Especificas_archivo SGD</t>
    </r>
  </si>
  <si>
    <t>Envío De Correspondencia Electrónica, se observó realización de la compilación de documentos requeridos para elaborar y posteriormente sensibilizar a servidores públicos y contratistas, acorde con la meta o producto.
Recomendación:
Sensibilizar a servidores públicos y contratistas sobre meta/producto que asegure la ejecución oportuna y la efectividad de la actividad en los términos establecidos en el numeral 1.12, para evitar posible materialización de riesgos; dado que la no ejecución podría constituirse en sanción por incumplimiento en falta disciplinaria grave.</t>
  </si>
  <si>
    <r>
      <rPr>
        <b/>
        <sz val="11"/>
        <rFont val="Calibri"/>
        <family val="2"/>
        <scheme val="minor"/>
      </rPr>
      <t xml:space="preserve">Subcomponente /proceso 1 
</t>
    </r>
    <r>
      <rPr>
        <sz val="11"/>
        <rFont val="Calibri"/>
        <family val="2"/>
        <scheme val="minor"/>
      </rPr>
      <t>Iniciativas Adicionales</t>
    </r>
  </si>
  <si>
    <r>
      <rPr>
        <b/>
        <sz val="11"/>
        <rFont val="Calibri"/>
        <family val="2"/>
        <scheme val="minor"/>
      </rPr>
      <t xml:space="preserve">Subcomponente /proceso 1 
</t>
    </r>
    <r>
      <rPr>
        <sz val="11"/>
        <rFont val="Calibri"/>
        <family val="2"/>
        <scheme val="minor"/>
      </rPr>
      <t>Línea anticorrupción y formulario de denuncia</t>
    </r>
  </si>
  <si>
    <r>
      <rPr>
        <b/>
        <sz val="11"/>
        <rFont val="Calibri"/>
        <family val="2"/>
        <scheme val="minor"/>
      </rPr>
      <t xml:space="preserve">Subcomponente /proceso 2 </t>
    </r>
    <r>
      <rPr>
        <sz val="11"/>
        <rFont val="Calibri"/>
        <family val="2"/>
        <scheme val="minor"/>
      </rPr>
      <t xml:space="preserve">
Código de integridad</t>
    </r>
  </si>
  <si>
    <r>
      <rPr>
        <b/>
        <sz val="11"/>
        <rFont val="Calibri"/>
        <family val="2"/>
        <scheme val="minor"/>
      </rPr>
      <t>Subcomponente /proceso 3</t>
    </r>
    <r>
      <rPr>
        <sz val="11"/>
        <rFont val="Calibri"/>
        <family val="2"/>
        <scheme val="minor"/>
      </rPr>
      <t xml:space="preserve">
 Medidas de debida diligencia</t>
    </r>
  </si>
  <si>
    <r>
      <rPr>
        <b/>
        <sz val="11"/>
        <rFont val="Calibri"/>
        <family val="2"/>
        <scheme val="minor"/>
      </rPr>
      <t>Subcomponente /proceso 4</t>
    </r>
    <r>
      <rPr>
        <sz val="11"/>
        <rFont val="Calibri"/>
        <family val="2"/>
        <scheme val="minor"/>
      </rPr>
      <t xml:space="preserve">
 Conflicto de interés</t>
    </r>
  </si>
  <si>
    <r>
      <rPr>
        <b/>
        <sz val="11"/>
        <rFont val="Calibri"/>
        <family val="2"/>
        <scheme val="minor"/>
      </rPr>
      <t xml:space="preserve">Subcomponente 2 
</t>
    </r>
    <r>
      <rPr>
        <sz val="11"/>
        <rFont val="Calibri"/>
        <family val="2"/>
        <scheme val="minor"/>
      </rPr>
      <t>Lineamientos de Transparencia Pasiva</t>
    </r>
  </si>
  <si>
    <r>
      <rPr>
        <b/>
        <sz val="11"/>
        <rFont val="Calibri"/>
        <family val="2"/>
        <scheme val="minor"/>
      </rPr>
      <t xml:space="preserve">Subcomponente 3
</t>
    </r>
    <r>
      <rPr>
        <sz val="11"/>
        <rFont val="Calibri"/>
        <family val="2"/>
        <scheme val="minor"/>
      </rPr>
      <t>Elaboración de los Instrumentos de Gestión de la Información</t>
    </r>
  </si>
  <si>
    <r>
      <rPr>
        <b/>
        <sz val="11"/>
        <rFont val="Calibri"/>
        <family val="2"/>
        <scheme val="minor"/>
      </rPr>
      <t xml:space="preserve">Subcomponente 4
</t>
    </r>
    <r>
      <rPr>
        <sz val="11"/>
        <rFont val="Calibri"/>
        <family val="2"/>
        <scheme val="minor"/>
      </rPr>
      <t>Criterio diferencial de accesibilidad</t>
    </r>
  </si>
  <si>
    <r>
      <rPr>
        <b/>
        <sz val="11"/>
        <rFont val="Calibri"/>
        <family val="2"/>
        <scheme val="minor"/>
      </rPr>
      <t xml:space="preserve">Subcomponente /proceso 1 
</t>
    </r>
    <r>
      <rPr>
        <sz val="11"/>
        <rFont val="Calibri"/>
        <family val="2"/>
        <scheme val="minor"/>
      </rPr>
      <t>Adecuación institucional para cumplir con la debida diligencia</t>
    </r>
  </si>
  <si>
    <r>
      <rPr>
        <b/>
        <sz val="11"/>
        <rFont val="Calibri"/>
        <family val="2"/>
        <scheme val="minor"/>
      </rPr>
      <t xml:space="preserve">Subcomponente/proceso  2 
</t>
    </r>
    <r>
      <rPr>
        <sz val="11"/>
        <rFont val="Calibri"/>
        <family val="2"/>
        <scheme val="minor"/>
      </rPr>
      <t>Construcción del plan de trabajo para adaptar y/o desarrollar la debida diligencia</t>
    </r>
  </si>
  <si>
    <r>
      <rPr>
        <b/>
        <sz val="11"/>
        <rFont val="Calibri"/>
        <family val="2"/>
        <scheme val="minor"/>
      </rPr>
      <t xml:space="preserve">Subcomponente /proceso 3    </t>
    </r>
    <r>
      <rPr>
        <sz val="11"/>
        <rFont val="Calibri"/>
        <family val="2"/>
        <scheme val="minor"/>
      </rPr>
      <t xml:space="preserve"> 
Gestión de la debida diligencia</t>
    </r>
  </si>
  <si>
    <r>
      <t xml:space="preserve">Subcomponente 1
</t>
    </r>
    <r>
      <rPr>
        <sz val="11"/>
        <rFont val="Calibri"/>
        <family val="2"/>
        <scheme val="minor"/>
      </rPr>
      <t>Información de calidad y en lenguaje comprensible</t>
    </r>
  </si>
  <si>
    <r>
      <t xml:space="preserve">Subcomponente 2 
</t>
    </r>
    <r>
      <rPr>
        <sz val="11"/>
        <rFont val="Calibri"/>
        <family val="2"/>
        <scheme val="minor"/>
      </rPr>
      <t>Diálogo de doble vía con la ciudadanía y sus organizaciones</t>
    </r>
  </si>
  <si>
    <r>
      <t xml:space="preserve">Subcomponente 3
</t>
    </r>
    <r>
      <rPr>
        <sz val="11"/>
        <rFont val="Calibri"/>
        <family val="2"/>
        <scheme val="minor"/>
      </rPr>
      <t>Responsabilidad para aplicar correctivos y acciones de mejora</t>
    </r>
  </si>
  <si>
    <r>
      <rPr>
        <b/>
        <sz val="12"/>
        <rFont val="Arial Narrow"/>
        <family val="2"/>
      </rPr>
      <t xml:space="preserve">Subcomponente 1
</t>
    </r>
    <r>
      <rPr>
        <sz val="12"/>
        <rFont val="Arial Narrow"/>
        <family val="2"/>
      </rPr>
      <t xml:space="preserve">Estructura administrativa y Direccionamiento estratégico </t>
    </r>
  </si>
  <si>
    <r>
      <rPr>
        <b/>
        <sz val="12"/>
        <rFont val="Arial Narrow"/>
        <family val="2"/>
      </rPr>
      <t>Subcomponente 2</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</si>
  <si>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</si>
  <si>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Normativo y procedimental</t>
    </r>
  </si>
  <si>
    <r>
      <t>Se observó en evidencias presentadas documentos de la firma INFOMÉTRIKA, denominado  "</t>
    </r>
    <r>
      <rPr>
        <i/>
        <sz val="11"/>
        <color rgb="FF000000"/>
        <rFont val="Calibri"/>
        <family val="2"/>
        <scheme val="minor"/>
      </rPr>
      <t>SISTEMA DE GESTIÓN DOCUMENTAL ORFEO MÓDULO DE OPCIONES ESPECÍFICAS.
GESTIÓN DE DOCUMENTOS A TRAVÉS DE LA APLICACIÓN WEB del 27 de Diciembre de 2020</t>
    </r>
    <r>
      <rPr>
        <sz val="11"/>
        <color rgb="FF000000"/>
        <rFont val="Calibri"/>
        <family val="2"/>
        <scheme val="minor"/>
      </rPr>
      <t>" y "</t>
    </r>
    <r>
      <rPr>
        <i/>
        <sz val="11"/>
        <color rgb="FF000000"/>
        <rFont val="Calibri"/>
        <family val="2"/>
        <scheme val="minor"/>
      </rPr>
      <t>MÓDULO DE EXPEDIENTES VIRTUALES - SISTEMA DE GESTIÓN DOCUMENTAL ORFEO</t>
    </r>
    <r>
      <rPr>
        <sz val="11"/>
        <color rgb="FF000000"/>
        <rFont val="Calibri"/>
        <family val="2"/>
        <scheme val="minor"/>
      </rPr>
      <t>". documentos compilados para posterior ejecució  de la actividad y meta o producto.</t>
    </r>
  </si>
  <si>
    <t>mq.11mayo2024-Hora:8:20pm.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</si>
</sst>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0"/>
      <color theme="1"/>
      <name val="Arial Narrow"/>
      <family val="2"/>
    </font>
    <font>
      <sz val="11"/>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sz val="12"/>
      <color theme="1"/>
      <name val="Arial Narrow"/>
      <family val="2"/>
    </font>
    <font>
      <b/>
      <sz val="11"/>
      <color rgb="FFFF0000"/>
      <name val="Arial Narrow"/>
      <family val="2"/>
    </font>
    <font>
      <b/>
      <sz val="24"/>
      <color theme="1"/>
      <name val="Arial Narrow"/>
      <family val="2"/>
    </font>
    <font>
      <sz val="14"/>
      <color theme="1"/>
      <name val="Calibri"/>
      <family val="2"/>
      <scheme val="minor"/>
    </font>
    <font>
      <b/>
      <sz val="10"/>
      <color indexed="8"/>
      <name val="SansSerif"/>
    </font>
    <font>
      <sz val="8"/>
      <name val="Calibri"/>
      <family val="2"/>
      <scheme val="minor"/>
    </font>
    <font>
      <b/>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0"/>
      <name val="Arial"/>
      <family val="2"/>
    </font>
    <font>
      <sz val="11"/>
      <color rgb="FF000000"/>
      <name val="Calibri"/>
      <family val="2"/>
      <scheme val="minor"/>
    </font>
    <font>
      <sz val="10"/>
      <name val="Calibri"/>
      <family val="2"/>
      <scheme val="minor"/>
    </font>
    <font>
      <b/>
      <sz val="11"/>
      <color indexed="59"/>
      <name val="Calibri"/>
      <family val="2"/>
      <scheme val="minor"/>
    </font>
    <font>
      <b/>
      <sz val="10"/>
      <color indexed="8"/>
      <name val="Calibri"/>
      <family val="2"/>
      <scheme val="minor"/>
    </font>
    <font>
      <b/>
      <i/>
      <sz val="11"/>
      <color theme="1"/>
      <name val="Calibri"/>
      <family val="2"/>
      <scheme val="minor"/>
    </font>
    <font>
      <u/>
      <sz val="11"/>
      <color theme="10"/>
      <name val="Calibri"/>
      <family val="2"/>
      <scheme val="minor"/>
    </font>
    <font>
      <b/>
      <sz val="8"/>
      <color theme="1"/>
      <name val="Arial Narrow"/>
      <family val="2"/>
    </font>
    <font>
      <b/>
      <sz val="14"/>
      <name val="Arial Narrow"/>
      <family val="2"/>
    </font>
    <font>
      <b/>
      <sz val="10"/>
      <name val="Arial Narrow"/>
      <family val="2"/>
    </font>
    <font>
      <b/>
      <sz val="8"/>
      <name val="Arial Narrow"/>
      <family val="2"/>
    </font>
    <font>
      <b/>
      <sz val="11"/>
      <name val="Arial Narrow"/>
      <family val="2"/>
    </font>
    <font>
      <b/>
      <sz val="10"/>
      <name val="SansSerif"/>
    </font>
    <font>
      <sz val="10"/>
      <name val="SansSerif"/>
    </font>
    <font>
      <sz val="8"/>
      <name val="Arial Narrow"/>
      <family val="2"/>
    </font>
    <font>
      <b/>
      <sz val="12"/>
      <color theme="1"/>
      <name val="Arial Narrow"/>
      <family val="2"/>
    </font>
    <font>
      <sz val="11"/>
      <color rgb="FF00B050"/>
      <name val="Calibri"/>
      <family val="2"/>
      <scheme val="minor"/>
    </font>
    <font>
      <b/>
      <sz val="11"/>
      <color rgb="FF00B050"/>
      <name val="Calibri"/>
      <family val="2"/>
      <scheme val="minor"/>
    </font>
    <font>
      <b/>
      <sz val="10"/>
      <name val="Calibri"/>
      <family val="2"/>
      <scheme val="minor"/>
    </font>
    <font>
      <sz val="11"/>
      <color rgb="FFFF0000"/>
      <name val="Calibri"/>
      <family val="2"/>
      <scheme val="minor"/>
    </font>
    <font>
      <sz val="11"/>
      <color indexed="59"/>
      <name val="Calibri"/>
      <family val="2"/>
      <scheme val="minor"/>
    </font>
    <font>
      <i/>
      <sz val="11"/>
      <color rgb="FF333300"/>
      <name val="Calibri"/>
      <family val="2"/>
      <scheme val="minor"/>
    </font>
    <font>
      <sz val="11"/>
      <color rgb="FF333300"/>
      <name val="Calibri"/>
      <family val="2"/>
      <scheme val="minor"/>
    </font>
    <font>
      <b/>
      <i/>
      <sz val="11"/>
      <name val="Calibri"/>
      <family val="2"/>
      <scheme val="minor"/>
    </font>
    <font>
      <i/>
      <sz val="11"/>
      <name val="Calibri"/>
      <family val="2"/>
      <scheme val="minor"/>
    </font>
    <font>
      <b/>
      <sz val="11"/>
      <color rgb="FF000000"/>
      <name val="Calibri"/>
      <family val="2"/>
      <scheme val="minor"/>
    </font>
    <font>
      <b/>
      <sz val="11"/>
      <color rgb="FFFF0000"/>
      <name val="Calibri"/>
      <family val="2"/>
      <scheme val="minor"/>
    </font>
    <font>
      <i/>
      <sz val="11"/>
      <color theme="1"/>
      <name val="Calibri"/>
      <family val="2"/>
      <scheme val="minor"/>
    </font>
    <font>
      <i/>
      <u/>
      <sz val="11"/>
      <color rgb="FF000000"/>
      <name val="Calibri"/>
      <family val="2"/>
      <scheme val="minor"/>
    </font>
    <font>
      <i/>
      <sz val="11"/>
      <color rgb="FF000000"/>
      <name val="Calibri"/>
      <family val="2"/>
      <scheme val="minor"/>
    </font>
    <font>
      <sz val="12"/>
      <name val="Arial Narrow"/>
      <family val="2"/>
    </font>
    <font>
      <b/>
      <sz val="12"/>
      <name val="Arial Narrow"/>
      <family val="2"/>
    </font>
    <font>
      <sz val="10"/>
      <color theme="0" tint="-0.14999847407452621"/>
      <name val="Arial Narrow"/>
      <family val="2"/>
    </font>
    <font>
      <sz val="8"/>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93E19C"/>
        <bgColor indexed="64"/>
      </patternFill>
    </fill>
    <fill>
      <patternFill patternType="solid">
        <fgColor theme="6" tint="0.59999389629810485"/>
        <bgColor indexed="64"/>
      </patternFill>
    </fill>
    <fill>
      <patternFill patternType="solid">
        <fgColor theme="9" tint="-0.249977111117893"/>
        <bgColor indexed="64"/>
      </patternFill>
    </fill>
  </fills>
  <borders count="27">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9" fontId="1" fillId="0" borderId="0" applyFont="0" applyFill="0" applyBorder="0" applyAlignment="0" applyProtection="0"/>
    <xf numFmtId="0" fontId="9" fillId="0" borderId="0"/>
    <xf numFmtId="0" fontId="9" fillId="0" borderId="0" applyNumberFormat="0" applyFont="0" applyFill="0" applyBorder="0" applyAlignment="0" applyProtection="0"/>
    <xf numFmtId="0" fontId="34" fillId="0" borderId="0" applyNumberFormat="0" applyFill="0" applyBorder="0" applyAlignment="0" applyProtection="0"/>
    <xf numFmtId="0" fontId="9" fillId="0" borderId="0"/>
    <xf numFmtId="0" fontId="34" fillId="0" borderId="0" applyNumberFormat="0" applyFill="0" applyBorder="0" applyAlignment="0" applyProtection="0"/>
  </cellStyleXfs>
  <cellXfs count="374">
    <xf numFmtId="0" fontId="0" fillId="0" borderId="0" xfId="0"/>
    <xf numFmtId="0" fontId="4" fillId="0" borderId="0" xfId="0" applyFont="1"/>
    <xf numFmtId="0" fontId="12" fillId="3" borderId="0" xfId="2" applyFont="1" applyFill="1" applyAlignment="1">
      <alignment horizontal="left" vertical="top" wrapText="1"/>
    </xf>
    <xf numFmtId="0" fontId="10" fillId="0" borderId="0" xfId="2" applyFont="1"/>
    <xf numFmtId="0" fontId="4" fillId="2" borderId="0" xfId="0" applyFont="1" applyFill="1" applyAlignment="1">
      <alignment horizontal="left" vertical="center" wrapText="1"/>
    </xf>
    <xf numFmtId="0" fontId="4" fillId="0" borderId="0" xfId="0" applyFont="1" applyAlignment="1">
      <alignment vertical="center"/>
    </xf>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xf numFmtId="0" fontId="4" fillId="0" borderId="0" xfId="0" applyFont="1" applyAlignment="1">
      <alignment horizontal="left" vertical="center" wrapText="1"/>
    </xf>
    <xf numFmtId="0" fontId="8" fillId="0" borderId="3" xfId="0" applyFont="1" applyBorder="1"/>
    <xf numFmtId="0" fontId="8" fillId="0" borderId="4" xfId="0" applyFont="1" applyBorder="1"/>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49" fontId="2" fillId="2" borderId="6" xfId="0" applyNumberFormat="1" applyFont="1" applyFill="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7" fillId="0" borderId="6" xfId="0" applyFont="1" applyBorder="1" applyAlignment="1">
      <alignment horizontal="center" vertical="center"/>
    </xf>
    <xf numFmtId="0" fontId="4" fillId="0" borderId="0" xfId="0" applyFont="1" applyAlignment="1">
      <alignment wrapText="1"/>
    </xf>
    <xf numFmtId="0" fontId="4" fillId="0" borderId="15" xfId="0" applyFont="1" applyBorder="1" applyAlignment="1">
      <alignment horizontal="center"/>
    </xf>
    <xf numFmtId="0" fontId="4" fillId="0" borderId="0" xfId="0" applyFont="1" applyAlignment="1">
      <alignment horizontal="left" vertical="center"/>
    </xf>
    <xf numFmtId="0" fontId="4" fillId="0" borderId="0" xfId="0" applyFont="1" applyAlignment="1">
      <alignment horizontal="center" vertical="center"/>
    </xf>
    <xf numFmtId="0" fontId="16" fillId="0" borderId="0" xfId="0" applyFont="1"/>
    <xf numFmtId="0" fontId="16" fillId="0" borderId="0" xfId="0" applyFont="1" applyAlignment="1">
      <alignment vertical="center"/>
    </xf>
    <xf numFmtId="0" fontId="8" fillId="0" borderId="0" xfId="0" applyFont="1"/>
    <xf numFmtId="0" fontId="8" fillId="0" borderId="0" xfId="0" applyFont="1" applyAlignment="1">
      <alignment horizontal="left"/>
    </xf>
    <xf numFmtId="0" fontId="8" fillId="0" borderId="5" xfId="0" applyFont="1" applyBorder="1"/>
    <xf numFmtId="0" fontId="0" fillId="0" borderId="0" xfId="0" applyAlignment="1">
      <alignment horizontal="center"/>
    </xf>
    <xf numFmtId="0" fontId="0" fillId="2" borderId="0" xfId="0" applyFill="1"/>
    <xf numFmtId="0" fontId="0" fillId="2" borderId="0" xfId="0" applyFill="1" applyAlignment="1">
      <alignment horizontal="center"/>
    </xf>
    <xf numFmtId="0" fontId="8" fillId="0" borderId="1" xfId="0" applyFont="1" applyBorder="1"/>
    <xf numFmtId="0" fontId="6" fillId="0" borderId="9" xfId="0" applyFont="1" applyBorder="1" applyAlignment="1">
      <alignment horizontal="center" vertical="center"/>
    </xf>
    <xf numFmtId="0" fontId="8" fillId="0" borderId="6" xfId="0" applyFont="1" applyBorder="1" applyAlignment="1">
      <alignment horizontal="center" vertical="center"/>
    </xf>
    <xf numFmtId="0" fontId="14" fillId="0" borderId="0" xfId="2" applyFont="1" applyAlignment="1">
      <alignment horizontal="center" vertical="center" wrapText="1"/>
    </xf>
    <xf numFmtId="0" fontId="7" fillId="2" borderId="6" xfId="0" applyFont="1" applyFill="1" applyBorder="1" applyAlignment="1">
      <alignment horizontal="left" vertical="center" wrapText="1"/>
    </xf>
    <xf numFmtId="0" fontId="23" fillId="0" borderId="6" xfId="0" applyFont="1" applyBorder="1" applyAlignment="1">
      <alignment horizontal="center" vertical="center" wrapText="1"/>
    </xf>
    <xf numFmtId="0" fontId="24" fillId="2" borderId="6" xfId="0" applyFont="1" applyFill="1" applyBorder="1" applyAlignment="1">
      <alignment horizontal="left" vertical="center" wrapText="1"/>
    </xf>
    <xf numFmtId="14" fontId="24" fillId="2" borderId="6" xfId="0" applyNumberFormat="1" applyFont="1" applyFill="1" applyBorder="1" applyAlignment="1">
      <alignment horizontal="center" vertical="center" wrapText="1"/>
    </xf>
    <xf numFmtId="0" fontId="24" fillId="0" borderId="6" xfId="0" applyFont="1" applyBorder="1" applyAlignment="1">
      <alignment horizontal="left" vertical="center" wrapText="1"/>
    </xf>
    <xf numFmtId="0" fontId="23" fillId="0" borderId="6" xfId="0" applyFont="1" applyBorder="1" applyAlignment="1">
      <alignment horizontal="center" vertical="center"/>
    </xf>
    <xf numFmtId="14" fontId="24" fillId="2" borderId="6" xfId="0" applyNumberFormat="1" applyFont="1" applyFill="1" applyBorder="1" applyAlignment="1">
      <alignment horizontal="center" vertical="center"/>
    </xf>
    <xf numFmtId="0" fontId="24" fillId="2" borderId="12" xfId="0" applyFont="1" applyFill="1" applyBorder="1" applyAlignment="1">
      <alignment horizontal="left" vertical="center" wrapText="1"/>
    </xf>
    <xf numFmtId="0" fontId="23"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6" xfId="0" applyFill="1" applyBorder="1"/>
    <xf numFmtId="0" fontId="0" fillId="2" borderId="6" xfId="0" applyFill="1" applyBorder="1" applyAlignment="1">
      <alignment wrapText="1"/>
    </xf>
    <xf numFmtId="0" fontId="20" fillId="0" borderId="0" xfId="0" applyFont="1"/>
    <xf numFmtId="0" fontId="20" fillId="0" borderId="0" xfId="0" applyFont="1" applyAlignment="1">
      <alignment horizontal="center"/>
    </xf>
    <xf numFmtId="0" fontId="8" fillId="0" borderId="0" xfId="0" applyFont="1" applyAlignment="1">
      <alignment horizontal="center"/>
    </xf>
    <xf numFmtId="0" fontId="23" fillId="4" borderId="6" xfId="0" applyFont="1" applyFill="1" applyBorder="1" applyAlignment="1">
      <alignment horizontal="center" vertical="center"/>
    </xf>
    <xf numFmtId="49" fontId="23" fillId="0" borderId="6" xfId="0" applyNumberFormat="1" applyFont="1" applyBorder="1" applyAlignment="1">
      <alignment horizontal="center" vertical="center" wrapText="1"/>
    </xf>
    <xf numFmtId="0" fontId="25" fillId="0" borderId="12" xfId="0" applyFont="1" applyBorder="1" applyAlignment="1">
      <alignment horizontal="center" vertical="center" wrapText="1"/>
    </xf>
    <xf numFmtId="0" fontId="27" fillId="2"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23" fillId="2" borderId="6" xfId="0" applyFont="1" applyFill="1" applyBorder="1" applyAlignment="1">
      <alignment horizontal="left" vertical="center" wrapText="1"/>
    </xf>
    <xf numFmtId="49" fontId="23" fillId="2" borderId="6" xfId="0" applyNumberFormat="1" applyFont="1" applyFill="1" applyBorder="1" applyAlignment="1">
      <alignment horizontal="center" vertical="center" wrapText="1"/>
    </xf>
    <xf numFmtId="0" fontId="0" fillId="0" borderId="0" xfId="0" applyAlignment="1">
      <alignment wrapText="1"/>
    </xf>
    <xf numFmtId="0" fontId="23" fillId="0" borderId="9" xfId="0" applyFont="1" applyBorder="1" applyAlignment="1">
      <alignment horizontal="center" vertical="center"/>
    </xf>
    <xf numFmtId="0" fontId="23" fillId="5" borderId="6" xfId="0" applyFont="1" applyFill="1" applyBorder="1" applyAlignment="1">
      <alignment horizontal="center" vertical="center" wrapText="1"/>
    </xf>
    <xf numFmtId="0" fontId="8" fillId="0" borderId="8" xfId="0" applyFont="1" applyBorder="1" applyAlignment="1">
      <alignment vertical="center" wrapText="1"/>
    </xf>
    <xf numFmtId="0" fontId="4" fillId="2" borderId="0" xfId="0" applyFont="1" applyFill="1" applyAlignment="1">
      <alignment horizontal="center"/>
    </xf>
    <xf numFmtId="0" fontId="23" fillId="2" borderId="6" xfId="0"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0" xfId="0" applyFont="1" applyFill="1"/>
    <xf numFmtId="0" fontId="4" fillId="2" borderId="0" xfId="0" applyFont="1" applyFill="1"/>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left"/>
    </xf>
    <xf numFmtId="0" fontId="25" fillId="2" borderId="1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4" fillId="2" borderId="6" xfId="0" applyFont="1" applyFill="1" applyBorder="1" applyAlignment="1">
      <alignment vertical="center" wrapText="1"/>
    </xf>
    <xf numFmtId="0" fontId="23" fillId="2" borderId="12" xfId="0" applyFont="1" applyFill="1" applyBorder="1" applyAlignment="1">
      <alignment horizontal="center" vertical="center" wrapText="1"/>
    </xf>
    <xf numFmtId="0" fontId="24" fillId="2" borderId="12" xfId="0" applyFont="1" applyFill="1" applyBorder="1" applyAlignment="1">
      <alignment vertical="center" wrapText="1"/>
    </xf>
    <xf numFmtId="0" fontId="29" fillId="6" borderId="6"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21" xfId="0" applyFont="1" applyFill="1" applyBorder="1" applyAlignment="1">
      <alignment horizontal="left" vertical="center" wrapText="1"/>
    </xf>
    <xf numFmtId="0" fontId="32" fillId="3" borderId="6" xfId="0" applyFont="1" applyFill="1" applyBorder="1" applyAlignment="1">
      <alignment horizontal="center" vertical="center" wrapText="1"/>
    </xf>
    <xf numFmtId="0" fontId="30" fillId="0" borderId="0" xfId="2" applyFont="1"/>
    <xf numFmtId="14" fontId="0" fillId="2" borderId="6" xfId="0" applyNumberFormat="1" applyFill="1" applyBorder="1" applyAlignment="1">
      <alignment horizontal="center" vertical="center"/>
    </xf>
    <xf numFmtId="0" fontId="29" fillId="2" borderId="6" xfId="0" applyFont="1" applyFill="1" applyBorder="1" applyAlignment="1">
      <alignment vertical="center" wrapText="1"/>
    </xf>
    <xf numFmtId="14" fontId="24" fillId="2" borderId="8" xfId="0" applyNumberFormat="1" applyFont="1" applyFill="1" applyBorder="1" applyAlignment="1">
      <alignment horizontal="center" vertical="center"/>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10" fillId="0" borderId="0" xfId="0" applyFont="1"/>
    <xf numFmtId="9" fontId="10" fillId="0" borderId="0" xfId="1" applyFont="1" applyFill="1" applyAlignment="1">
      <alignment horizontal="center" vertical="center"/>
    </xf>
    <xf numFmtId="0" fontId="37" fillId="0" borderId="24" xfId="2" applyFont="1" applyBorder="1" applyAlignment="1">
      <alignment horizontal="center" vertical="center" wrapText="1"/>
    </xf>
    <xf numFmtId="0" fontId="37"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40" fillId="3" borderId="0" xfId="0" applyFont="1" applyFill="1" applyAlignment="1">
      <alignment horizontal="center" vertical="center" wrapText="1"/>
    </xf>
    <xf numFmtId="0" fontId="41" fillId="3" borderId="0" xfId="5" applyFont="1" applyFill="1" applyAlignment="1">
      <alignment horizontal="left" vertical="center" wrapText="1"/>
    </xf>
    <xf numFmtId="0" fontId="41" fillId="3" borderId="0" xfId="5" applyFont="1" applyFill="1" applyAlignment="1">
      <alignment horizontal="center" vertical="center" wrapText="1"/>
    </xf>
    <xf numFmtId="9" fontId="10" fillId="0" borderId="0" xfId="1" applyFont="1" applyAlignment="1">
      <alignment horizontal="center" vertical="center"/>
    </xf>
    <xf numFmtId="0" fontId="42" fillId="0" borderId="0" xfId="0" applyFont="1"/>
    <xf numFmtId="0" fontId="6" fillId="0" borderId="0" xfId="0" applyFont="1" applyAlignment="1">
      <alignment vertical="center" wrapText="1"/>
    </xf>
    <xf numFmtId="0" fontId="37" fillId="7" borderId="6" xfId="0" applyFont="1" applyFill="1" applyBorder="1" applyAlignment="1">
      <alignment horizontal="center" vertical="center" wrapText="1"/>
    </xf>
    <xf numFmtId="9" fontId="38" fillId="7" borderId="6" xfId="1" applyFont="1" applyFill="1" applyBorder="1" applyAlignment="1">
      <alignment horizontal="center" vertical="center" wrapText="1"/>
    </xf>
    <xf numFmtId="0" fontId="37" fillId="7" borderId="6" xfId="0" applyFont="1" applyFill="1" applyBorder="1" applyAlignment="1">
      <alignment horizontal="center" vertical="center"/>
    </xf>
    <xf numFmtId="0" fontId="46" fillId="7" borderId="6" xfId="0" applyFont="1" applyFill="1" applyBorder="1" applyAlignment="1">
      <alignment vertical="center" wrapText="1"/>
    </xf>
    <xf numFmtId="0" fontId="23" fillId="7" borderId="12" xfId="0" applyFont="1" applyFill="1" applyBorder="1" applyAlignment="1">
      <alignment horizontal="center" vertical="center"/>
    </xf>
    <xf numFmtId="0" fontId="23" fillId="7" borderId="1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6" fillId="7" borderId="6" xfId="0" applyFont="1" applyFill="1" applyBorder="1" applyAlignment="1">
      <alignment horizontal="center" vertical="center" wrapText="1"/>
    </xf>
    <xf numFmtId="9" fontId="35" fillId="7" borderId="6" xfId="1" applyFont="1" applyFill="1" applyBorder="1" applyAlignment="1">
      <alignment horizontal="center" vertical="center" wrapText="1"/>
    </xf>
    <xf numFmtId="0" fontId="39" fillId="7" borderId="7" xfId="0" applyFont="1" applyFill="1" applyBorder="1" applyAlignment="1">
      <alignment horizontal="center" vertical="center" wrapText="1"/>
    </xf>
    <xf numFmtId="0" fontId="39" fillId="7" borderId="7" xfId="0" applyFont="1" applyFill="1" applyBorder="1" applyAlignment="1">
      <alignment horizontal="left" vertical="center" wrapText="1"/>
    </xf>
    <xf numFmtId="0" fontId="4" fillId="2" borderId="0" xfId="0" applyFont="1" applyFill="1" applyAlignment="1">
      <alignment horizontal="center" vertical="center"/>
    </xf>
    <xf numFmtId="9" fontId="8" fillId="0" borderId="0" xfId="0" applyNumberFormat="1" applyFont="1"/>
    <xf numFmtId="14" fontId="24" fillId="8" borderId="6" xfId="0" applyNumberFormat="1" applyFont="1" applyFill="1" applyBorder="1" applyAlignment="1">
      <alignment horizontal="center" vertical="center" wrapText="1"/>
    </xf>
    <xf numFmtId="0" fontId="37" fillId="7" borderId="7" xfId="0" applyFont="1" applyFill="1" applyBorder="1" applyAlignment="1">
      <alignment horizontal="center" vertical="center" wrapText="1"/>
    </xf>
    <xf numFmtId="0" fontId="7" fillId="2" borderId="6" xfId="0" applyFont="1" applyFill="1" applyBorder="1" applyAlignment="1">
      <alignment vertical="center" wrapText="1"/>
    </xf>
    <xf numFmtId="9" fontId="4" fillId="2" borderId="0" xfId="0" applyNumberFormat="1" applyFont="1" applyFill="1" applyAlignment="1">
      <alignment horizontal="center" vertical="center"/>
    </xf>
    <xf numFmtId="0" fontId="48" fillId="0" borderId="6" xfId="2" applyFont="1" applyBorder="1" applyAlignment="1">
      <alignment horizontal="left" vertical="center" wrapText="1"/>
    </xf>
    <xf numFmtId="0" fontId="0" fillId="2" borderId="6" xfId="0" applyFill="1" applyBorder="1" applyAlignment="1">
      <alignment vertical="center" wrapText="1"/>
    </xf>
    <xf numFmtId="0" fontId="0" fillId="0" borderId="6" xfId="0" applyBorder="1" applyAlignment="1">
      <alignment vertical="center" wrapText="1"/>
    </xf>
    <xf numFmtId="0" fontId="24" fillId="2" borderId="12"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0" xfId="0" applyFont="1" applyFill="1"/>
    <xf numFmtId="9" fontId="24" fillId="2" borderId="6" xfId="0" applyNumberFormat="1" applyFont="1" applyFill="1" applyBorder="1" applyAlignment="1">
      <alignment horizontal="center" vertical="center"/>
    </xf>
    <xf numFmtId="49" fontId="23" fillId="9" borderId="6" xfId="0" applyNumberFormat="1" applyFont="1" applyFill="1" applyBorder="1" applyAlignment="1">
      <alignment horizontal="center" vertical="center" wrapText="1"/>
    </xf>
    <xf numFmtId="0" fontId="0" fillId="0" borderId="6" xfId="0" applyBorder="1" applyAlignment="1">
      <alignment horizontal="left" vertical="center" wrapText="1"/>
    </xf>
    <xf numFmtId="0" fontId="0" fillId="0" borderId="3" xfId="0" applyBorder="1"/>
    <xf numFmtId="9" fontId="0" fillId="0" borderId="6" xfId="0" applyNumberFormat="1" applyBorder="1" applyAlignment="1">
      <alignment horizontal="center" vertical="center"/>
    </xf>
    <xf numFmtId="0" fontId="0" fillId="0" borderId="4" xfId="0" applyBorder="1"/>
    <xf numFmtId="9" fontId="0" fillId="0" borderId="0" xfId="0" applyNumberFormat="1"/>
    <xf numFmtId="0" fontId="8" fillId="0" borderId="0" xfId="0" applyFont="1" applyAlignment="1">
      <alignment vertical="center"/>
    </xf>
    <xf numFmtId="0" fontId="0" fillId="0" borderId="0" xfId="0" applyAlignment="1">
      <alignment vertical="center"/>
    </xf>
    <xf numFmtId="0" fontId="0" fillId="2" borderId="6" xfId="0" applyFill="1" applyBorder="1" applyAlignment="1">
      <alignment horizontal="left" vertical="center" wrapText="1"/>
    </xf>
    <xf numFmtId="14" fontId="0" fillId="2" borderId="6" xfId="0" applyNumberFormat="1" applyFill="1" applyBorder="1" applyAlignment="1">
      <alignment horizontal="center" vertical="center" wrapText="1"/>
    </xf>
    <xf numFmtId="9" fontId="0" fillId="2" borderId="6" xfId="0" applyNumberFormat="1" applyFill="1" applyBorder="1" applyAlignment="1">
      <alignment horizontal="center" vertical="center" wrapText="1"/>
    </xf>
    <xf numFmtId="0" fontId="0" fillId="2" borderId="0" xfId="0" applyFill="1" applyAlignment="1">
      <alignment wrapText="1"/>
    </xf>
    <xf numFmtId="0" fontId="0" fillId="2" borderId="6" xfId="0" applyFill="1" applyBorder="1" applyAlignment="1">
      <alignment horizontal="justify" vertical="center" wrapText="1"/>
    </xf>
    <xf numFmtId="0" fontId="0" fillId="2" borderId="6" xfId="0" applyFill="1" applyBorder="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center" vertical="center"/>
    </xf>
    <xf numFmtId="9" fontId="0" fillId="2" borderId="0" xfId="1" applyFont="1" applyFill="1"/>
    <xf numFmtId="0" fontId="0" fillId="2" borderId="6" xfId="0" applyFill="1" applyBorder="1" applyAlignment="1">
      <alignment horizontal="center" vertical="center" wrapText="1"/>
    </xf>
    <xf numFmtId="0" fontId="0" fillId="0" borderId="6" xfId="0" applyBorder="1" applyAlignment="1">
      <alignment horizontal="justify" vertical="center" wrapText="1"/>
    </xf>
    <xf numFmtId="0" fontId="24" fillId="2" borderId="6" xfId="0" applyFont="1" applyFill="1" applyBorder="1" applyAlignment="1">
      <alignment horizontal="justify" vertical="center" wrapText="1"/>
    </xf>
    <xf numFmtId="49" fontId="2" fillId="9" borderId="6" xfId="0" applyNumberFormat="1" applyFont="1" applyFill="1" applyBorder="1" applyAlignment="1">
      <alignment horizontal="center" vertical="center"/>
    </xf>
    <xf numFmtId="0" fontId="0" fillId="2" borderId="12" xfId="0" applyFill="1" applyBorder="1" applyAlignment="1">
      <alignment horizontal="left" vertical="center" wrapText="1"/>
    </xf>
    <xf numFmtId="9" fontId="0" fillId="2" borderId="6" xfId="0" applyNumberFormat="1" applyFill="1" applyBorder="1" applyAlignment="1">
      <alignment horizontal="center" vertical="center"/>
    </xf>
    <xf numFmtId="0" fontId="29" fillId="2" borderId="6" xfId="0" applyFont="1" applyFill="1" applyBorder="1" applyAlignment="1">
      <alignment horizontal="left" vertical="center" wrapText="1"/>
    </xf>
    <xf numFmtId="0" fontId="29" fillId="2" borderId="9" xfId="0" applyFont="1" applyFill="1" applyBorder="1" applyAlignment="1">
      <alignment horizontal="left" vertical="center" wrapText="1"/>
    </xf>
    <xf numFmtId="14" fontId="24" fillId="0" borderId="6" xfId="0" applyNumberFormat="1" applyFont="1" applyBorder="1" applyAlignment="1">
      <alignment horizontal="center" vertical="center" wrapText="1"/>
    </xf>
    <xf numFmtId="0" fontId="0" fillId="2" borderId="0" xfId="0" applyFill="1" applyAlignment="1">
      <alignment horizontal="left"/>
    </xf>
    <xf numFmtId="0" fontId="0" fillId="2" borderId="0" xfId="0" applyFill="1" applyAlignment="1">
      <alignment horizontal="justify" vertical="center"/>
    </xf>
    <xf numFmtId="0" fontId="4" fillId="2" borderId="0" xfId="0" applyFont="1" applyFill="1" applyAlignment="1">
      <alignment horizontal="justify" vertical="center"/>
    </xf>
    <xf numFmtId="0" fontId="4" fillId="0" borderId="0" xfId="0" applyFont="1" applyAlignment="1">
      <alignment horizontal="justify" vertical="center"/>
    </xf>
    <xf numFmtId="0" fontId="24" fillId="2" borderId="6" xfId="6" applyFont="1" applyFill="1" applyBorder="1" applyAlignment="1">
      <alignment horizontal="justify" vertical="center" wrapText="1"/>
    </xf>
    <xf numFmtId="0" fontId="29" fillId="2" borderId="6" xfId="0" applyFont="1" applyFill="1" applyBorder="1" applyAlignment="1">
      <alignment horizontal="justify" vertical="center" wrapText="1"/>
    </xf>
    <xf numFmtId="9" fontId="24" fillId="0" borderId="6" xfId="2" applyNumberFormat="1" applyFont="1" applyBorder="1" applyAlignment="1">
      <alignment horizontal="center" vertical="center"/>
    </xf>
    <xf numFmtId="0" fontId="24" fillId="0" borderId="0" xfId="2" applyFont="1" applyAlignment="1">
      <alignment horizontal="left" vertical="center"/>
    </xf>
    <xf numFmtId="0" fontId="31" fillId="0" borderId="0" xfId="2" applyFont="1" applyAlignment="1">
      <alignment horizontal="center" vertical="center" wrapText="1"/>
    </xf>
    <xf numFmtId="0" fontId="24" fillId="0" borderId="0" xfId="2" applyFont="1"/>
    <xf numFmtId="49" fontId="23" fillId="9" borderId="6" xfId="0" applyNumberFormat="1" applyFont="1" applyFill="1" applyBorder="1" applyAlignment="1">
      <alignment horizontal="center" vertical="center"/>
    </xf>
    <xf numFmtId="0" fontId="29" fillId="6" borderId="6" xfId="0" applyFont="1" applyFill="1" applyBorder="1" applyAlignment="1">
      <alignment wrapText="1"/>
    </xf>
    <xf numFmtId="0" fontId="0" fillId="0" borderId="0" xfId="0" applyAlignment="1">
      <alignment horizontal="justify" vertical="center" wrapText="1"/>
    </xf>
    <xf numFmtId="49" fontId="23" fillId="9" borderId="12" xfId="0" applyNumberFormat="1" applyFont="1" applyFill="1" applyBorder="1" applyAlignment="1">
      <alignment horizontal="center" vertical="center" wrapText="1"/>
    </xf>
    <xf numFmtId="0" fontId="29" fillId="0" borderId="22" xfId="0" applyFont="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horizontal="left" vertical="center" wrapText="1"/>
    </xf>
    <xf numFmtId="0" fontId="0" fillId="0" borderId="0" xfId="0" applyAlignment="1">
      <alignment vertical="top" wrapText="1"/>
    </xf>
    <xf numFmtId="0" fontId="29" fillId="0" borderId="22" xfId="0" applyFont="1" applyBorder="1" applyAlignment="1">
      <alignment horizontal="justify" vertical="center" wrapText="1"/>
    </xf>
    <xf numFmtId="9" fontId="24" fillId="0" borderId="6" xfId="0" applyNumberFormat="1" applyFont="1" applyBorder="1" applyAlignment="1">
      <alignment horizontal="center" vertical="center" wrapText="1"/>
    </xf>
    <xf numFmtId="0" fontId="39" fillId="7" borderId="6" xfId="0" applyFont="1" applyFill="1" applyBorder="1" applyAlignment="1">
      <alignment horizontal="center" vertical="center" wrapText="1"/>
    </xf>
    <xf numFmtId="0" fontId="24" fillId="2" borderId="0" xfId="0" applyFont="1" applyFill="1" applyAlignment="1">
      <alignment horizontal="left" vertical="center" wrapText="1"/>
    </xf>
    <xf numFmtId="9" fontId="10" fillId="2" borderId="6" xfId="0" applyNumberFormat="1" applyFont="1" applyFill="1" applyBorder="1" applyAlignment="1">
      <alignment horizontal="center" vertical="center" wrapText="1"/>
    </xf>
    <xf numFmtId="0" fontId="24" fillId="2" borderId="0" xfId="0" applyFont="1" applyFill="1" applyAlignment="1">
      <alignment horizontal="center" vertical="center" wrapText="1"/>
    </xf>
    <xf numFmtId="0" fontId="27" fillId="2" borderId="0" xfId="0" applyFont="1" applyFill="1" applyAlignment="1">
      <alignment horizontal="center" vertical="center" wrapText="1"/>
    </xf>
    <xf numFmtId="9" fontId="10" fillId="2" borderId="0" xfId="0" applyNumberFormat="1" applyFont="1" applyFill="1" applyAlignment="1">
      <alignment horizontal="center" vertical="center" wrapText="1"/>
    </xf>
    <xf numFmtId="9" fontId="10" fillId="0" borderId="0" xfId="1"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7" xfId="0" applyFont="1" applyFill="1" applyBorder="1" applyAlignment="1">
      <alignment vertical="center" wrapText="1"/>
    </xf>
    <xf numFmtId="0" fontId="24" fillId="6" borderId="6" xfId="0" applyFont="1" applyFill="1" applyBorder="1" applyAlignment="1">
      <alignment horizontal="left" vertical="center" wrapText="1"/>
    </xf>
    <xf numFmtId="0" fontId="24" fillId="0" borderId="6" xfId="0" applyFont="1" applyBorder="1" applyAlignment="1">
      <alignment vertical="center" wrapText="1"/>
    </xf>
    <xf numFmtId="9" fontId="10" fillId="0" borderId="6" xfId="1" applyFont="1" applyFill="1" applyBorder="1" applyAlignment="1">
      <alignment horizontal="center" vertical="center" wrapText="1"/>
    </xf>
    <xf numFmtId="9" fontId="10" fillId="0" borderId="6" xfId="1" applyFont="1" applyBorder="1" applyAlignment="1">
      <alignment horizontal="center" vertical="center"/>
    </xf>
    <xf numFmtId="0" fontId="24"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left" vertical="center" wrapText="1"/>
    </xf>
    <xf numFmtId="0" fontId="58" fillId="2" borderId="6"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24" fillId="0" borderId="0" xfId="0" applyFont="1" applyAlignment="1">
      <alignment horizontal="center" vertical="center" wrapText="1"/>
    </xf>
    <xf numFmtId="9" fontId="10" fillId="0" borderId="0" xfId="1" applyFont="1" applyBorder="1" applyAlignment="1">
      <alignment horizontal="center" vertical="center"/>
    </xf>
    <xf numFmtId="0" fontId="39" fillId="0" borderId="24" xfId="0" applyFont="1" applyBorder="1" applyAlignment="1">
      <alignment horizontal="left"/>
    </xf>
    <xf numFmtId="9" fontId="10" fillId="2" borderId="12" xfId="0" applyNumberFormat="1" applyFont="1" applyFill="1" applyBorder="1" applyAlignment="1">
      <alignment horizontal="center" vertical="center" wrapText="1"/>
    </xf>
    <xf numFmtId="0" fontId="39"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37" fillId="0" borderId="0" xfId="0" applyFont="1" applyAlignment="1">
      <alignment horizontal="left" vertical="center"/>
    </xf>
    <xf numFmtId="0" fontId="39" fillId="2" borderId="12" xfId="0" applyFont="1" applyFill="1" applyBorder="1" applyAlignment="1">
      <alignment horizontal="center" vertical="center" wrapText="1"/>
    </xf>
    <xf numFmtId="0" fontId="7" fillId="2" borderId="12" xfId="0" applyFont="1" applyFill="1" applyBorder="1" applyAlignment="1">
      <alignment vertical="center" wrapText="1"/>
    </xf>
    <xf numFmtId="0" fontId="7" fillId="2" borderId="12" xfId="0" applyFont="1" applyFill="1" applyBorder="1" applyAlignment="1">
      <alignment horizontal="left" vertical="center" wrapText="1"/>
    </xf>
    <xf numFmtId="0" fontId="37" fillId="2" borderId="0" xfId="0" applyFont="1" applyFill="1" applyAlignment="1">
      <alignment horizontal="left" vertical="center" wrapText="1"/>
    </xf>
    <xf numFmtId="9" fontId="38" fillId="7" borderId="8" xfId="1" applyFont="1" applyFill="1" applyBorder="1" applyAlignment="1">
      <alignment horizontal="center" vertical="center" wrapText="1"/>
    </xf>
    <xf numFmtId="9" fontId="37" fillId="7" borderId="8" xfId="1" applyFont="1" applyFill="1" applyBorder="1" applyAlignment="1">
      <alignment horizontal="center" vertical="center" wrapText="1"/>
    </xf>
    <xf numFmtId="9" fontId="37" fillId="7" borderId="23" xfId="1" applyFont="1" applyFill="1" applyBorder="1" applyAlignment="1">
      <alignment horizontal="center" vertical="center" wrapText="1"/>
    </xf>
    <xf numFmtId="9" fontId="37" fillId="7" borderId="16" xfId="1" applyFont="1" applyFill="1" applyBorder="1" applyAlignment="1">
      <alignment horizontal="center" vertical="center" wrapText="1"/>
    </xf>
    <xf numFmtId="0" fontId="40" fillId="7" borderId="7" xfId="0" applyFont="1" applyFill="1" applyBorder="1" applyAlignment="1">
      <alignment horizontal="center" vertical="center" wrapText="1"/>
    </xf>
    <xf numFmtId="0" fontId="37" fillId="3" borderId="24" xfId="0" applyFont="1" applyFill="1" applyBorder="1" applyAlignment="1">
      <alignment horizontal="left" vertical="top" wrapText="1"/>
    </xf>
    <xf numFmtId="0" fontId="60" fillId="0" borderId="0" xfId="0" applyFont="1"/>
    <xf numFmtId="0" fontId="0" fillId="2" borderId="12" xfId="0" applyFill="1" applyBorder="1" applyAlignment="1">
      <alignment horizontal="center"/>
    </xf>
    <xf numFmtId="0" fontId="0" fillId="2" borderId="7" xfId="0" applyFill="1" applyBorder="1" applyAlignment="1">
      <alignment horizontal="center"/>
    </xf>
    <xf numFmtId="0" fontId="28" fillId="0" borderId="6" xfId="0" applyFont="1" applyBorder="1" applyAlignment="1">
      <alignment horizontal="center" vertical="center" wrapText="1"/>
    </xf>
    <xf numFmtId="0" fontId="6" fillId="7" borderId="12"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9" fontId="24" fillId="2" borderId="12" xfId="0" applyNumberFormat="1" applyFont="1" applyFill="1" applyBorder="1" applyAlignment="1">
      <alignment horizontal="center" vertical="center"/>
    </xf>
    <xf numFmtId="0" fontId="24" fillId="2" borderId="13" xfId="0" applyFont="1" applyFill="1" applyBorder="1" applyAlignment="1">
      <alignment horizontal="center" vertical="center"/>
    </xf>
    <xf numFmtId="0" fontId="24" fillId="2" borderId="7" xfId="0" applyFont="1" applyFill="1" applyBorder="1" applyAlignment="1">
      <alignment horizontal="center" vertical="center"/>
    </xf>
    <xf numFmtId="0" fontId="6" fillId="0" borderId="10" xfId="0" applyFont="1" applyBorder="1" applyAlignment="1">
      <alignment horizontal="center" vertical="center" wrapText="1"/>
    </xf>
    <xf numFmtId="0" fontId="24" fillId="2" borderId="6" xfId="0" applyFont="1" applyFill="1" applyBorder="1" applyAlignment="1">
      <alignment horizontal="left" vertical="center" wrapText="1"/>
    </xf>
    <xf numFmtId="0" fontId="8" fillId="0" borderId="0" xfId="0" applyFont="1"/>
    <xf numFmtId="0" fontId="23" fillId="2" borderId="6" xfId="0" applyFont="1" applyFill="1" applyBorder="1" applyAlignment="1">
      <alignment horizontal="center" vertical="center"/>
    </xf>
    <xf numFmtId="0" fontId="23" fillId="4" borderId="6" xfId="0" applyFont="1" applyFill="1" applyBorder="1" applyAlignment="1">
      <alignment horizontal="center" vertical="center"/>
    </xf>
    <xf numFmtId="0" fontId="6" fillId="2" borderId="6" xfId="0" applyFont="1" applyFill="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6" xfId="0" applyFont="1" applyBorder="1" applyAlignment="1">
      <alignment horizontal="center" vertical="center"/>
    </xf>
    <xf numFmtId="0" fontId="24" fillId="2" borderId="1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9"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23" fillId="0" borderId="6" xfId="0" applyFont="1" applyBorder="1" applyAlignment="1">
      <alignment horizontal="center" vertical="center"/>
    </xf>
    <xf numFmtId="0" fontId="0" fillId="0" borderId="0" xfId="0"/>
    <xf numFmtId="0" fontId="25" fillId="0" borderId="12" xfId="0" applyFont="1" applyBorder="1" applyAlignment="1">
      <alignment horizontal="center" vertical="center" wrapText="1"/>
    </xf>
    <xf numFmtId="0" fontId="25" fillId="0" borderId="7" xfId="0" applyFont="1" applyBorder="1" applyAlignment="1">
      <alignment horizontal="center" vertical="center" wrapText="1"/>
    </xf>
    <xf numFmtId="0" fontId="6" fillId="0" borderId="8"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23" fillId="2" borderId="6"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8" fillId="0" borderId="8" xfId="0" applyFont="1" applyBorder="1" applyAlignment="1">
      <alignment horizontal="center"/>
    </xf>
    <xf numFmtId="0" fontId="8" fillId="0" borderId="14" xfId="0" applyFont="1" applyBorder="1" applyAlignment="1">
      <alignment horizontal="center"/>
    </xf>
    <xf numFmtId="0" fontId="6" fillId="0" borderId="8" xfId="0" applyFont="1" applyBorder="1" applyAlignment="1">
      <alignment horizontal="left"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6" fillId="0" borderId="7" xfId="0" applyFont="1" applyBorder="1" applyAlignment="1">
      <alignment horizontal="center" vertical="center"/>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4" borderId="8" xfId="0" applyFont="1" applyFill="1" applyBorder="1" applyAlignment="1">
      <alignment horizontal="center"/>
    </xf>
    <xf numFmtId="0" fontId="23" fillId="4" borderId="14" xfId="0" applyFont="1" applyFill="1" applyBorder="1" applyAlignment="1">
      <alignment horizontal="center"/>
    </xf>
    <xf numFmtId="0" fontId="23" fillId="4" borderId="9" xfId="0" applyFont="1" applyFill="1" applyBorder="1" applyAlignment="1">
      <alignment horizontal="center"/>
    </xf>
    <xf numFmtId="9" fontId="0" fillId="2" borderId="6" xfId="0" applyNumberFormat="1" applyFill="1" applyBorder="1" applyAlignment="1">
      <alignment horizontal="center" vertical="center" wrapText="1"/>
    </xf>
    <xf numFmtId="0" fontId="0" fillId="2" borderId="6" xfId="0" applyFill="1" applyBorder="1" applyAlignment="1">
      <alignment horizontal="center" vertical="center" wrapText="1"/>
    </xf>
    <xf numFmtId="0" fontId="2" fillId="2" borderId="6"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26" fillId="2" borderId="6" xfId="0" applyFont="1" applyFill="1" applyBorder="1" applyAlignment="1">
      <alignment horizontal="center" vertical="center" wrapText="1"/>
    </xf>
    <xf numFmtId="0" fontId="2" fillId="0" borderId="6" xfId="0" applyFont="1" applyBorder="1" applyAlignment="1">
      <alignment horizontal="center" vertical="center"/>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9" fontId="0" fillId="2" borderId="12" xfId="0" applyNumberFormat="1" applyFill="1" applyBorder="1" applyAlignment="1">
      <alignment horizontal="center" vertical="center"/>
    </xf>
    <xf numFmtId="0" fontId="0" fillId="2" borderId="13" xfId="0" applyFill="1" applyBorder="1" applyAlignment="1">
      <alignment horizontal="center" vertical="center"/>
    </xf>
    <xf numFmtId="0" fontId="0" fillId="2" borderId="7" xfId="0" applyFill="1" applyBorder="1" applyAlignment="1">
      <alignment horizontal="center" vertical="center"/>
    </xf>
    <xf numFmtId="0" fontId="4" fillId="0" borderId="14" xfId="0" applyFont="1" applyBorder="1" applyAlignment="1">
      <alignment horizont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3" fillId="4" borderId="8"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9" xfId="0" applyFont="1" applyFill="1" applyBorder="1" applyAlignment="1">
      <alignment horizontal="center" vertical="center"/>
    </xf>
    <xf numFmtId="0" fontId="25" fillId="2" borderId="6" xfId="0" applyFont="1" applyFill="1" applyBorder="1" applyAlignment="1">
      <alignment horizontal="center" vertical="center" wrapText="1"/>
    </xf>
    <xf numFmtId="0" fontId="4" fillId="0" borderId="6" xfId="0" applyFont="1" applyBorder="1" applyAlignment="1">
      <alignment horizontal="center" vertical="center"/>
    </xf>
    <xf numFmtId="0" fontId="19" fillId="2" borderId="0" xfId="0" applyFont="1" applyFill="1" applyAlignment="1">
      <alignment horizontal="center" vertical="center" wrapText="1"/>
    </xf>
    <xf numFmtId="0" fontId="11" fillId="3" borderId="0" xfId="2" applyFont="1" applyFill="1" applyAlignment="1">
      <alignment horizontal="left" vertical="center" wrapText="1"/>
    </xf>
    <xf numFmtId="0" fontId="11" fillId="3" borderId="6" xfId="2" applyFont="1" applyFill="1" applyBorder="1" applyAlignment="1">
      <alignment horizontal="left" vertical="center" wrapText="1"/>
    </xf>
    <xf numFmtId="0" fontId="4" fillId="2" borderId="0" xfId="0" applyFont="1" applyFill="1" applyAlignment="1">
      <alignment horizontal="center"/>
    </xf>
    <xf numFmtId="0" fontId="13" fillId="3" borderId="0" xfId="2" applyFont="1" applyFill="1" applyAlignment="1">
      <alignment horizontal="left" vertical="center" wrapText="1"/>
    </xf>
    <xf numFmtId="0" fontId="21" fillId="3" borderId="6" xfId="0" applyFont="1" applyFill="1" applyBorder="1" applyAlignment="1">
      <alignment horizontal="center" vertical="center" wrapText="1"/>
    </xf>
    <xf numFmtId="0" fontId="29" fillId="0" borderId="14" xfId="0" applyFont="1" applyBorder="1" applyAlignment="1">
      <alignment horizontal="left" vertical="center" wrapText="1"/>
    </xf>
    <xf numFmtId="0" fontId="29" fillId="0" borderId="20" xfId="0" applyFont="1" applyBorder="1" applyAlignment="1">
      <alignment horizontal="left" vertical="center" wrapText="1"/>
    </xf>
    <xf numFmtId="0" fontId="13" fillId="3" borderId="0" xfId="2" applyFont="1" applyFill="1" applyAlignment="1">
      <alignment horizontal="center" vertical="center" wrapText="1"/>
    </xf>
    <xf numFmtId="0" fontId="14" fillId="0" borderId="12" xfId="2" applyFont="1" applyBorder="1" applyAlignment="1">
      <alignment horizontal="center" vertical="center" wrapText="1"/>
    </xf>
    <xf numFmtId="0" fontId="14" fillId="0" borderId="6" xfId="2" applyFont="1" applyBorder="1" applyAlignment="1">
      <alignment horizontal="center" vertical="center" wrapText="1"/>
    </xf>
    <xf numFmtId="0" fontId="32" fillId="3" borderId="6" xfId="0" applyFont="1" applyFill="1" applyBorder="1" applyAlignment="1">
      <alignment horizontal="center" vertical="center" wrapText="1"/>
    </xf>
    <xf numFmtId="0" fontId="29" fillId="6" borderId="14" xfId="0" applyFont="1" applyFill="1" applyBorder="1" applyAlignment="1">
      <alignment horizontal="left" vertical="center" wrapText="1"/>
    </xf>
    <xf numFmtId="0" fontId="29" fillId="6" borderId="20" xfId="0" applyFont="1" applyFill="1" applyBorder="1" applyAlignment="1">
      <alignment horizontal="left" vertical="center" wrapText="1"/>
    </xf>
    <xf numFmtId="14" fontId="29" fillId="6" borderId="14" xfId="0" applyNumberFormat="1" applyFont="1" applyFill="1" applyBorder="1" applyAlignment="1">
      <alignment horizontal="left" vertical="center" wrapText="1"/>
    </xf>
    <xf numFmtId="9" fontId="24" fillId="0" borderId="12" xfId="2" applyNumberFormat="1" applyFont="1" applyBorder="1" applyAlignment="1">
      <alignment horizontal="center" vertical="center"/>
    </xf>
    <xf numFmtId="0" fontId="24" fillId="0" borderId="7" xfId="2" applyFont="1" applyBorder="1" applyAlignment="1">
      <alignment horizontal="center" vertical="center"/>
    </xf>
    <xf numFmtId="9" fontId="0" fillId="2" borderId="13" xfId="0" applyNumberFormat="1" applyFill="1" applyBorder="1" applyAlignment="1">
      <alignment horizontal="center" vertical="center"/>
    </xf>
    <xf numFmtId="9" fontId="0" fillId="2" borderId="7" xfId="0" applyNumberFormat="1" applyFill="1" applyBorder="1" applyAlignment="1">
      <alignment horizontal="center" vertical="center"/>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6" fillId="2" borderId="6" xfId="0" applyFont="1" applyFill="1" applyBorder="1" applyAlignment="1">
      <alignment horizontal="center" vertical="center"/>
    </xf>
    <xf numFmtId="0" fontId="39" fillId="0" borderId="0" xfId="0" applyFont="1" applyAlignment="1">
      <alignment horizontal="left" vertical="center" wrapText="1"/>
    </xf>
    <xf numFmtId="0" fontId="39" fillId="0" borderId="19" xfId="0" applyFont="1" applyBorder="1" applyAlignment="1">
      <alignment horizontal="left" vertical="center" wrapText="1"/>
    </xf>
    <xf numFmtId="0" fontId="39" fillId="0" borderId="24" xfId="0" applyFont="1" applyBorder="1" applyAlignment="1">
      <alignment horizontal="left" vertical="center" wrapText="1"/>
    </xf>
    <xf numFmtId="9" fontId="10" fillId="0" borderId="8" xfId="1" applyFont="1" applyBorder="1" applyAlignment="1">
      <alignment horizontal="center" vertical="center"/>
    </xf>
    <xf numFmtId="0" fontId="23" fillId="7" borderId="12" xfId="0" applyFont="1" applyFill="1" applyBorder="1" applyAlignment="1">
      <alignment horizontal="center" vertical="center"/>
    </xf>
    <xf numFmtId="0" fontId="37" fillId="7" borderId="25" xfId="0" applyFont="1" applyFill="1" applyBorder="1" applyAlignment="1">
      <alignment horizontal="center" vertical="center" wrapText="1"/>
    </xf>
    <xf numFmtId="0" fontId="37" fillId="7" borderId="26" xfId="0" applyFont="1" applyFill="1" applyBorder="1" applyAlignment="1">
      <alignment horizontal="center" vertical="center" wrapText="1"/>
    </xf>
    <xf numFmtId="0" fontId="24" fillId="0" borderId="6" xfId="0" applyFont="1" applyBorder="1" applyAlignment="1">
      <alignment horizontal="center" vertical="center" wrapText="1"/>
    </xf>
    <xf numFmtId="0" fontId="39" fillId="7" borderId="6" xfId="0" applyFont="1" applyFill="1" applyBorder="1" applyAlignment="1">
      <alignment horizontal="center" vertical="center" wrapText="1"/>
    </xf>
    <xf numFmtId="0" fontId="58" fillId="2" borderId="6" xfId="0" applyFont="1" applyFill="1" applyBorder="1" applyAlignment="1">
      <alignment horizontal="center" vertical="center" wrapText="1"/>
    </xf>
    <xf numFmtId="9" fontId="10" fillId="0" borderId="8" xfId="1" applyFont="1" applyFill="1" applyBorder="1" applyAlignment="1">
      <alignment horizontal="center" vertical="center" wrapText="1"/>
    </xf>
    <xf numFmtId="0" fontId="37" fillId="2" borderId="0" xfId="0" applyFont="1" applyFill="1" applyAlignment="1">
      <alignment horizontal="left" vertical="center" wrapText="1"/>
    </xf>
    <xf numFmtId="0" fontId="37" fillId="7" borderId="6"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44" fillId="2" borderId="6" xfId="0" applyFont="1" applyFill="1" applyBorder="1" applyAlignment="1">
      <alignment horizontal="center" vertical="center" wrapText="1"/>
    </xf>
    <xf numFmtId="9" fontId="10" fillId="3" borderId="8" xfId="1" applyFont="1" applyFill="1" applyBorder="1" applyAlignment="1">
      <alignment horizontal="center" vertical="center" wrapText="1"/>
    </xf>
    <xf numFmtId="0" fontId="40" fillId="3" borderId="0" xfId="0" applyFont="1" applyFill="1" applyAlignment="1">
      <alignment horizontal="center" vertical="center" wrapText="1"/>
    </xf>
    <xf numFmtId="0" fontId="41" fillId="3" borderId="0" xfId="5" applyFont="1" applyFill="1" applyAlignment="1">
      <alignment horizontal="left" vertical="center" wrapText="1"/>
    </xf>
    <xf numFmtId="0" fontId="41" fillId="3" borderId="0" xfId="5" applyFont="1" applyFill="1" applyAlignment="1">
      <alignment horizontal="center" vertical="center" wrapText="1"/>
    </xf>
    <xf numFmtId="9" fontId="10" fillId="2" borderId="8"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0" borderId="6" xfId="0" applyFont="1" applyBorder="1" applyAlignment="1">
      <alignment horizontal="center" vertical="center" wrapText="1"/>
    </xf>
    <xf numFmtId="0" fontId="39" fillId="0" borderId="0" xfId="0" applyFont="1" applyAlignment="1">
      <alignment horizontal="left" vertical="center"/>
    </xf>
    <xf numFmtId="9" fontId="36" fillId="7" borderId="6" xfId="1" applyFont="1" applyFill="1" applyBorder="1" applyAlignment="1">
      <alignment horizontal="center" vertical="center"/>
    </xf>
    <xf numFmtId="0" fontId="43" fillId="0" borderId="10" xfId="0" applyFont="1" applyBorder="1" applyAlignment="1">
      <alignment horizontal="center" vertical="center" wrapText="1"/>
    </xf>
    <xf numFmtId="0" fontId="36" fillId="0" borderId="0" xfId="0" applyFont="1" applyAlignment="1">
      <alignment horizontal="center" vertical="center" wrapText="1"/>
    </xf>
    <xf numFmtId="9" fontId="37" fillId="7" borderId="6" xfId="1" applyFont="1" applyFill="1" applyBorder="1" applyAlignment="1">
      <alignment horizontal="center" vertical="center" wrapText="1"/>
    </xf>
    <xf numFmtId="0" fontId="37" fillId="7" borderId="6" xfId="0" applyFont="1" applyFill="1" applyBorder="1" applyAlignment="1">
      <alignment horizontal="center" vertical="center"/>
    </xf>
    <xf numFmtId="9" fontId="10" fillId="2" borderId="8" xfId="1" applyFont="1" applyFill="1" applyBorder="1" applyAlignment="1">
      <alignment horizontal="center" vertical="center" wrapText="1"/>
    </xf>
    <xf numFmtId="0" fontId="39" fillId="3" borderId="24" xfId="0" applyFont="1" applyFill="1" applyBorder="1" applyAlignment="1">
      <alignment horizontal="left" vertical="center" wrapText="1"/>
    </xf>
    <xf numFmtId="0" fontId="37" fillId="3" borderId="24" xfId="0" applyFont="1" applyFill="1" applyBorder="1" applyAlignment="1">
      <alignment horizontal="left" vertical="center" wrapText="1"/>
    </xf>
    <xf numFmtId="0" fontId="39" fillId="0" borderId="24" xfId="0" applyFont="1" applyBorder="1" applyAlignment="1">
      <alignment horizontal="left" vertical="center"/>
    </xf>
    <xf numFmtId="0" fontId="39" fillId="7" borderId="7"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0" fillId="2" borderId="3" xfId="0" applyFill="1" applyBorder="1"/>
    <xf numFmtId="0" fontId="0" fillId="2" borderId="4" xfId="0" applyFill="1" applyBorder="1"/>
    <xf numFmtId="0" fontId="24" fillId="0" borderId="6" xfId="0" applyFont="1" applyFill="1" applyBorder="1" applyAlignment="1">
      <alignment horizontal="left" vertical="center" wrapText="1"/>
    </xf>
    <xf numFmtId="0" fontId="61" fillId="0" borderId="0" xfId="0" applyFont="1" applyFill="1" applyAlignment="1">
      <alignment vertical="top" wrapText="1"/>
    </xf>
    <xf numFmtId="0" fontId="4" fillId="0" borderId="0" xfId="0" applyFont="1" applyFill="1" applyAlignment="1">
      <alignment horizontal="center"/>
    </xf>
    <xf numFmtId="0" fontId="2" fillId="0" borderId="6" xfId="0" applyFont="1" applyFill="1" applyBorder="1" applyAlignment="1">
      <alignment horizontal="center" vertical="center" wrapText="1"/>
    </xf>
    <xf numFmtId="14" fontId="0" fillId="0" borderId="6" xfId="0" applyNumberFormat="1" applyFill="1" applyBorder="1" applyAlignment="1">
      <alignment horizontal="center" vertical="center" wrapText="1"/>
    </xf>
    <xf numFmtId="14" fontId="24" fillId="0" borderId="6" xfId="0" applyNumberFormat="1" applyFont="1" applyFill="1" applyBorder="1" applyAlignment="1">
      <alignment horizontal="center" vertical="center" wrapText="1"/>
    </xf>
    <xf numFmtId="0" fontId="0" fillId="0" borderId="0" xfId="0" applyFill="1" applyAlignment="1">
      <alignment horizontal="center"/>
    </xf>
    <xf numFmtId="0" fontId="4" fillId="0" borderId="15" xfId="0" applyFont="1" applyFill="1" applyBorder="1" applyAlignment="1">
      <alignment wrapText="1"/>
    </xf>
    <xf numFmtId="0" fontId="23" fillId="0" borderId="6" xfId="0" applyFont="1" applyFill="1" applyBorder="1" applyAlignment="1">
      <alignment horizontal="center" vertical="center" wrapText="1"/>
    </xf>
    <xf numFmtId="0" fontId="0" fillId="0" borderId="0" xfId="0" applyFill="1" applyAlignment="1">
      <alignment wrapText="1"/>
    </xf>
    <xf numFmtId="0" fontId="4" fillId="0" borderId="0" xfId="0" applyFont="1" applyFill="1" applyAlignment="1">
      <alignment wrapText="1"/>
    </xf>
    <xf numFmtId="0" fontId="12" fillId="0" borderId="0" xfId="2" applyFont="1" applyFill="1" applyAlignment="1">
      <alignment horizontal="left" vertical="top" wrapText="1"/>
    </xf>
    <xf numFmtId="0" fontId="32" fillId="0" borderId="6" xfId="0" applyFont="1" applyFill="1" applyBorder="1" applyAlignment="1">
      <alignment horizontal="center" vertical="center" wrapText="1"/>
    </xf>
    <xf numFmtId="14" fontId="29" fillId="0" borderId="9" xfId="0" applyNumberFormat="1" applyFont="1" applyFill="1" applyBorder="1" applyAlignment="1">
      <alignment horizontal="left" vertical="center" wrapText="1"/>
    </xf>
    <xf numFmtId="14" fontId="29" fillId="0" borderId="21" xfId="0" applyNumberFormat="1" applyFont="1" applyFill="1" applyBorder="1" applyAlignment="1">
      <alignment horizontal="left" vertical="center" wrapText="1"/>
    </xf>
    <xf numFmtId="0" fontId="31" fillId="0" borderId="0" xfId="2" applyFont="1" applyFill="1" applyAlignment="1">
      <alignment horizontal="center" vertical="center" wrapText="1"/>
    </xf>
    <xf numFmtId="0" fontId="14" fillId="0" borderId="0" xfId="2" applyFont="1" applyFill="1" applyAlignment="1">
      <alignment horizontal="center" vertical="center" wrapText="1"/>
    </xf>
    <xf numFmtId="0" fontId="10" fillId="0" borderId="0" xfId="2" applyFont="1" applyFill="1"/>
    <xf numFmtId="0" fontId="8" fillId="0" borderId="0" xfId="0" applyFont="1" applyFill="1"/>
    <xf numFmtId="14" fontId="24" fillId="0" borderId="6" xfId="0" applyNumberFormat="1" applyFont="1" applyFill="1" applyBorder="1" applyAlignment="1">
      <alignment horizontal="center" vertical="center"/>
    </xf>
    <xf numFmtId="14" fontId="0" fillId="0" borderId="12" xfId="0" applyNumberFormat="1" applyFill="1" applyBorder="1" applyAlignment="1">
      <alignment horizontal="center" vertical="center" wrapText="1"/>
    </xf>
    <xf numFmtId="0" fontId="39" fillId="0" borderId="23" xfId="2" applyFont="1" applyBorder="1" applyAlignment="1">
      <alignment horizontal="left" vertical="center" wrapText="1"/>
    </xf>
    <xf numFmtId="0" fontId="39" fillId="0" borderId="24" xfId="2" applyFont="1" applyBorder="1" applyAlignment="1">
      <alignment horizontal="left" vertical="center" wrapText="1"/>
    </xf>
  </cellXfs>
  <cellStyles count="7">
    <cellStyle name="Hipervínculo" xfId="6" builtinId="8"/>
    <cellStyle name="Hyperlink" xfId="4" xr:uid="{00000000-000B-0000-0000-000008000000}"/>
    <cellStyle name="Normal" xfId="0" builtinId="0"/>
    <cellStyle name="Normal 2" xfId="2" xr:uid="{00000000-0005-0000-0000-000002000000}"/>
    <cellStyle name="Normal 3" xfId="3" xr:uid="{00000000-0005-0000-0000-000003000000}"/>
    <cellStyle name="Normal 4" xfId="5" xr:uid="{4523FBD8-A6FD-4760-8C48-DCED983CDFC4}"/>
    <cellStyle name="Porcentaje" xfId="1" builtinId="5"/>
  </cellStyles>
  <dxfs count="0"/>
  <tableStyles count="0" defaultTableStyle="TableStyleMedium9" defaultPivotStyle="PivotStyleLight16"/>
  <colors>
    <mruColors>
      <color rgb="FF93E19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114300</xdr:rowOff>
    </xdr:from>
    <xdr:to>
      <xdr:col>2</xdr:col>
      <xdr:colOff>1466850</xdr:colOff>
      <xdr:row>1</xdr:row>
      <xdr:rowOff>447675</xdr:rowOff>
    </xdr:to>
    <xdr:pic>
      <xdr:nvPicPr>
        <xdr:cNvPr id="6" name="Picture 3">
          <a:extLst>
            <a:ext uri="{FF2B5EF4-FFF2-40B4-BE49-F238E27FC236}">
              <a16:creationId xmlns:a16="http://schemas.microsoft.com/office/drawing/2014/main" id="{ABDCCB23-5189-4FC0-BDBB-D80527AC8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114300"/>
          <a:ext cx="1276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152400</xdr:colOff>
      <xdr:row>0</xdr:row>
      <xdr:rowOff>114300</xdr:rowOff>
    </xdr:from>
    <xdr:to>
      <xdr:col>1</xdr:col>
      <xdr:colOff>1059591</xdr:colOff>
      <xdr:row>0</xdr:row>
      <xdr:rowOff>730554</xdr:rowOff>
    </xdr:to>
    <xdr:pic>
      <xdr:nvPicPr>
        <xdr:cNvPr id="2" name="Picture 3">
          <a:extLst>
            <a:ext uri="{FF2B5EF4-FFF2-40B4-BE49-F238E27FC236}">
              <a16:creationId xmlns:a16="http://schemas.microsoft.com/office/drawing/2014/main" id="{1677FC89-C6D9-4692-AF62-E9D563DE12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114300"/>
          <a:ext cx="907191" cy="616254"/>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EF8FADB4-0275-4D80-8F97-A5254B8413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twoCellAnchor editAs="oneCell">
    <xdr:from>
      <xdr:col>19</xdr:col>
      <xdr:colOff>10582</xdr:colOff>
      <xdr:row>0</xdr:row>
      <xdr:rowOff>0</xdr:rowOff>
    </xdr:from>
    <xdr:to>
      <xdr:col>22</xdr:col>
      <xdr:colOff>390849</xdr:colOff>
      <xdr:row>3</xdr:row>
      <xdr:rowOff>125791</xdr:rowOff>
    </xdr:to>
    <xdr:pic>
      <xdr:nvPicPr>
        <xdr:cNvPr id="3" name="Imagen 2">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PicPr>
          <a:picLocks noChangeAspect="1"/>
        </xdr:cNvPicPr>
      </xdr:nvPicPr>
      <xdr:blipFill>
        <a:blip xmlns:r="http://schemas.openxmlformats.org/officeDocument/2006/relationships" r:embed="rId2"/>
        <a:stretch>
          <a:fillRect/>
        </a:stretch>
      </xdr:blipFill>
      <xdr:spPr>
        <a:xfrm>
          <a:off x="22669499" y="0"/>
          <a:ext cx="2666267" cy="1364041"/>
        </a:xfrm>
        <a:prstGeom prst="rect">
          <a:avLst/>
        </a:prstGeom>
      </xdr:spPr>
    </xdr:pic>
    <xdr:clientData/>
  </xdr:twoCellAnchor>
  <xdr:twoCellAnchor editAs="oneCell">
    <xdr:from>
      <xdr:col>34</xdr:col>
      <xdr:colOff>285750</xdr:colOff>
      <xdr:row>21</xdr:row>
      <xdr:rowOff>131326</xdr:rowOff>
    </xdr:from>
    <xdr:to>
      <xdr:col>36</xdr:col>
      <xdr:colOff>592667</xdr:colOff>
      <xdr:row>22</xdr:row>
      <xdr:rowOff>1047461</xdr:rowOff>
    </xdr:to>
    <xdr:pic>
      <xdr:nvPicPr>
        <xdr:cNvPr id="4" name="Imagen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400-000003000000}"/>
            </a:ext>
          </a:extLst>
        </xdr:cNvPr>
        <xdr:cNvPicPr>
          <a:picLocks noChangeAspect="1"/>
        </xdr:cNvPicPr>
      </xdr:nvPicPr>
      <xdr:blipFill>
        <a:blip xmlns:r="http://schemas.openxmlformats.org/officeDocument/2006/relationships" r:embed="rId3"/>
        <a:stretch>
          <a:fillRect/>
        </a:stretch>
      </xdr:blipFill>
      <xdr:spPr>
        <a:xfrm>
          <a:off x="26606500" y="25647743"/>
          <a:ext cx="1830917" cy="2059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314324</xdr:colOff>
      <xdr:row>0</xdr:row>
      <xdr:rowOff>659982</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1C17ED50-1009-4653-92A7-E15B4A4DBE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0BD77D92-6615-4210-8A95-6630F11F8E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supertransporte.gov.co/index.php/sala-de-prensa-2024/"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datos.gov.co/browse?Informaci%C3%83%C2%B3n-de-la-Entidad_Nombre-de-la-Entidad=Superintendencia+de+Transporte&amp;Informaci%C3%B3n-de-la-Entidad_Nombre-de-la-Entidad=Superintendencia+de+Transporte&amp;sortBy=last_modified&amp;utf8=%E2%9C%9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25"/>
  <sheetViews>
    <sheetView topLeftCell="A3" workbookViewId="0">
      <selection activeCell="D5" sqref="D5"/>
    </sheetView>
  </sheetViews>
  <sheetFormatPr baseColWidth="10" defaultColWidth="11.42578125" defaultRowHeight="15"/>
  <cols>
    <col min="1" max="1" width="11.5703125" style="30"/>
    <col min="2" max="2" width="77.5703125" style="30" customWidth="1"/>
    <col min="3" max="3" width="23.85546875" style="30" customWidth="1"/>
    <col min="4" max="4" width="72.140625" bestFit="1" customWidth="1"/>
    <col min="5" max="5" width="12.7109375" style="29" bestFit="1" customWidth="1"/>
    <col min="6" max="13" width="11.5703125" style="30"/>
  </cols>
  <sheetData>
    <row r="1" spans="1:13" ht="39" customHeight="1">
      <c r="A1" s="210"/>
      <c r="B1" s="212" t="s">
        <v>0</v>
      </c>
      <c r="C1" s="210"/>
      <c r="D1" s="30"/>
      <c r="E1" s="31"/>
    </row>
    <row r="2" spans="1:13" ht="40.5" customHeight="1">
      <c r="A2" s="211"/>
      <c r="B2" s="212"/>
      <c r="C2" s="211"/>
    </row>
    <row r="3" spans="1:13" ht="45">
      <c r="A3" s="60" t="s">
        <v>1</v>
      </c>
      <c r="B3" s="60" t="s">
        <v>2</v>
      </c>
      <c r="C3" s="60" t="s">
        <v>3</v>
      </c>
    </row>
    <row r="4" spans="1:13" ht="135">
      <c r="A4" s="45">
        <v>1</v>
      </c>
      <c r="B4" s="47" t="s">
        <v>4</v>
      </c>
      <c r="C4" s="82">
        <v>45320</v>
      </c>
    </row>
    <row r="5" spans="1:13" ht="90">
      <c r="A5" s="45">
        <v>2</v>
      </c>
      <c r="B5" s="47" t="s">
        <v>5</v>
      </c>
      <c r="C5" s="82">
        <v>45411</v>
      </c>
    </row>
    <row r="6" spans="1:13">
      <c r="A6" s="45">
        <v>3</v>
      </c>
      <c r="B6" s="46"/>
      <c r="C6" s="46"/>
    </row>
    <row r="7" spans="1:13">
      <c r="A7"/>
      <c r="B7"/>
      <c r="C7"/>
    </row>
    <row r="8" spans="1:13">
      <c r="A8"/>
      <c r="B8"/>
      <c r="C8"/>
    </row>
    <row r="9" spans="1:13">
      <c r="A9"/>
      <c r="B9"/>
      <c r="C9" s="29"/>
      <c r="E9"/>
      <c r="L9"/>
      <c r="M9"/>
    </row>
    <row r="10" spans="1:13">
      <c r="A10"/>
      <c r="B10"/>
      <c r="C10" s="29"/>
      <c r="E10"/>
      <c r="L10"/>
      <c r="M10"/>
    </row>
    <row r="11" spans="1:13">
      <c r="A11"/>
      <c r="B11"/>
      <c r="C11" s="29"/>
      <c r="E11"/>
      <c r="L11"/>
      <c r="M11"/>
    </row>
    <row r="12" spans="1:13">
      <c r="A12"/>
      <c r="B12"/>
      <c r="C12" s="29"/>
      <c r="E12"/>
      <c r="L12"/>
      <c r="M12"/>
    </row>
    <row r="13" spans="1:13" s="30" customFormat="1">
      <c r="A13"/>
      <c r="B13"/>
      <c r="C13" s="29"/>
      <c r="D13"/>
      <c r="E13"/>
    </row>
    <row r="14" spans="1:13" s="30" customFormat="1">
      <c r="A14"/>
      <c r="B14"/>
      <c r="C14" s="29"/>
      <c r="D14"/>
      <c r="E14"/>
    </row>
    <row r="15" spans="1:13" s="30" customFormat="1" ht="15" customHeight="1">
      <c r="A15"/>
      <c r="B15"/>
      <c r="C15" s="29"/>
      <c r="D15"/>
      <c r="E15"/>
    </row>
    <row r="16" spans="1:13" s="30" customFormat="1">
      <c r="A16"/>
      <c r="B16"/>
      <c r="C16" s="29"/>
      <c r="D16"/>
      <c r="E16"/>
    </row>
    <row r="17" spans="1:5" s="30" customFormat="1">
      <c r="A17"/>
      <c r="B17"/>
      <c r="C17" s="29"/>
      <c r="D17"/>
      <c r="E17"/>
    </row>
    <row r="18" spans="1:5" s="30" customFormat="1" ht="18.75">
      <c r="A18" s="48"/>
      <c r="B18" s="49"/>
      <c r="C18"/>
      <c r="D18"/>
      <c r="E18" s="29"/>
    </row>
    <row r="19" spans="1:5" s="30" customFormat="1">
      <c r="A19" s="26"/>
      <c r="B19" s="29"/>
      <c r="C19"/>
      <c r="D19"/>
      <c r="E19" s="29"/>
    </row>
    <row r="20" spans="1:5" s="30" customFormat="1">
      <c r="A20"/>
      <c r="B20"/>
      <c r="C20"/>
      <c r="D20"/>
      <c r="E20" s="29"/>
    </row>
    <row r="21" spans="1:5" s="30" customFormat="1">
      <c r="A21"/>
      <c r="B21"/>
      <c r="C21"/>
      <c r="D21"/>
      <c r="E21" s="29"/>
    </row>
    <row r="22" spans="1:5" s="30" customFormat="1">
      <c r="A22"/>
      <c r="B22"/>
      <c r="C22"/>
      <c r="D22"/>
      <c r="E22" s="29"/>
    </row>
    <row r="23" spans="1:5" s="30" customFormat="1">
      <c r="A23"/>
      <c r="B23"/>
      <c r="C23"/>
      <c r="D23"/>
      <c r="E23" s="29"/>
    </row>
    <row r="24" spans="1:5" s="30" customFormat="1">
      <c r="A24"/>
      <c r="B24"/>
      <c r="C24"/>
      <c r="D24"/>
      <c r="E24" s="29"/>
    </row>
    <row r="25" spans="1:5" s="30" customFormat="1">
      <c r="E25" s="31"/>
    </row>
  </sheetData>
  <sheetProtection algorithmName="SHA-512" hashValue="74Nm3omyv/nene9LO/4X9xX/Sx8ujOsWjPDWjsrm9SQOP3V2q2knKxwF1HFlrv0Dz3v1b//y4Cep7iFkdgD3AA==" saltValue="it4/+phF4PK52BfcMJ5nVw==" spinCount="100000" sheet="1" objects="1" scenarios="1"/>
  <mergeCells count="3">
    <mergeCell ref="A1:A2"/>
    <mergeCell ref="B1:B2"/>
    <mergeCell ref="C1:C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AEB5-1335-45B9-8A87-40A56A7FBB29}">
  <dimension ref="A1:P118"/>
  <sheetViews>
    <sheetView topLeftCell="A15" zoomScale="93" zoomScaleNormal="93" workbookViewId="0">
      <selection activeCell="F18" sqref="F18"/>
    </sheetView>
  </sheetViews>
  <sheetFormatPr baseColWidth="10" defaultColWidth="11.42578125" defaultRowHeight="12.75"/>
  <cols>
    <col min="1" max="1" width="2.42578125" style="88" customWidth="1"/>
    <col min="2" max="2" width="17.28515625" style="88" customWidth="1"/>
    <col min="3" max="3" width="21.28515625" style="88" customWidth="1"/>
    <col min="4" max="4" width="38" style="88" customWidth="1"/>
    <col min="5" max="5" width="24.140625" style="88" customWidth="1"/>
    <col min="6" max="6" width="27.7109375" style="88" customWidth="1"/>
    <col min="7" max="7" width="12.5703125" style="97" customWidth="1"/>
    <col min="8" max="8" width="14.140625" style="97" customWidth="1"/>
    <col min="9" max="9" width="17.7109375" style="97" customWidth="1"/>
    <col min="10" max="10" width="4.5703125" style="88" customWidth="1"/>
    <col min="11" max="16384" width="11.42578125" style="88"/>
  </cols>
  <sheetData>
    <row r="1" spans="1:10" s="26" customFormat="1" ht="65.25" customHeight="1">
      <c r="A1" s="32"/>
      <c r="B1" s="339" t="s">
        <v>6</v>
      </c>
      <c r="C1" s="339"/>
      <c r="D1" s="339"/>
      <c r="E1" s="339"/>
      <c r="F1" s="339"/>
      <c r="G1" s="339"/>
      <c r="H1" s="339"/>
      <c r="I1" s="339"/>
      <c r="J1" s="99"/>
    </row>
    <row r="2" spans="1:10" ht="18.75" customHeight="1">
      <c r="B2" s="340" t="s">
        <v>362</v>
      </c>
      <c r="C2" s="340"/>
      <c r="D2" s="340"/>
      <c r="E2" s="340"/>
      <c r="F2" s="340"/>
      <c r="G2" s="340"/>
      <c r="H2" s="340"/>
      <c r="I2" s="340"/>
    </row>
    <row r="3" spans="1:10">
      <c r="G3" s="89"/>
      <c r="H3" s="89"/>
      <c r="I3" s="89"/>
    </row>
    <row r="4" spans="1:10" ht="48" customHeight="1">
      <c r="B4" s="372" t="s">
        <v>11</v>
      </c>
      <c r="C4" s="373"/>
      <c r="D4" s="373"/>
      <c r="E4" s="373"/>
      <c r="F4" s="90"/>
      <c r="G4" s="327" t="s">
        <v>358</v>
      </c>
      <c r="H4" s="327"/>
      <c r="I4" s="341" t="s">
        <v>368</v>
      </c>
    </row>
    <row r="5" spans="1:10">
      <c r="B5" s="102" t="s">
        <v>13</v>
      </c>
      <c r="C5" s="342" t="s">
        <v>14</v>
      </c>
      <c r="D5" s="342"/>
      <c r="E5" s="100" t="s">
        <v>15</v>
      </c>
      <c r="F5" s="102" t="s">
        <v>16</v>
      </c>
      <c r="G5" s="100" t="s">
        <v>359</v>
      </c>
      <c r="H5" s="101" t="s">
        <v>360</v>
      </c>
      <c r="I5" s="341"/>
      <c r="J5" s="91"/>
    </row>
    <row r="6" spans="1:10" ht="60">
      <c r="B6" s="232" t="s">
        <v>435</v>
      </c>
      <c r="C6" s="54" t="s">
        <v>22</v>
      </c>
      <c r="D6" s="73" t="s">
        <v>23</v>
      </c>
      <c r="E6" s="38" t="s">
        <v>24</v>
      </c>
      <c r="F6" s="38" t="s">
        <v>25</v>
      </c>
      <c r="G6" s="182">
        <f>+'1.Gestión del riesgo'!M6</f>
        <v>1</v>
      </c>
      <c r="H6" s="343">
        <f>AVERAGE(G6:G16)</f>
        <v>0.72727272727272729</v>
      </c>
      <c r="I6" s="338">
        <f>AVERAGE(H6,H20,H27,H48,H65,H88,H93,H104)</f>
        <v>0.29254144385026742</v>
      </c>
      <c r="J6" s="92"/>
    </row>
    <row r="7" spans="1:10" ht="60">
      <c r="B7" s="232"/>
      <c r="C7" s="54" t="s">
        <v>27</v>
      </c>
      <c r="D7" s="73" t="s">
        <v>28</v>
      </c>
      <c r="E7" s="38" t="s">
        <v>29</v>
      </c>
      <c r="F7" s="38" t="s">
        <v>30</v>
      </c>
      <c r="G7" s="182">
        <f>+'1.Gestión del riesgo'!M7</f>
        <v>0</v>
      </c>
      <c r="H7" s="343"/>
      <c r="I7" s="338"/>
      <c r="J7" s="93"/>
    </row>
    <row r="8" spans="1:10" ht="43.5" customHeight="1">
      <c r="B8" s="232" t="s">
        <v>436</v>
      </c>
      <c r="C8" s="54" t="s">
        <v>33</v>
      </c>
      <c r="D8" s="38" t="s">
        <v>34</v>
      </c>
      <c r="E8" s="38" t="s">
        <v>35</v>
      </c>
      <c r="F8" s="38" t="s">
        <v>36</v>
      </c>
      <c r="G8" s="182">
        <f>+'1.Gestión del riesgo'!M8</f>
        <v>1</v>
      </c>
      <c r="H8" s="343"/>
      <c r="I8" s="338"/>
      <c r="J8" s="93"/>
    </row>
    <row r="9" spans="1:10" ht="45" customHeight="1">
      <c r="B9" s="232"/>
      <c r="C9" s="54" t="s">
        <v>38</v>
      </c>
      <c r="D9" s="38" t="s">
        <v>39</v>
      </c>
      <c r="E9" s="38" t="s">
        <v>40</v>
      </c>
      <c r="F9" s="38" t="s">
        <v>30</v>
      </c>
      <c r="G9" s="182">
        <f>+'1.Gestión del riesgo'!M9</f>
        <v>1</v>
      </c>
      <c r="H9" s="343"/>
      <c r="I9" s="338"/>
      <c r="J9" s="93"/>
    </row>
    <row r="10" spans="1:10" ht="50.25" customHeight="1">
      <c r="B10" s="221" t="s">
        <v>437</v>
      </c>
      <c r="C10" s="54" t="s">
        <v>42</v>
      </c>
      <c r="D10" s="38" t="s">
        <v>43</v>
      </c>
      <c r="E10" s="38" t="s">
        <v>44</v>
      </c>
      <c r="F10" s="38" t="s">
        <v>30</v>
      </c>
      <c r="G10" s="182">
        <f>+'1.Gestión del riesgo'!M10</f>
        <v>1</v>
      </c>
      <c r="H10" s="343"/>
      <c r="I10" s="338"/>
      <c r="J10" s="93"/>
    </row>
    <row r="11" spans="1:10" ht="53.25" customHeight="1">
      <c r="B11" s="221"/>
      <c r="C11" s="54" t="s">
        <v>46</v>
      </c>
      <c r="D11" s="38" t="s">
        <v>47</v>
      </c>
      <c r="E11" s="38" t="s">
        <v>48</v>
      </c>
      <c r="F11" s="38" t="s">
        <v>30</v>
      </c>
      <c r="G11" s="182">
        <f>+'1.Gestión del riesgo'!M11</f>
        <v>1</v>
      </c>
      <c r="H11" s="343"/>
      <c r="I11" s="338"/>
      <c r="J11" s="93"/>
    </row>
    <row r="12" spans="1:10" ht="46.5" customHeight="1">
      <c r="B12" s="221"/>
      <c r="C12" s="54" t="s">
        <v>49</v>
      </c>
      <c r="D12" s="38" t="s">
        <v>50</v>
      </c>
      <c r="E12" s="38" t="s">
        <v>51</v>
      </c>
      <c r="F12" s="38" t="s">
        <v>30</v>
      </c>
      <c r="G12" s="182">
        <f>+'1.Gestión del riesgo'!M12</f>
        <v>1</v>
      </c>
      <c r="H12" s="343"/>
      <c r="I12" s="338"/>
      <c r="J12" s="93"/>
    </row>
    <row r="13" spans="1:10" ht="60.75" customHeight="1">
      <c r="B13" s="221"/>
      <c r="C13" s="54" t="s">
        <v>53</v>
      </c>
      <c r="D13" s="38" t="s">
        <v>54</v>
      </c>
      <c r="E13" s="38" t="s">
        <v>55</v>
      </c>
      <c r="F13" s="38" t="s">
        <v>30</v>
      </c>
      <c r="G13" s="182">
        <f>+'1.Gestión del riesgo'!M13</f>
        <v>0</v>
      </c>
      <c r="H13" s="343"/>
      <c r="I13" s="338"/>
      <c r="J13" s="93"/>
    </row>
    <row r="14" spans="1:10" ht="87" customHeight="1">
      <c r="B14" s="121" t="s">
        <v>438</v>
      </c>
      <c r="C14" s="54" t="s">
        <v>57</v>
      </c>
      <c r="D14" s="38" t="s">
        <v>58</v>
      </c>
      <c r="E14" s="38" t="s">
        <v>59</v>
      </c>
      <c r="F14" s="38" t="s">
        <v>60</v>
      </c>
      <c r="G14" s="182">
        <f>+'1.Gestión del riesgo'!M14</f>
        <v>1</v>
      </c>
      <c r="H14" s="343"/>
      <c r="I14" s="338"/>
      <c r="J14" s="93"/>
    </row>
    <row r="15" spans="1:10" ht="53.25" customHeight="1">
      <c r="B15" s="232" t="s">
        <v>439</v>
      </c>
      <c r="C15" s="54" t="s">
        <v>62</v>
      </c>
      <c r="D15" s="38" t="s">
        <v>63</v>
      </c>
      <c r="E15" s="38" t="s">
        <v>64</v>
      </c>
      <c r="F15" s="38" t="s">
        <v>65</v>
      </c>
      <c r="G15" s="182">
        <f>+'1.Gestión del riesgo'!M15</f>
        <v>1</v>
      </c>
      <c r="H15" s="343"/>
      <c r="I15" s="338"/>
      <c r="J15" s="93"/>
    </row>
    <row r="16" spans="1:10" ht="63" customHeight="1">
      <c r="B16" s="232"/>
      <c r="C16" s="54" t="s">
        <v>67</v>
      </c>
      <c r="D16" s="38" t="s">
        <v>68</v>
      </c>
      <c r="E16" s="38" t="s">
        <v>55</v>
      </c>
      <c r="F16" s="38" t="s">
        <v>25</v>
      </c>
      <c r="G16" s="182">
        <f>+'1.Gestión del riesgo'!M16</f>
        <v>0</v>
      </c>
      <c r="H16" s="343"/>
      <c r="I16" s="338"/>
      <c r="J16" s="93"/>
    </row>
    <row r="17" spans="2:16" ht="60" customHeight="1">
      <c r="G17" s="192"/>
      <c r="H17" s="192"/>
      <c r="I17" s="338"/>
    </row>
    <row r="18" spans="2:16" ht="40.5" customHeight="1">
      <c r="B18" s="344" t="s">
        <v>69</v>
      </c>
      <c r="C18" s="345"/>
      <c r="D18" s="345"/>
      <c r="E18" s="345"/>
      <c r="F18" s="208"/>
      <c r="G18" s="327" t="s">
        <v>358</v>
      </c>
      <c r="H18" s="327"/>
      <c r="I18" s="338"/>
    </row>
    <row r="19" spans="2:16" ht="29.25" customHeight="1">
      <c r="B19" s="114" t="s">
        <v>279</v>
      </c>
      <c r="C19" s="114" t="s">
        <v>280</v>
      </c>
      <c r="D19" s="114" t="s">
        <v>281</v>
      </c>
      <c r="E19" s="114" t="s">
        <v>290</v>
      </c>
      <c r="F19" s="207" t="s">
        <v>287</v>
      </c>
      <c r="G19" s="100" t="s">
        <v>359</v>
      </c>
      <c r="H19" s="203" t="s">
        <v>360</v>
      </c>
      <c r="I19" s="338"/>
      <c r="J19" s="94"/>
      <c r="K19" s="331"/>
      <c r="L19" s="331"/>
      <c r="M19" s="94"/>
      <c r="N19" s="331"/>
      <c r="O19" s="331"/>
      <c r="P19" s="94"/>
    </row>
    <row r="20" spans="2:16" ht="84.75" customHeight="1">
      <c r="B20" s="322" t="s">
        <v>483</v>
      </c>
      <c r="C20" s="54" t="s">
        <v>22</v>
      </c>
      <c r="D20" s="73" t="s">
        <v>71</v>
      </c>
      <c r="E20" s="38" t="s">
        <v>72</v>
      </c>
      <c r="F20" s="38" t="s">
        <v>25</v>
      </c>
      <c r="G20" s="173">
        <f>+'2.Prevención lavado de act'!M6</f>
        <v>0.4</v>
      </c>
      <c r="H20" s="330">
        <f>AVERAGE(G20:G23)</f>
        <v>0.35</v>
      </c>
      <c r="I20" s="338"/>
      <c r="J20" s="95"/>
      <c r="K20" s="332"/>
      <c r="L20" s="332"/>
      <c r="M20" s="96"/>
      <c r="N20" s="333"/>
      <c r="O20" s="333"/>
      <c r="P20" s="95"/>
    </row>
    <row r="21" spans="2:16" ht="41.25" customHeight="1">
      <c r="B21" s="322"/>
      <c r="C21" s="54" t="s">
        <v>74</v>
      </c>
      <c r="D21" s="73" t="s">
        <v>75</v>
      </c>
      <c r="E21" s="38" t="s">
        <v>76</v>
      </c>
      <c r="F21" s="38" t="s">
        <v>30</v>
      </c>
      <c r="G21" s="173">
        <f>+'2.Prevención lavado de act'!M7</f>
        <v>0</v>
      </c>
      <c r="H21" s="330"/>
      <c r="I21" s="338"/>
      <c r="J21" s="95"/>
      <c r="K21" s="95"/>
      <c r="L21" s="95"/>
      <c r="M21" s="96"/>
      <c r="N21" s="96"/>
      <c r="O21" s="96"/>
      <c r="P21" s="95"/>
    </row>
    <row r="22" spans="2:16" ht="39.75" customHeight="1">
      <c r="B22" s="184" t="s">
        <v>484</v>
      </c>
      <c r="C22" s="54" t="s">
        <v>33</v>
      </c>
      <c r="D22" s="38" t="s">
        <v>79</v>
      </c>
      <c r="E22" s="38" t="s">
        <v>80</v>
      </c>
      <c r="F22" s="38" t="s">
        <v>30</v>
      </c>
      <c r="G22" s="173">
        <f>+'2.Prevención lavado de act'!M8</f>
        <v>1</v>
      </c>
      <c r="H22" s="330"/>
      <c r="I22" s="338"/>
      <c r="J22" s="95"/>
      <c r="K22" s="95"/>
      <c r="L22" s="95"/>
      <c r="M22" s="96"/>
      <c r="N22" s="96"/>
      <c r="O22" s="96"/>
      <c r="P22" s="95"/>
    </row>
    <row r="23" spans="2:16" ht="87" customHeight="1">
      <c r="B23" s="184" t="s">
        <v>485</v>
      </c>
      <c r="C23" s="54" t="s">
        <v>42</v>
      </c>
      <c r="D23" s="38" t="s">
        <v>83</v>
      </c>
      <c r="E23" s="38" t="s">
        <v>84</v>
      </c>
      <c r="F23" s="38" t="s">
        <v>30</v>
      </c>
      <c r="G23" s="183">
        <f>+'2.Prevención lavado de act'!M9</f>
        <v>0</v>
      </c>
      <c r="H23" s="330"/>
      <c r="I23" s="338"/>
    </row>
    <row r="24" spans="2:16" ht="32.25" customHeight="1">
      <c r="B24" s="191"/>
      <c r="C24" s="175"/>
      <c r="D24" s="172"/>
      <c r="E24" s="172"/>
      <c r="F24" s="172"/>
      <c r="G24" s="192"/>
      <c r="H24" s="192"/>
      <c r="I24" s="338"/>
    </row>
    <row r="25" spans="2:16" ht="27" customHeight="1">
      <c r="B25" s="346" t="s">
        <v>363</v>
      </c>
      <c r="C25" s="346"/>
      <c r="D25" s="346"/>
      <c r="E25" s="346"/>
      <c r="F25" s="193"/>
      <c r="G25" s="327" t="s">
        <v>358</v>
      </c>
      <c r="H25" s="328"/>
      <c r="I25" s="338"/>
    </row>
    <row r="26" spans="2:16" ht="39.75" customHeight="1">
      <c r="B26" s="109" t="s">
        <v>91</v>
      </c>
      <c r="C26" s="347" t="s">
        <v>92</v>
      </c>
      <c r="D26" s="347"/>
      <c r="E26" s="109" t="s">
        <v>93</v>
      </c>
      <c r="F26" s="110" t="s">
        <v>94</v>
      </c>
      <c r="G26" s="100" t="s">
        <v>359</v>
      </c>
      <c r="H26" s="204" t="s">
        <v>360</v>
      </c>
      <c r="I26" s="338"/>
    </row>
    <row r="27" spans="2:16" ht="45">
      <c r="B27" s="336" t="s">
        <v>486</v>
      </c>
      <c r="C27" s="185" t="s">
        <v>95</v>
      </c>
      <c r="D27" s="40" t="s">
        <v>96</v>
      </c>
      <c r="E27" s="181" t="s">
        <v>97</v>
      </c>
      <c r="F27" s="40" t="s">
        <v>30</v>
      </c>
      <c r="G27" s="173">
        <f>+'3. Rendición de Cuentas'!M8</f>
        <v>0</v>
      </c>
      <c r="H27" s="334">
        <f>AVERAGE(G27:G43)</f>
        <v>0.11705882352941177</v>
      </c>
      <c r="I27" s="338"/>
    </row>
    <row r="28" spans="2:16" ht="45">
      <c r="B28" s="336"/>
      <c r="C28" s="185" t="s">
        <v>74</v>
      </c>
      <c r="D28" s="40" t="s">
        <v>99</v>
      </c>
      <c r="E28" s="181" t="s">
        <v>100</v>
      </c>
      <c r="F28" s="40" t="s">
        <v>30</v>
      </c>
      <c r="G28" s="173">
        <f>+'3. Rendición de Cuentas'!M9</f>
        <v>1</v>
      </c>
      <c r="H28" s="334"/>
      <c r="I28" s="338"/>
    </row>
    <row r="29" spans="2:16" ht="90">
      <c r="B29" s="336"/>
      <c r="C29" s="185" t="s">
        <v>27</v>
      </c>
      <c r="D29" s="40" t="s">
        <v>101</v>
      </c>
      <c r="E29" s="181" t="s">
        <v>102</v>
      </c>
      <c r="F29" s="40" t="s">
        <v>30</v>
      </c>
      <c r="G29" s="173">
        <f>+'3. Rendición de Cuentas'!M10</f>
        <v>0</v>
      </c>
      <c r="H29" s="334"/>
      <c r="I29" s="338"/>
    </row>
    <row r="30" spans="2:16" ht="45">
      <c r="B30" s="336"/>
      <c r="C30" s="185" t="s">
        <v>103</v>
      </c>
      <c r="D30" s="40" t="s">
        <v>104</v>
      </c>
      <c r="E30" s="181" t="s">
        <v>105</v>
      </c>
      <c r="F30" s="40" t="s">
        <v>106</v>
      </c>
      <c r="G30" s="173">
        <f>+'3. Rendición de Cuentas'!M11</f>
        <v>0.33</v>
      </c>
      <c r="H30" s="334"/>
      <c r="I30" s="338"/>
    </row>
    <row r="31" spans="2:16" ht="30">
      <c r="B31" s="336"/>
      <c r="C31" s="185" t="s">
        <v>107</v>
      </c>
      <c r="D31" s="40" t="s">
        <v>108</v>
      </c>
      <c r="E31" s="181" t="s">
        <v>109</v>
      </c>
      <c r="F31" s="40" t="s">
        <v>106</v>
      </c>
      <c r="G31" s="173">
        <f>+'3. Rendición de Cuentas'!M12</f>
        <v>0.33</v>
      </c>
      <c r="H31" s="334"/>
      <c r="I31" s="338"/>
    </row>
    <row r="32" spans="2:16" ht="45">
      <c r="B32" s="336"/>
      <c r="C32" s="54" t="s">
        <v>110</v>
      </c>
      <c r="D32" s="38" t="s">
        <v>111</v>
      </c>
      <c r="E32" s="38" t="s">
        <v>112</v>
      </c>
      <c r="F32" s="38" t="s">
        <v>106</v>
      </c>
      <c r="G32" s="173">
        <f>+'3. Rendición de Cuentas'!M13</f>
        <v>0.33</v>
      </c>
      <c r="H32" s="334"/>
      <c r="I32" s="338"/>
    </row>
    <row r="33" spans="2:9" ht="75">
      <c r="B33" s="335" t="s">
        <v>487</v>
      </c>
      <c r="C33" s="54" t="s">
        <v>33</v>
      </c>
      <c r="D33" s="38" t="s">
        <v>113</v>
      </c>
      <c r="E33" s="38" t="s">
        <v>114</v>
      </c>
      <c r="F33" s="38" t="s">
        <v>115</v>
      </c>
      <c r="G33" s="173">
        <f>+'3. Rendición de Cuentas'!M14</f>
        <v>0</v>
      </c>
      <c r="H33" s="334"/>
      <c r="I33" s="338"/>
    </row>
    <row r="34" spans="2:9" ht="60">
      <c r="B34" s="335"/>
      <c r="C34" s="54" t="s">
        <v>117</v>
      </c>
      <c r="D34" s="73" t="s">
        <v>118</v>
      </c>
      <c r="E34" s="38" t="s">
        <v>119</v>
      </c>
      <c r="F34" s="38" t="s">
        <v>120</v>
      </c>
      <c r="G34" s="173">
        <f>+'3. Rendición de Cuentas'!M15</f>
        <v>0</v>
      </c>
      <c r="H34" s="334"/>
      <c r="I34" s="338"/>
    </row>
    <row r="35" spans="2:9" ht="45">
      <c r="B35" s="335"/>
      <c r="C35" s="54" t="s">
        <v>121</v>
      </c>
      <c r="D35" s="73" t="s">
        <v>122</v>
      </c>
      <c r="E35" s="38" t="s">
        <v>119</v>
      </c>
      <c r="F35" s="38" t="s">
        <v>123</v>
      </c>
      <c r="G35" s="173">
        <f>+'3. Rendición de Cuentas'!M16</f>
        <v>0</v>
      </c>
      <c r="H35" s="334"/>
      <c r="I35" s="338"/>
    </row>
    <row r="36" spans="2:9" ht="75">
      <c r="B36" s="335"/>
      <c r="C36" s="54" t="s">
        <v>124</v>
      </c>
      <c r="D36" s="144" t="s">
        <v>125</v>
      </c>
      <c r="E36" s="38" t="s">
        <v>119</v>
      </c>
      <c r="F36" s="38" t="s">
        <v>126</v>
      </c>
      <c r="G36" s="173">
        <f>+'3. Rendición de Cuentas'!M17</f>
        <v>0</v>
      </c>
      <c r="H36" s="334"/>
      <c r="I36" s="338"/>
    </row>
    <row r="37" spans="2:9" ht="75">
      <c r="B37" s="335"/>
      <c r="C37" s="54" t="s">
        <v>127</v>
      </c>
      <c r="D37" s="144" t="s">
        <v>128</v>
      </c>
      <c r="E37" s="38" t="s">
        <v>119</v>
      </c>
      <c r="F37" s="38" t="s">
        <v>129</v>
      </c>
      <c r="G37" s="173">
        <f>+'3. Rendición de Cuentas'!M18</f>
        <v>0</v>
      </c>
      <c r="H37" s="334"/>
      <c r="I37" s="338"/>
    </row>
    <row r="38" spans="2:9" ht="45">
      <c r="B38" s="335"/>
      <c r="C38" s="54" t="s">
        <v>131</v>
      </c>
      <c r="D38" s="73" t="s">
        <v>132</v>
      </c>
      <c r="E38" s="73" t="s">
        <v>133</v>
      </c>
      <c r="F38" s="38" t="s">
        <v>134</v>
      </c>
      <c r="G38" s="173">
        <f>+'3. Rendición de Cuentas'!M19</f>
        <v>0</v>
      </c>
      <c r="H38" s="334"/>
      <c r="I38" s="338"/>
    </row>
    <row r="39" spans="2:9" ht="75">
      <c r="B39" s="336" t="s">
        <v>488</v>
      </c>
      <c r="C39" s="185" t="s">
        <v>42</v>
      </c>
      <c r="D39" s="181" t="s">
        <v>135</v>
      </c>
      <c r="E39" s="181" t="s">
        <v>136</v>
      </c>
      <c r="F39" s="181" t="s">
        <v>137</v>
      </c>
      <c r="G39" s="173">
        <f>+'3. Rendición de Cuentas'!M20</f>
        <v>0</v>
      </c>
      <c r="H39" s="334"/>
      <c r="I39" s="338"/>
    </row>
    <row r="40" spans="2:9" ht="45">
      <c r="B40" s="336"/>
      <c r="C40" s="185" t="s">
        <v>46</v>
      </c>
      <c r="D40" s="181" t="s">
        <v>138</v>
      </c>
      <c r="E40" s="40" t="s">
        <v>139</v>
      </c>
      <c r="F40" s="40" t="s">
        <v>106</v>
      </c>
      <c r="G40" s="173">
        <f>+'3. Rendición de Cuentas'!M21</f>
        <v>0</v>
      </c>
      <c r="H40" s="334"/>
      <c r="I40" s="338"/>
    </row>
    <row r="41" spans="2:9" ht="60">
      <c r="B41" s="336"/>
      <c r="C41" s="185" t="s">
        <v>49</v>
      </c>
      <c r="D41" s="181" t="s">
        <v>140</v>
      </c>
      <c r="E41" s="181" t="s">
        <v>141</v>
      </c>
      <c r="F41" s="40" t="s">
        <v>30</v>
      </c>
      <c r="G41" s="173">
        <f>+'3. Rendición de Cuentas'!M22</f>
        <v>0</v>
      </c>
      <c r="H41" s="334"/>
      <c r="I41" s="338"/>
    </row>
    <row r="42" spans="2:9" ht="60">
      <c r="B42" s="336"/>
      <c r="C42" s="185" t="s">
        <v>53</v>
      </c>
      <c r="D42" s="181" t="s">
        <v>143</v>
      </c>
      <c r="E42" s="181" t="s">
        <v>144</v>
      </c>
      <c r="F42" s="181" t="s">
        <v>145</v>
      </c>
      <c r="G42" s="173">
        <f>+'3. Rendición de Cuentas'!M23</f>
        <v>0</v>
      </c>
      <c r="H42" s="334"/>
      <c r="I42" s="338"/>
    </row>
    <row r="43" spans="2:9" ht="45">
      <c r="B43" s="336"/>
      <c r="C43" s="185" t="s">
        <v>146</v>
      </c>
      <c r="D43" s="181" t="s">
        <v>147</v>
      </c>
      <c r="E43" s="40" t="s">
        <v>148</v>
      </c>
      <c r="F43" s="40" t="s">
        <v>65</v>
      </c>
      <c r="G43" s="173">
        <f>+'3. Rendición de Cuentas'!M24</f>
        <v>0</v>
      </c>
      <c r="H43" s="334"/>
      <c r="I43" s="338"/>
    </row>
    <row r="44" spans="2:9" ht="26.25" customHeight="1">
      <c r="B44" s="195"/>
      <c r="C44" s="195"/>
      <c r="D44" s="196"/>
      <c r="E44" s="197"/>
      <c r="F44" s="197"/>
      <c r="G44" s="176"/>
      <c r="H44" s="176"/>
      <c r="I44" s="338"/>
    </row>
    <row r="45" spans="2:9" ht="26.25" customHeight="1">
      <c r="B45" s="195"/>
      <c r="C45" s="195"/>
      <c r="D45" s="196"/>
      <c r="E45" s="197"/>
      <c r="F45" s="197"/>
      <c r="G45" s="176"/>
      <c r="H45" s="176"/>
      <c r="I45" s="338"/>
    </row>
    <row r="46" spans="2:9" ht="25.5" customHeight="1">
      <c r="B46" s="337" t="s">
        <v>153</v>
      </c>
      <c r="C46" s="337"/>
      <c r="D46" s="337"/>
      <c r="E46" s="337"/>
      <c r="F46" s="198"/>
      <c r="G46" s="327" t="s">
        <v>358</v>
      </c>
      <c r="H46" s="328"/>
      <c r="I46" s="338"/>
    </row>
    <row r="47" spans="2:9" ht="17.25" customHeight="1">
      <c r="B47" s="171" t="s">
        <v>13</v>
      </c>
      <c r="C47" s="323" t="s">
        <v>155</v>
      </c>
      <c r="D47" s="323"/>
      <c r="E47" s="171" t="s">
        <v>364</v>
      </c>
      <c r="F47" s="171" t="s">
        <v>16</v>
      </c>
      <c r="G47" s="100" t="s">
        <v>359</v>
      </c>
      <c r="H47" s="204" t="s">
        <v>360</v>
      </c>
      <c r="I47" s="338"/>
    </row>
    <row r="48" spans="2:9" ht="49.5">
      <c r="B48" s="324" t="s">
        <v>489</v>
      </c>
      <c r="C48" s="190" t="s">
        <v>95</v>
      </c>
      <c r="D48" s="36" t="s">
        <v>157</v>
      </c>
      <c r="E48" s="36" t="s">
        <v>158</v>
      </c>
      <c r="F48" s="36" t="s">
        <v>159</v>
      </c>
      <c r="G48" s="173">
        <f>+'4. Servicio al ciudadano'!M6</f>
        <v>0.33</v>
      </c>
      <c r="H48" s="325">
        <f>AVERAGE(G48:G61)</f>
        <v>0.30857142857142861</v>
      </c>
      <c r="I48" s="338"/>
    </row>
    <row r="49" spans="2:9" ht="49.5">
      <c r="B49" s="324"/>
      <c r="C49" s="190" t="s">
        <v>74</v>
      </c>
      <c r="D49" s="115" t="s">
        <v>162</v>
      </c>
      <c r="E49" s="36" t="s">
        <v>163</v>
      </c>
      <c r="F49" s="36" t="s">
        <v>164</v>
      </c>
      <c r="G49" s="173">
        <f>+'4. Servicio al ciudadano'!M7</f>
        <v>0</v>
      </c>
      <c r="H49" s="325"/>
      <c r="I49" s="338"/>
    </row>
    <row r="50" spans="2:9" ht="66">
      <c r="B50" s="324" t="s">
        <v>490</v>
      </c>
      <c r="C50" s="190" t="s">
        <v>33</v>
      </c>
      <c r="D50" s="115" t="s">
        <v>166</v>
      </c>
      <c r="E50" s="115" t="s">
        <v>167</v>
      </c>
      <c r="F50" s="36" t="s">
        <v>159</v>
      </c>
      <c r="G50" s="173">
        <f>+'4. Servicio al ciudadano'!M8</f>
        <v>0</v>
      </c>
      <c r="H50" s="325"/>
      <c r="I50" s="338"/>
    </row>
    <row r="51" spans="2:9" ht="49.5">
      <c r="B51" s="324"/>
      <c r="C51" s="190" t="s">
        <v>38</v>
      </c>
      <c r="D51" s="115" t="s">
        <v>168</v>
      </c>
      <c r="E51" s="115" t="s">
        <v>169</v>
      </c>
      <c r="F51" s="36" t="s">
        <v>159</v>
      </c>
      <c r="G51" s="173">
        <f>+'4. Servicio al ciudadano'!M9</f>
        <v>0</v>
      </c>
      <c r="H51" s="325"/>
      <c r="I51" s="338"/>
    </row>
    <row r="52" spans="2:9" ht="66">
      <c r="B52" s="324"/>
      <c r="C52" s="190" t="s">
        <v>121</v>
      </c>
      <c r="D52" s="115" t="s">
        <v>170</v>
      </c>
      <c r="E52" s="115" t="s">
        <v>171</v>
      </c>
      <c r="F52" s="36" t="s">
        <v>172</v>
      </c>
      <c r="G52" s="173">
        <f>+'4. Servicio al ciudadano'!M10</f>
        <v>0</v>
      </c>
      <c r="H52" s="325"/>
      <c r="I52" s="338"/>
    </row>
    <row r="53" spans="2:9" ht="66">
      <c r="B53" s="324"/>
      <c r="C53" s="190" t="s">
        <v>124</v>
      </c>
      <c r="D53" s="115" t="s">
        <v>174</v>
      </c>
      <c r="E53" s="115" t="s">
        <v>175</v>
      </c>
      <c r="F53" s="115" t="s">
        <v>176</v>
      </c>
      <c r="G53" s="173">
        <f>+'4. Servicio al ciudadano'!M11</f>
        <v>1</v>
      </c>
      <c r="H53" s="325"/>
      <c r="I53" s="338"/>
    </row>
    <row r="54" spans="2:9" ht="66">
      <c r="B54" s="324"/>
      <c r="C54" s="190" t="s">
        <v>127</v>
      </c>
      <c r="D54" s="36" t="s">
        <v>178</v>
      </c>
      <c r="E54" s="36" t="s">
        <v>179</v>
      </c>
      <c r="F54" s="36" t="s">
        <v>159</v>
      </c>
      <c r="G54" s="173">
        <f>+'4. Servicio al ciudadano'!M12</f>
        <v>0.33</v>
      </c>
      <c r="H54" s="325"/>
      <c r="I54" s="338"/>
    </row>
    <row r="55" spans="2:9" ht="82.5">
      <c r="B55" s="324"/>
      <c r="C55" s="190" t="s">
        <v>131</v>
      </c>
      <c r="D55" s="36" t="s">
        <v>182</v>
      </c>
      <c r="E55" s="36" t="s">
        <v>183</v>
      </c>
      <c r="F55" s="36" t="s">
        <v>184</v>
      </c>
      <c r="G55" s="173">
        <f>+'4. Servicio al ciudadano'!M13</f>
        <v>0</v>
      </c>
      <c r="H55" s="325"/>
      <c r="I55" s="338"/>
    </row>
    <row r="56" spans="2:9" ht="66">
      <c r="B56" s="324"/>
      <c r="C56" s="190" t="s">
        <v>186</v>
      </c>
      <c r="D56" s="36" t="s">
        <v>182</v>
      </c>
      <c r="E56" s="36" t="s">
        <v>187</v>
      </c>
      <c r="F56" s="36" t="s">
        <v>188</v>
      </c>
      <c r="G56" s="173">
        <f>+'4. Servicio al ciudadano'!M14</f>
        <v>0</v>
      </c>
      <c r="H56" s="325"/>
      <c r="I56" s="338"/>
    </row>
    <row r="57" spans="2:9" ht="49.5">
      <c r="B57" s="324" t="s">
        <v>491</v>
      </c>
      <c r="C57" s="190" t="s">
        <v>42</v>
      </c>
      <c r="D57" s="36" t="s">
        <v>189</v>
      </c>
      <c r="E57" s="36" t="s">
        <v>190</v>
      </c>
      <c r="F57" s="36" t="s">
        <v>191</v>
      </c>
      <c r="G57" s="173">
        <f>+'4. Servicio al ciudadano'!M15</f>
        <v>1</v>
      </c>
      <c r="H57" s="325"/>
      <c r="I57" s="338"/>
    </row>
    <row r="58" spans="2:9" ht="33">
      <c r="B58" s="324"/>
      <c r="C58" s="190" t="s">
        <v>46</v>
      </c>
      <c r="D58" s="115" t="s">
        <v>192</v>
      </c>
      <c r="E58" s="115" t="s">
        <v>193</v>
      </c>
      <c r="F58" s="36" t="s">
        <v>191</v>
      </c>
      <c r="G58" s="173">
        <f>+'4. Servicio al ciudadano'!M16</f>
        <v>1</v>
      </c>
      <c r="H58" s="325"/>
      <c r="I58" s="338"/>
    </row>
    <row r="59" spans="2:9" ht="73.5" customHeight="1">
      <c r="B59" s="189" t="s">
        <v>492</v>
      </c>
      <c r="C59" s="190" t="s">
        <v>57</v>
      </c>
      <c r="D59" s="115" t="s">
        <v>194</v>
      </c>
      <c r="E59" s="115" t="s">
        <v>195</v>
      </c>
      <c r="F59" s="36" t="s">
        <v>196</v>
      </c>
      <c r="G59" s="173">
        <f>+'4. Servicio al ciudadano'!M17</f>
        <v>0</v>
      </c>
      <c r="H59" s="325"/>
      <c r="I59" s="338"/>
    </row>
    <row r="60" spans="2:9" ht="49.5">
      <c r="B60" s="348" t="s">
        <v>450</v>
      </c>
      <c r="C60" s="186" t="s">
        <v>62</v>
      </c>
      <c r="D60" s="187" t="s">
        <v>197</v>
      </c>
      <c r="E60" s="187" t="s">
        <v>198</v>
      </c>
      <c r="F60" s="188" t="s">
        <v>123</v>
      </c>
      <c r="G60" s="173">
        <f>+'4. Servicio al ciudadano'!M18</f>
        <v>0.33</v>
      </c>
      <c r="H60" s="325"/>
      <c r="I60" s="338"/>
    </row>
    <row r="61" spans="2:9" ht="66">
      <c r="B61" s="348"/>
      <c r="C61" s="199" t="s">
        <v>67</v>
      </c>
      <c r="D61" s="200" t="s">
        <v>199</v>
      </c>
      <c r="E61" s="201" t="s">
        <v>200</v>
      </c>
      <c r="F61" s="201" t="s">
        <v>196</v>
      </c>
      <c r="G61" s="194">
        <f>+'4. Servicio al ciudadano'!M19</f>
        <v>0.33</v>
      </c>
      <c r="H61" s="325"/>
      <c r="I61" s="338"/>
    </row>
    <row r="62" spans="2:9" ht="40.5" customHeight="1">
      <c r="G62" s="192"/>
      <c r="H62" s="192"/>
      <c r="I62" s="338"/>
    </row>
    <row r="63" spans="2:9" ht="18.75" customHeight="1">
      <c r="B63" s="326" t="s">
        <v>205</v>
      </c>
      <c r="C63" s="326"/>
      <c r="D63" s="326"/>
      <c r="E63" s="326"/>
      <c r="F63" s="202"/>
      <c r="G63" s="327" t="s">
        <v>358</v>
      </c>
      <c r="H63" s="328"/>
      <c r="I63" s="338"/>
    </row>
    <row r="64" spans="2:9" ht="24.75" customHeight="1">
      <c r="B64" s="171" t="s">
        <v>13</v>
      </c>
      <c r="C64" s="323" t="s">
        <v>14</v>
      </c>
      <c r="D64" s="323"/>
      <c r="E64" s="171" t="s">
        <v>15</v>
      </c>
      <c r="F64" s="171" t="s">
        <v>16</v>
      </c>
      <c r="G64" s="114" t="s">
        <v>359</v>
      </c>
      <c r="H64" s="205" t="s">
        <v>360</v>
      </c>
      <c r="I64" s="338"/>
    </row>
    <row r="65" spans="2:9" ht="105">
      <c r="B65" s="329" t="s">
        <v>372</v>
      </c>
      <c r="C65" s="54" t="s">
        <v>22</v>
      </c>
      <c r="D65" s="38" t="s">
        <v>207</v>
      </c>
      <c r="E65" s="38" t="s">
        <v>208</v>
      </c>
      <c r="F65" s="38" t="s">
        <v>65</v>
      </c>
      <c r="G65" s="173">
        <f>+'5. Transparencia '!M6</f>
        <v>0</v>
      </c>
      <c r="H65" s="325">
        <f>AVERAGE(G65:G84)</f>
        <v>0.11599999999999999</v>
      </c>
      <c r="I65" s="338"/>
    </row>
    <row r="66" spans="2:9" ht="180">
      <c r="B66" s="329"/>
      <c r="C66" s="54" t="s">
        <v>74</v>
      </c>
      <c r="D66" s="73" t="s">
        <v>209</v>
      </c>
      <c r="E66" s="38" t="s">
        <v>210</v>
      </c>
      <c r="F66" s="38" t="s">
        <v>211</v>
      </c>
      <c r="G66" s="173">
        <f>+'5. Transparencia '!M7</f>
        <v>0</v>
      </c>
      <c r="H66" s="325"/>
      <c r="I66" s="338"/>
    </row>
    <row r="67" spans="2:9" ht="75">
      <c r="B67" s="329"/>
      <c r="C67" s="54" t="s">
        <v>27</v>
      </c>
      <c r="D67" s="73" t="s">
        <v>209</v>
      </c>
      <c r="E67" s="38" t="s">
        <v>213</v>
      </c>
      <c r="F67" s="38" t="s">
        <v>214</v>
      </c>
      <c r="G67" s="173">
        <f>+'5. Transparencia '!M8</f>
        <v>0.33</v>
      </c>
      <c r="H67" s="325"/>
      <c r="I67" s="338"/>
    </row>
    <row r="68" spans="2:9" ht="75">
      <c r="B68" s="329"/>
      <c r="C68" s="54" t="s">
        <v>103</v>
      </c>
      <c r="D68" s="73" t="s">
        <v>209</v>
      </c>
      <c r="E68" s="38" t="s">
        <v>216</v>
      </c>
      <c r="F68" s="38" t="s">
        <v>129</v>
      </c>
      <c r="G68" s="173">
        <f>+'5. Transparencia '!M9</f>
        <v>0</v>
      </c>
      <c r="H68" s="325"/>
      <c r="I68" s="338"/>
    </row>
    <row r="69" spans="2:9" ht="90">
      <c r="B69" s="329"/>
      <c r="C69" s="54" t="s">
        <v>107</v>
      </c>
      <c r="D69" s="73" t="s">
        <v>209</v>
      </c>
      <c r="E69" s="38" t="s">
        <v>218</v>
      </c>
      <c r="F69" s="38" t="s">
        <v>219</v>
      </c>
      <c r="G69" s="173">
        <f>+'5. Transparencia '!M10</f>
        <v>0</v>
      </c>
      <c r="H69" s="325"/>
      <c r="I69" s="338"/>
    </row>
    <row r="70" spans="2:9" ht="105">
      <c r="B70" s="329"/>
      <c r="C70" s="54" t="s">
        <v>110</v>
      </c>
      <c r="D70" s="38" t="s">
        <v>221</v>
      </c>
      <c r="E70" s="38" t="s">
        <v>222</v>
      </c>
      <c r="F70" s="38" t="s">
        <v>214</v>
      </c>
      <c r="G70" s="173">
        <f>+'5. Transparencia '!M11</f>
        <v>0</v>
      </c>
      <c r="H70" s="325"/>
      <c r="I70" s="338"/>
    </row>
    <row r="71" spans="2:9" ht="105">
      <c r="B71" s="329"/>
      <c r="C71" s="54" t="s">
        <v>224</v>
      </c>
      <c r="D71" s="38" t="s">
        <v>221</v>
      </c>
      <c r="E71" s="38" t="s">
        <v>222</v>
      </c>
      <c r="F71" s="38" t="s">
        <v>126</v>
      </c>
      <c r="G71" s="173">
        <f>+'5. Transparencia '!M12</f>
        <v>0</v>
      </c>
      <c r="H71" s="325"/>
      <c r="I71" s="338"/>
    </row>
    <row r="72" spans="2:9" ht="105">
      <c r="B72" s="329"/>
      <c r="C72" s="54" t="s">
        <v>226</v>
      </c>
      <c r="D72" s="38" t="s">
        <v>221</v>
      </c>
      <c r="E72" s="38" t="s">
        <v>222</v>
      </c>
      <c r="F72" s="38" t="s">
        <v>129</v>
      </c>
      <c r="G72" s="173">
        <f>+'5. Transparencia '!M13</f>
        <v>0</v>
      </c>
      <c r="H72" s="325"/>
      <c r="I72" s="338"/>
    </row>
    <row r="73" spans="2:9" ht="105">
      <c r="B73" s="329"/>
      <c r="C73" s="54" t="s">
        <v>227</v>
      </c>
      <c r="D73" s="38" t="s">
        <v>221</v>
      </c>
      <c r="E73" s="38" t="s">
        <v>222</v>
      </c>
      <c r="F73" s="38" t="s">
        <v>228</v>
      </c>
      <c r="G73" s="173">
        <f>+'5. Transparencia '!M14</f>
        <v>0</v>
      </c>
      <c r="H73" s="325"/>
      <c r="I73" s="338"/>
    </row>
    <row r="74" spans="2:9" ht="105">
      <c r="B74" s="329"/>
      <c r="C74" s="54" t="s">
        <v>229</v>
      </c>
      <c r="D74" s="38" t="s">
        <v>221</v>
      </c>
      <c r="E74" s="38" t="s">
        <v>222</v>
      </c>
      <c r="F74" s="38" t="s">
        <v>211</v>
      </c>
      <c r="G74" s="173">
        <f>+'5. Transparencia '!M15</f>
        <v>0</v>
      </c>
      <c r="H74" s="325"/>
      <c r="I74" s="338"/>
    </row>
    <row r="75" spans="2:9" ht="105">
      <c r="B75" s="329"/>
      <c r="C75" s="54" t="s">
        <v>230</v>
      </c>
      <c r="D75" s="38" t="s">
        <v>221</v>
      </c>
      <c r="E75" s="38" t="s">
        <v>222</v>
      </c>
      <c r="F75" s="38" t="s">
        <v>219</v>
      </c>
      <c r="G75" s="173">
        <f>+'5. Transparencia '!M16</f>
        <v>0</v>
      </c>
      <c r="H75" s="325"/>
      <c r="I75" s="338"/>
    </row>
    <row r="76" spans="2:9" ht="60">
      <c r="B76" s="329"/>
      <c r="C76" s="54" t="s">
        <v>231</v>
      </c>
      <c r="D76" s="38" t="s">
        <v>232</v>
      </c>
      <c r="E76" s="38" t="s">
        <v>233</v>
      </c>
      <c r="F76" s="38" t="s">
        <v>234</v>
      </c>
      <c r="G76" s="173">
        <f>+'5. Transparencia '!M17</f>
        <v>0.33</v>
      </c>
      <c r="H76" s="325"/>
      <c r="I76" s="338"/>
    </row>
    <row r="77" spans="2:9" ht="60">
      <c r="B77" s="329"/>
      <c r="C77" s="54" t="s">
        <v>236</v>
      </c>
      <c r="D77" s="38" t="s">
        <v>237</v>
      </c>
      <c r="E77" s="38" t="s">
        <v>238</v>
      </c>
      <c r="F77" s="38" t="s">
        <v>30</v>
      </c>
      <c r="G77" s="173">
        <f>+'5. Transparencia '!M18</f>
        <v>0</v>
      </c>
      <c r="H77" s="325"/>
      <c r="I77" s="338"/>
    </row>
    <row r="78" spans="2:9" ht="60">
      <c r="B78" s="329"/>
      <c r="C78" s="54" t="s">
        <v>239</v>
      </c>
      <c r="D78" s="38" t="s">
        <v>240</v>
      </c>
      <c r="E78" s="38" t="s">
        <v>241</v>
      </c>
      <c r="F78" s="38" t="s">
        <v>242</v>
      </c>
      <c r="G78" s="173">
        <f>+'5. Transparencia '!M19</f>
        <v>0</v>
      </c>
      <c r="H78" s="325"/>
      <c r="I78" s="338"/>
    </row>
    <row r="79" spans="2:9" ht="60">
      <c r="B79" s="232" t="s">
        <v>480</v>
      </c>
      <c r="C79" s="54" t="s">
        <v>33</v>
      </c>
      <c r="D79" s="73" t="s">
        <v>244</v>
      </c>
      <c r="E79" s="73" t="s">
        <v>245</v>
      </c>
      <c r="F79" s="38" t="s">
        <v>159</v>
      </c>
      <c r="G79" s="173">
        <f>+'5. Transparencia '!M20</f>
        <v>0.33</v>
      </c>
      <c r="H79" s="325"/>
      <c r="I79" s="338"/>
    </row>
    <row r="80" spans="2:9" ht="75">
      <c r="B80" s="232"/>
      <c r="C80" s="54" t="s">
        <v>38</v>
      </c>
      <c r="D80" s="73" t="s">
        <v>247</v>
      </c>
      <c r="E80" s="73" t="s">
        <v>248</v>
      </c>
      <c r="F80" s="38" t="s">
        <v>159</v>
      </c>
      <c r="G80" s="173">
        <f>+'5. Transparencia '!M21</f>
        <v>1</v>
      </c>
      <c r="H80" s="325"/>
      <c r="I80" s="338"/>
    </row>
    <row r="81" spans="1:9" ht="60">
      <c r="B81" s="232"/>
      <c r="C81" s="54" t="s">
        <v>121</v>
      </c>
      <c r="D81" s="73" t="s">
        <v>250</v>
      </c>
      <c r="E81" s="73" t="s">
        <v>251</v>
      </c>
      <c r="F81" s="38" t="s">
        <v>242</v>
      </c>
      <c r="G81" s="173">
        <f>+'5. Transparencia '!M22</f>
        <v>0.33</v>
      </c>
      <c r="H81" s="325"/>
      <c r="I81" s="338"/>
    </row>
    <row r="82" spans="1:9" ht="60">
      <c r="B82" s="232" t="s">
        <v>481</v>
      </c>
      <c r="C82" s="54" t="s">
        <v>42</v>
      </c>
      <c r="D82" s="38" t="s">
        <v>254</v>
      </c>
      <c r="E82" s="38" t="s">
        <v>255</v>
      </c>
      <c r="F82" s="38" t="s">
        <v>234</v>
      </c>
      <c r="G82" s="173">
        <f>+'5. Transparencia '!M23</f>
        <v>0</v>
      </c>
      <c r="H82" s="325"/>
      <c r="I82" s="338"/>
    </row>
    <row r="83" spans="1:9" ht="60">
      <c r="B83" s="232"/>
      <c r="C83" s="54" t="s">
        <v>46</v>
      </c>
      <c r="D83" s="38" t="s">
        <v>256</v>
      </c>
      <c r="E83" s="38" t="s">
        <v>257</v>
      </c>
      <c r="F83" s="38" t="s">
        <v>234</v>
      </c>
      <c r="G83" s="173">
        <f>+'5. Transparencia '!M24</f>
        <v>0</v>
      </c>
      <c r="H83" s="325"/>
      <c r="I83" s="338"/>
    </row>
    <row r="84" spans="1:9" ht="105">
      <c r="B84" s="121" t="s">
        <v>482</v>
      </c>
      <c r="C84" s="54" t="s">
        <v>57</v>
      </c>
      <c r="D84" s="38" t="s">
        <v>259</v>
      </c>
      <c r="E84" s="38" t="s">
        <v>260</v>
      </c>
      <c r="F84" s="38" t="s">
        <v>261</v>
      </c>
      <c r="G84" s="173">
        <f>+'5. Transparencia '!M25</f>
        <v>0</v>
      </c>
      <c r="H84" s="325"/>
      <c r="I84" s="338"/>
    </row>
    <row r="85" spans="1:9" ht="15">
      <c r="B85" s="174"/>
      <c r="C85" s="175"/>
      <c r="D85" s="172"/>
      <c r="E85" s="172"/>
      <c r="F85" s="172"/>
      <c r="G85" s="176"/>
      <c r="H85" s="177"/>
      <c r="I85" s="338"/>
    </row>
    <row r="86" spans="1:9" ht="16.5">
      <c r="B86" s="317" t="s">
        <v>365</v>
      </c>
      <c r="C86" s="317"/>
      <c r="D86" s="317"/>
      <c r="E86" s="317"/>
      <c r="F86" s="317"/>
      <c r="G86" s="327" t="s">
        <v>358</v>
      </c>
      <c r="H86" s="328"/>
      <c r="I86" s="338"/>
    </row>
    <row r="87" spans="1:9" ht="25.5">
      <c r="B87" s="178" t="s">
        <v>281</v>
      </c>
      <c r="C87" s="178" t="s">
        <v>284</v>
      </c>
      <c r="D87" s="179" t="s">
        <v>285</v>
      </c>
      <c r="E87" s="179" t="s">
        <v>369</v>
      </c>
      <c r="F87" s="178" t="s">
        <v>290</v>
      </c>
      <c r="G87" s="103" t="s">
        <v>359</v>
      </c>
      <c r="H87" s="204" t="s">
        <v>360</v>
      </c>
      <c r="I87" s="338"/>
    </row>
    <row r="88" spans="1:9" ht="152.25" customHeight="1">
      <c r="B88" s="180" t="s">
        <v>293</v>
      </c>
      <c r="C88" s="180" t="s">
        <v>296</v>
      </c>
      <c r="D88" s="181" t="s">
        <v>297</v>
      </c>
      <c r="E88" s="181" t="s">
        <v>370</v>
      </c>
      <c r="F88" s="180" t="s">
        <v>234</v>
      </c>
      <c r="G88" s="170">
        <f>+'6. Racionalización de Trámites'!V17</f>
        <v>0.2</v>
      </c>
      <c r="H88" s="318">
        <f>AVERAGE(G88:G89)</f>
        <v>0.2</v>
      </c>
      <c r="I88" s="338"/>
    </row>
    <row r="89" spans="1:9" ht="132" customHeight="1">
      <c r="B89" s="180" t="s">
        <v>301</v>
      </c>
      <c r="C89" s="180" t="s">
        <v>303</v>
      </c>
      <c r="D89" s="181" t="s">
        <v>297</v>
      </c>
      <c r="E89" s="181" t="s">
        <v>371</v>
      </c>
      <c r="F89" s="180" t="s">
        <v>234</v>
      </c>
      <c r="G89" s="170">
        <f>+'6. Racionalización de Trámites'!V18</f>
        <v>0.2</v>
      </c>
      <c r="H89" s="318"/>
      <c r="I89" s="338"/>
    </row>
    <row r="90" spans="1:9" ht="33" customHeight="1" thickBot="1">
      <c r="I90" s="338"/>
    </row>
    <row r="91" spans="1:9" ht="27" customHeight="1">
      <c r="B91" s="315" t="s">
        <v>366</v>
      </c>
      <c r="C91" s="315"/>
      <c r="D91" s="315"/>
      <c r="E91" s="315"/>
      <c r="F91" s="316"/>
      <c r="G91" s="320" t="s">
        <v>358</v>
      </c>
      <c r="H91" s="321"/>
      <c r="I91" s="338"/>
    </row>
    <row r="92" spans="1:9" ht="15">
      <c r="B92" s="104" t="s">
        <v>13</v>
      </c>
      <c r="C92" s="319" t="s">
        <v>14</v>
      </c>
      <c r="D92" s="319"/>
      <c r="E92" s="105" t="s">
        <v>15</v>
      </c>
      <c r="F92" s="104" t="s">
        <v>16</v>
      </c>
      <c r="G92" s="106" t="s">
        <v>359</v>
      </c>
      <c r="H92" s="206" t="s">
        <v>360</v>
      </c>
      <c r="I92" s="338"/>
    </row>
    <row r="93" spans="1:9" ht="90">
      <c r="B93" s="121" t="s">
        <v>476</v>
      </c>
      <c r="C93" s="54" t="s">
        <v>22</v>
      </c>
      <c r="D93" s="73" t="s">
        <v>307</v>
      </c>
      <c r="E93" s="38" t="s">
        <v>308</v>
      </c>
      <c r="F93" s="38" t="s">
        <v>309</v>
      </c>
      <c r="G93" s="170">
        <f>+'7. Integridad y Ética'!M6</f>
        <v>0</v>
      </c>
      <c r="H93" s="318">
        <f>AVERAGE(G93:G97)</f>
        <v>0.2</v>
      </c>
      <c r="I93" s="338"/>
    </row>
    <row r="94" spans="1:9" ht="120">
      <c r="B94" s="121" t="s">
        <v>477</v>
      </c>
      <c r="C94" s="54" t="s">
        <v>33</v>
      </c>
      <c r="D94" s="73" t="s">
        <v>311</v>
      </c>
      <c r="E94" s="73" t="s">
        <v>312</v>
      </c>
      <c r="F94" s="73" t="s">
        <v>313</v>
      </c>
      <c r="G94" s="170">
        <f>+'7. Integridad y Ética'!M7</f>
        <v>0</v>
      </c>
      <c r="H94" s="318"/>
      <c r="I94" s="338"/>
    </row>
    <row r="95" spans="1:9" ht="105">
      <c r="B95" s="121" t="s">
        <v>478</v>
      </c>
      <c r="C95" s="54" t="s">
        <v>42</v>
      </c>
      <c r="D95" s="73" t="s">
        <v>314</v>
      </c>
      <c r="E95" s="73" t="s">
        <v>315</v>
      </c>
      <c r="F95" s="73" t="s">
        <v>316</v>
      </c>
      <c r="G95" s="170">
        <f>+'7. Integridad y Ética'!M8</f>
        <v>1</v>
      </c>
      <c r="H95" s="318"/>
      <c r="I95" s="338"/>
    </row>
    <row r="96" spans="1:9" ht="60">
      <c r="A96" s="98"/>
      <c r="B96" s="232" t="s">
        <v>479</v>
      </c>
      <c r="C96" s="54" t="s">
        <v>57</v>
      </c>
      <c r="D96" s="38" t="s">
        <v>318</v>
      </c>
      <c r="E96" s="38" t="s">
        <v>319</v>
      </c>
      <c r="F96" s="73" t="s">
        <v>313</v>
      </c>
      <c r="G96" s="170">
        <f>+'7. Integridad y Ética'!M9</f>
        <v>0</v>
      </c>
      <c r="H96" s="318"/>
      <c r="I96" s="338"/>
    </row>
    <row r="97" spans="1:9" ht="75">
      <c r="A97" s="98"/>
      <c r="B97" s="232"/>
      <c r="C97" s="54" t="s">
        <v>321</v>
      </c>
      <c r="D97" s="38" t="s">
        <v>322</v>
      </c>
      <c r="E97" s="38" t="s">
        <v>323</v>
      </c>
      <c r="F97" s="73" t="s">
        <v>313</v>
      </c>
      <c r="G97" s="170">
        <f>+'7. Integridad y Ética'!M10</f>
        <v>0</v>
      </c>
      <c r="H97" s="318"/>
      <c r="I97" s="338"/>
    </row>
    <row r="98" spans="1:9">
      <c r="I98" s="338"/>
    </row>
    <row r="99" spans="1:9">
      <c r="I99" s="338"/>
    </row>
    <row r="100" spans="1:9">
      <c r="I100" s="338"/>
    </row>
    <row r="101" spans="1:9" ht="13.5" thickBot="1">
      <c r="I101" s="338"/>
    </row>
    <row r="102" spans="1:9" ht="25.5" customHeight="1">
      <c r="B102" s="315" t="s">
        <v>367</v>
      </c>
      <c r="C102" s="315"/>
      <c r="D102" s="315"/>
      <c r="E102" s="315"/>
      <c r="F102" s="316"/>
      <c r="G102" s="320" t="s">
        <v>358</v>
      </c>
      <c r="H102" s="321"/>
      <c r="I102" s="338"/>
    </row>
    <row r="103" spans="1:9" ht="15">
      <c r="B103" s="104" t="s">
        <v>13</v>
      </c>
      <c r="C103" s="319" t="s">
        <v>14</v>
      </c>
      <c r="D103" s="319"/>
      <c r="E103" s="105" t="s">
        <v>15</v>
      </c>
      <c r="F103" s="104" t="s">
        <v>16</v>
      </c>
      <c r="G103" s="106" t="s">
        <v>359</v>
      </c>
      <c r="H103" s="206" t="s">
        <v>360</v>
      </c>
      <c r="I103" s="338"/>
    </row>
    <row r="104" spans="1:9" ht="120">
      <c r="B104" s="229" t="s">
        <v>475</v>
      </c>
      <c r="C104" s="54" t="s">
        <v>22</v>
      </c>
      <c r="D104" s="73" t="s">
        <v>326</v>
      </c>
      <c r="E104" s="73" t="s">
        <v>327</v>
      </c>
      <c r="F104" s="73" t="s">
        <v>328</v>
      </c>
      <c r="G104" s="170">
        <f>+'8. Iniciativas Adicionales'!M6</f>
        <v>1</v>
      </c>
      <c r="H104" s="318">
        <f>AVERAGE(G104:G117)</f>
        <v>0.32142857142857145</v>
      </c>
      <c r="I104" s="338"/>
    </row>
    <row r="105" spans="1:9" ht="60">
      <c r="B105" s="231"/>
      <c r="C105" s="54" t="s">
        <v>74</v>
      </c>
      <c r="D105" s="73" t="s">
        <v>329</v>
      </c>
      <c r="E105" s="73" t="s">
        <v>330</v>
      </c>
      <c r="F105" s="73" t="s">
        <v>328</v>
      </c>
      <c r="G105" s="170">
        <f>+'8. Iniciativas Adicionales'!M7</f>
        <v>0</v>
      </c>
      <c r="H105" s="318"/>
      <c r="I105" s="338"/>
    </row>
    <row r="106" spans="1:9" ht="75">
      <c r="B106" s="231"/>
      <c r="C106" s="54" t="s">
        <v>27</v>
      </c>
      <c r="D106" s="73" t="s">
        <v>332</v>
      </c>
      <c r="E106" s="73" t="s">
        <v>333</v>
      </c>
      <c r="F106" s="73" t="s">
        <v>65</v>
      </c>
      <c r="G106" s="170">
        <f>+'8. Iniciativas Adicionales'!M8</f>
        <v>0</v>
      </c>
      <c r="H106" s="318"/>
      <c r="I106" s="338"/>
    </row>
    <row r="107" spans="1:9" ht="30">
      <c r="B107" s="231"/>
      <c r="C107" s="54" t="s">
        <v>103</v>
      </c>
      <c r="D107" s="73" t="s">
        <v>335</v>
      </c>
      <c r="E107" s="73" t="s">
        <v>336</v>
      </c>
      <c r="F107" s="73" t="s">
        <v>337</v>
      </c>
      <c r="G107" s="170">
        <f>+'8. Iniciativas Adicionales'!M9</f>
        <v>0.4</v>
      </c>
      <c r="H107" s="318"/>
      <c r="I107" s="338"/>
    </row>
    <row r="108" spans="1:9" ht="30">
      <c r="B108" s="231"/>
      <c r="C108" s="54" t="s">
        <v>107</v>
      </c>
      <c r="D108" s="73" t="s">
        <v>338</v>
      </c>
      <c r="E108" s="73" t="s">
        <v>336</v>
      </c>
      <c r="F108" s="73" t="s">
        <v>337</v>
      </c>
      <c r="G108" s="170">
        <f>+'8. Iniciativas Adicionales'!M10</f>
        <v>0.4</v>
      </c>
      <c r="H108" s="318"/>
      <c r="I108" s="338"/>
    </row>
    <row r="109" spans="1:9" ht="45">
      <c r="B109" s="231"/>
      <c r="C109" s="54" t="s">
        <v>110</v>
      </c>
      <c r="D109" s="73" t="s">
        <v>339</v>
      </c>
      <c r="E109" s="73" t="s">
        <v>336</v>
      </c>
      <c r="F109" s="73" t="s">
        <v>337</v>
      </c>
      <c r="G109" s="170">
        <f>+'8. Iniciativas Adicionales'!M11</f>
        <v>0.4</v>
      </c>
      <c r="H109" s="318"/>
      <c r="I109" s="338"/>
    </row>
    <row r="110" spans="1:9" ht="60">
      <c r="B110" s="231"/>
      <c r="C110" s="54" t="s">
        <v>224</v>
      </c>
      <c r="D110" s="73" t="s">
        <v>340</v>
      </c>
      <c r="E110" s="73" t="s">
        <v>341</v>
      </c>
      <c r="F110" s="73" t="s">
        <v>337</v>
      </c>
      <c r="G110" s="170">
        <f>+'8. Iniciativas Adicionales'!M12</f>
        <v>0.2</v>
      </c>
      <c r="H110" s="318"/>
      <c r="I110" s="338"/>
    </row>
    <row r="111" spans="1:9" ht="60">
      <c r="B111" s="231"/>
      <c r="C111" s="54" t="s">
        <v>226</v>
      </c>
      <c r="D111" s="73" t="s">
        <v>342</v>
      </c>
      <c r="E111" s="73" t="s">
        <v>343</v>
      </c>
      <c r="F111" s="73" t="s">
        <v>337</v>
      </c>
      <c r="G111" s="170">
        <f>+'8. Iniciativas Adicionales'!M13</f>
        <v>0.4</v>
      </c>
      <c r="H111" s="318"/>
      <c r="I111" s="338"/>
    </row>
    <row r="112" spans="1:9" ht="30">
      <c r="B112" s="231"/>
      <c r="C112" s="54" t="s">
        <v>227</v>
      </c>
      <c r="D112" s="73" t="s">
        <v>344</v>
      </c>
      <c r="E112" s="73" t="s">
        <v>343</v>
      </c>
      <c r="F112" s="73" t="s">
        <v>337</v>
      </c>
      <c r="G112" s="170">
        <f>+'8. Iniciativas Adicionales'!M14</f>
        <v>0.4</v>
      </c>
      <c r="H112" s="318"/>
      <c r="I112" s="338"/>
    </row>
    <row r="113" spans="2:9" ht="30">
      <c r="B113" s="231"/>
      <c r="C113" s="54" t="s">
        <v>229</v>
      </c>
      <c r="D113" s="73" t="s">
        <v>345</v>
      </c>
      <c r="E113" s="73" t="s">
        <v>343</v>
      </c>
      <c r="F113" s="73" t="s">
        <v>337</v>
      </c>
      <c r="G113" s="170">
        <f>+'8. Iniciativas Adicionales'!M15</f>
        <v>0.4</v>
      </c>
      <c r="H113" s="318"/>
      <c r="I113" s="338"/>
    </row>
    <row r="114" spans="2:9" ht="45">
      <c r="B114" s="231"/>
      <c r="C114" s="54" t="s">
        <v>230</v>
      </c>
      <c r="D114" s="73" t="s">
        <v>346</v>
      </c>
      <c r="E114" s="73" t="s">
        <v>347</v>
      </c>
      <c r="F114" s="73" t="s">
        <v>337</v>
      </c>
      <c r="G114" s="170">
        <f>+'8. Iniciativas Adicionales'!M16</f>
        <v>0.4</v>
      </c>
      <c r="H114" s="318"/>
      <c r="I114" s="338"/>
    </row>
    <row r="115" spans="2:9" ht="105">
      <c r="B115" s="231"/>
      <c r="C115" s="54" t="s">
        <v>231</v>
      </c>
      <c r="D115" s="73" t="s">
        <v>348</v>
      </c>
      <c r="E115" s="73" t="s">
        <v>349</v>
      </c>
      <c r="F115" s="73" t="s">
        <v>337</v>
      </c>
      <c r="G115" s="170">
        <f>+'8. Iniciativas Adicionales'!M17</f>
        <v>0.3</v>
      </c>
      <c r="H115" s="318"/>
      <c r="I115" s="338"/>
    </row>
    <row r="116" spans="2:9" ht="90">
      <c r="B116" s="231"/>
      <c r="C116" s="54" t="s">
        <v>236</v>
      </c>
      <c r="D116" s="73" t="s">
        <v>350</v>
      </c>
      <c r="E116" s="73" t="s">
        <v>351</v>
      </c>
      <c r="F116" s="73" t="s">
        <v>337</v>
      </c>
      <c r="G116" s="170">
        <f>+'8. Iniciativas Adicionales'!M18</f>
        <v>0.2</v>
      </c>
      <c r="H116" s="318"/>
      <c r="I116" s="338"/>
    </row>
    <row r="117" spans="2:9" ht="150">
      <c r="B117" s="230"/>
      <c r="C117" s="54" t="s">
        <v>239</v>
      </c>
      <c r="D117" s="73" t="s">
        <v>352</v>
      </c>
      <c r="E117" s="73" t="s">
        <v>353</v>
      </c>
      <c r="F117" s="73" t="s">
        <v>354</v>
      </c>
      <c r="G117" s="170">
        <f>+'8. Iniciativas Adicionales'!M19</f>
        <v>0</v>
      </c>
      <c r="H117" s="318"/>
      <c r="I117" s="338"/>
    </row>
    <row r="118" spans="2:9">
      <c r="B118" s="209" t="s">
        <v>494</v>
      </c>
    </row>
  </sheetData>
  <sheetProtection algorithmName="SHA-512" hashValue="DRlBTtWHrH+gtIiV+sg1jd2cg7Znh+pcrC9oTvHe6D9N+T5cLyHJxtlF99X2nZBaardD3XYPJNQmEo3MxpJoxw==" saltValue="S4sNe8MbQgOjYWPu2ebb9w==" spinCount="100000" sheet="1" objects="1" scenarios="1"/>
  <protectedRanges>
    <protectedRange sqref="F94 F96:F97" name="Simulado_1_1_1_1"/>
  </protectedRanges>
  <mergeCells count="55">
    <mergeCell ref="B1:I1"/>
    <mergeCell ref="B2:I2"/>
    <mergeCell ref="B4:E4"/>
    <mergeCell ref="G4:H4"/>
    <mergeCell ref="I4:I5"/>
    <mergeCell ref="C5:D5"/>
    <mergeCell ref="B33:B38"/>
    <mergeCell ref="B39:B43"/>
    <mergeCell ref="B46:E46"/>
    <mergeCell ref="G46:H46"/>
    <mergeCell ref="I6:I117"/>
    <mergeCell ref="B104:B117"/>
    <mergeCell ref="H6:H16"/>
    <mergeCell ref="B18:E18"/>
    <mergeCell ref="G18:H18"/>
    <mergeCell ref="B25:E25"/>
    <mergeCell ref="G25:H25"/>
    <mergeCell ref="C26:D26"/>
    <mergeCell ref="B60:B61"/>
    <mergeCell ref="B27:B32"/>
    <mergeCell ref="H20:H23"/>
    <mergeCell ref="G86:H86"/>
    <mergeCell ref="K19:L19"/>
    <mergeCell ref="N19:O19"/>
    <mergeCell ref="K20:L20"/>
    <mergeCell ref="N20:O20"/>
    <mergeCell ref="H27:H43"/>
    <mergeCell ref="B63:E63"/>
    <mergeCell ref="G63:H63"/>
    <mergeCell ref="C64:D64"/>
    <mergeCell ref="B82:B83"/>
    <mergeCell ref="B65:B78"/>
    <mergeCell ref="B79:B81"/>
    <mergeCell ref="H65:H84"/>
    <mergeCell ref="C47:D47"/>
    <mergeCell ref="B48:B49"/>
    <mergeCell ref="H48:H61"/>
    <mergeCell ref="B50:B56"/>
    <mergeCell ref="B57:B58"/>
    <mergeCell ref="B6:B7"/>
    <mergeCell ref="B8:B9"/>
    <mergeCell ref="B10:B13"/>
    <mergeCell ref="B15:B16"/>
    <mergeCell ref="B20:B21"/>
    <mergeCell ref="B102:F102"/>
    <mergeCell ref="B86:F86"/>
    <mergeCell ref="H104:H117"/>
    <mergeCell ref="B91:F91"/>
    <mergeCell ref="B96:B97"/>
    <mergeCell ref="H93:H97"/>
    <mergeCell ref="C92:D92"/>
    <mergeCell ref="G102:H102"/>
    <mergeCell ref="C103:D103"/>
    <mergeCell ref="H88:H89"/>
    <mergeCell ref="G91:H9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tabSelected="1" topLeftCell="D1" zoomScale="98" zoomScaleNormal="98" workbookViewId="0">
      <selection activeCell="B1" sqref="B1:K1"/>
    </sheetView>
  </sheetViews>
  <sheetFormatPr baseColWidth="10" defaultColWidth="11.42578125" defaultRowHeight="12.75"/>
  <cols>
    <col min="1" max="1" width="1" style="26" customWidth="1"/>
    <col min="2" max="2" width="33.7109375" style="26" customWidth="1"/>
    <col min="3" max="3" width="6.28515625" style="26" customWidth="1"/>
    <col min="4" max="4" width="43.42578125" style="26" customWidth="1"/>
    <col min="5" max="5" width="28.5703125" style="26" customWidth="1"/>
    <col min="6" max="6" width="13.5703125" style="26" customWidth="1"/>
    <col min="7" max="8" width="20" style="26" customWidth="1"/>
    <col min="9" max="9" width="45.140625" style="26" hidden="1" customWidth="1"/>
    <col min="10" max="10" width="21.42578125" style="26" hidden="1" customWidth="1"/>
    <col min="11" max="11" width="0.140625" style="26" customWidth="1"/>
    <col min="12" max="12" width="76" style="26" customWidth="1"/>
    <col min="13" max="13" width="13.5703125" style="26" hidden="1" customWidth="1"/>
    <col min="14" max="14" width="14.7109375" style="26" hidden="1" customWidth="1"/>
    <col min="15" max="16384" width="11.42578125" style="26"/>
  </cols>
  <sheetData>
    <row r="1" spans="1:14" ht="65.25" customHeight="1">
      <c r="A1" s="32"/>
      <c r="B1" s="220" t="s">
        <v>6</v>
      </c>
      <c r="C1" s="220"/>
      <c r="D1" s="220"/>
      <c r="E1" s="220"/>
      <c r="F1" s="220"/>
      <c r="G1" s="220"/>
      <c r="H1" s="220"/>
      <c r="I1" s="220"/>
      <c r="J1" s="220"/>
      <c r="K1" s="220"/>
    </row>
    <row r="2" spans="1:14" ht="24" customHeight="1">
      <c r="B2" s="226" t="s">
        <v>7</v>
      </c>
      <c r="C2" s="227"/>
      <c r="D2" s="33"/>
      <c r="E2" s="34" t="s">
        <v>8</v>
      </c>
      <c r="F2" s="228" t="s">
        <v>9</v>
      </c>
      <c r="G2" s="228"/>
      <c r="H2" s="34"/>
      <c r="I2" s="225" t="s">
        <v>10</v>
      </c>
      <c r="J2" s="225"/>
      <c r="K2" s="225"/>
      <c r="L2" s="225" t="s">
        <v>10</v>
      </c>
      <c r="M2" s="225"/>
      <c r="N2" s="225"/>
    </row>
    <row r="3" spans="1:14" ht="7.5" customHeight="1"/>
    <row r="4" spans="1:14" ht="15">
      <c r="B4" s="224" t="s">
        <v>11</v>
      </c>
      <c r="C4" s="224"/>
      <c r="D4" s="224"/>
      <c r="E4" s="224"/>
      <c r="F4" s="224"/>
      <c r="G4" s="224"/>
      <c r="H4" s="51"/>
      <c r="I4" s="224" t="s">
        <v>12</v>
      </c>
      <c r="J4" s="224"/>
      <c r="K4" s="224"/>
      <c r="L4" s="213" t="s">
        <v>361</v>
      </c>
      <c r="M4" s="215" t="s">
        <v>358</v>
      </c>
      <c r="N4" s="216"/>
    </row>
    <row r="5" spans="1:14" s="65" customFormat="1" ht="49.5" customHeight="1">
      <c r="B5" s="63" t="s">
        <v>13</v>
      </c>
      <c r="C5" s="223" t="s">
        <v>14</v>
      </c>
      <c r="D5" s="223"/>
      <c r="E5" s="44" t="s">
        <v>15</v>
      </c>
      <c r="F5" s="63" t="s">
        <v>16</v>
      </c>
      <c r="G5" s="44" t="s">
        <v>17</v>
      </c>
      <c r="H5" s="44" t="s">
        <v>18</v>
      </c>
      <c r="I5" s="124" t="s">
        <v>444</v>
      </c>
      <c r="J5" s="57" t="s">
        <v>20</v>
      </c>
      <c r="K5" s="57" t="s">
        <v>21</v>
      </c>
      <c r="L5" s="214"/>
      <c r="M5" s="107" t="s">
        <v>359</v>
      </c>
      <c r="N5" s="108" t="s">
        <v>360</v>
      </c>
    </row>
    <row r="6" spans="1:14" s="122" customFormat="1" ht="168.75" customHeight="1">
      <c r="B6" s="229" t="s">
        <v>435</v>
      </c>
      <c r="C6" s="54" t="s">
        <v>22</v>
      </c>
      <c r="D6" s="73" t="s">
        <v>23</v>
      </c>
      <c r="E6" s="38" t="s">
        <v>24</v>
      </c>
      <c r="F6" s="38" t="s">
        <v>25</v>
      </c>
      <c r="G6" s="42">
        <v>45352</v>
      </c>
      <c r="H6" s="42">
        <v>45626</v>
      </c>
      <c r="I6" s="38" t="s">
        <v>26</v>
      </c>
      <c r="J6" s="38"/>
      <c r="K6" s="38"/>
      <c r="L6" s="144" t="s">
        <v>440</v>
      </c>
      <c r="M6" s="123">
        <v>1</v>
      </c>
      <c r="N6" s="217">
        <f>AVERAGE(M6:M16)</f>
        <v>0.72727272727272729</v>
      </c>
    </row>
    <row r="7" spans="1:14" s="122" customFormat="1" ht="79.5" customHeight="1">
      <c r="B7" s="230"/>
      <c r="C7" s="54" t="s">
        <v>27</v>
      </c>
      <c r="D7" s="73" t="s">
        <v>28</v>
      </c>
      <c r="E7" s="38" t="s">
        <v>29</v>
      </c>
      <c r="F7" s="38" t="s">
        <v>30</v>
      </c>
      <c r="G7" s="42">
        <v>45292</v>
      </c>
      <c r="H7" s="39" t="s">
        <v>31</v>
      </c>
      <c r="I7" s="38" t="s">
        <v>32</v>
      </c>
      <c r="J7" s="38"/>
      <c r="K7" s="38"/>
      <c r="L7" s="144" t="s">
        <v>384</v>
      </c>
      <c r="M7" s="123">
        <v>0</v>
      </c>
      <c r="N7" s="218"/>
    </row>
    <row r="8" spans="1:14" s="122" customFormat="1" ht="135" customHeight="1">
      <c r="B8" s="229" t="s">
        <v>436</v>
      </c>
      <c r="C8" s="54" t="s">
        <v>33</v>
      </c>
      <c r="D8" s="38" t="s">
        <v>34</v>
      </c>
      <c r="E8" s="38" t="s">
        <v>35</v>
      </c>
      <c r="F8" s="38" t="s">
        <v>36</v>
      </c>
      <c r="G8" s="42">
        <v>45323</v>
      </c>
      <c r="H8" s="42">
        <v>45657</v>
      </c>
      <c r="I8" s="38" t="s">
        <v>37</v>
      </c>
      <c r="J8" s="38"/>
      <c r="K8" s="38"/>
      <c r="L8" s="144" t="s">
        <v>385</v>
      </c>
      <c r="M8" s="123">
        <v>1</v>
      </c>
      <c r="N8" s="218"/>
    </row>
    <row r="9" spans="1:14" s="122" customFormat="1" ht="110.25" customHeight="1">
      <c r="B9" s="231"/>
      <c r="C9" s="54" t="s">
        <v>38</v>
      </c>
      <c r="D9" s="38" t="s">
        <v>39</v>
      </c>
      <c r="E9" s="38" t="s">
        <v>40</v>
      </c>
      <c r="F9" s="38" t="s">
        <v>30</v>
      </c>
      <c r="G9" s="42">
        <v>45323</v>
      </c>
      <c r="H9" s="42">
        <v>45657</v>
      </c>
      <c r="I9" s="38" t="s">
        <v>41</v>
      </c>
      <c r="J9" s="38"/>
      <c r="K9" s="38"/>
      <c r="L9" s="144" t="s">
        <v>386</v>
      </c>
      <c r="M9" s="123">
        <v>1</v>
      </c>
      <c r="N9" s="218"/>
    </row>
    <row r="10" spans="1:14" s="122" customFormat="1" ht="120">
      <c r="B10" s="221" t="s">
        <v>437</v>
      </c>
      <c r="C10" s="54" t="s">
        <v>42</v>
      </c>
      <c r="D10" s="38" t="s">
        <v>43</v>
      </c>
      <c r="E10" s="38" t="s">
        <v>44</v>
      </c>
      <c r="F10" s="38" t="s">
        <v>30</v>
      </c>
      <c r="G10" s="42">
        <v>45292</v>
      </c>
      <c r="H10" s="42">
        <v>45322</v>
      </c>
      <c r="I10" s="38" t="s">
        <v>45</v>
      </c>
      <c r="J10" s="38"/>
      <c r="K10" s="38"/>
      <c r="L10" s="144" t="s">
        <v>387</v>
      </c>
      <c r="M10" s="123">
        <v>1</v>
      </c>
      <c r="N10" s="218"/>
    </row>
    <row r="11" spans="1:14" s="122" customFormat="1" ht="375">
      <c r="B11" s="221"/>
      <c r="C11" s="54" t="s">
        <v>46</v>
      </c>
      <c r="D11" s="38" t="s">
        <v>47</v>
      </c>
      <c r="E11" s="43" t="s">
        <v>48</v>
      </c>
      <c r="F11" s="38" t="s">
        <v>30</v>
      </c>
      <c r="G11" s="42">
        <v>45323</v>
      </c>
      <c r="H11" s="42">
        <v>45350</v>
      </c>
      <c r="I11" s="38" t="s">
        <v>441</v>
      </c>
      <c r="J11" s="38"/>
      <c r="K11" s="38"/>
      <c r="L11" s="144" t="s">
        <v>442</v>
      </c>
      <c r="M11" s="123">
        <v>1</v>
      </c>
      <c r="N11" s="218"/>
    </row>
    <row r="12" spans="1:14" s="122" customFormat="1" ht="180">
      <c r="B12" s="221"/>
      <c r="C12" s="54" t="s">
        <v>49</v>
      </c>
      <c r="D12" s="38" t="s">
        <v>50</v>
      </c>
      <c r="E12" s="43" t="s">
        <v>51</v>
      </c>
      <c r="F12" s="38" t="s">
        <v>30</v>
      </c>
      <c r="G12" s="42">
        <v>45323</v>
      </c>
      <c r="H12" s="42">
        <v>45350</v>
      </c>
      <c r="I12" s="38" t="s">
        <v>52</v>
      </c>
      <c r="J12" s="38"/>
      <c r="K12" s="38"/>
      <c r="L12" s="144" t="s">
        <v>388</v>
      </c>
      <c r="M12" s="123">
        <v>1</v>
      </c>
      <c r="N12" s="218"/>
    </row>
    <row r="13" spans="1:14" s="122" customFormat="1" ht="77.25" customHeight="1">
      <c r="B13" s="221"/>
      <c r="C13" s="54" t="s">
        <v>53</v>
      </c>
      <c r="D13" s="38" t="s">
        <v>54</v>
      </c>
      <c r="E13" s="43" t="s">
        <v>55</v>
      </c>
      <c r="F13" s="38" t="s">
        <v>30</v>
      </c>
      <c r="G13" s="42">
        <v>45323</v>
      </c>
      <c r="H13" s="39" t="s">
        <v>56</v>
      </c>
      <c r="I13" s="38" t="s">
        <v>32</v>
      </c>
      <c r="J13" s="38"/>
      <c r="K13" s="38"/>
      <c r="L13" s="144" t="s">
        <v>389</v>
      </c>
      <c r="M13" s="123">
        <v>0</v>
      </c>
      <c r="N13" s="218"/>
    </row>
    <row r="14" spans="1:14" s="122" customFormat="1" ht="396" customHeight="1">
      <c r="B14" s="120" t="s">
        <v>438</v>
      </c>
      <c r="C14" s="54" t="s">
        <v>57</v>
      </c>
      <c r="D14" s="38" t="s">
        <v>58</v>
      </c>
      <c r="E14" s="43" t="s">
        <v>59</v>
      </c>
      <c r="F14" s="38" t="s">
        <v>60</v>
      </c>
      <c r="G14" s="42">
        <v>45292</v>
      </c>
      <c r="H14" s="42">
        <v>45412</v>
      </c>
      <c r="I14" s="38" t="s">
        <v>61</v>
      </c>
      <c r="K14" s="38"/>
      <c r="L14" s="144" t="s">
        <v>443</v>
      </c>
      <c r="M14" s="123">
        <v>1</v>
      </c>
      <c r="N14" s="218"/>
    </row>
    <row r="15" spans="1:14" s="122" customFormat="1" ht="119.25" customHeight="1">
      <c r="B15" s="232" t="s">
        <v>439</v>
      </c>
      <c r="C15" s="54" t="s">
        <v>62</v>
      </c>
      <c r="D15" s="38" t="s">
        <v>63</v>
      </c>
      <c r="E15" s="38" t="s">
        <v>64</v>
      </c>
      <c r="F15" s="38" t="s">
        <v>65</v>
      </c>
      <c r="G15" s="42">
        <v>45292</v>
      </c>
      <c r="H15" s="39">
        <v>45657</v>
      </c>
      <c r="I15" s="38" t="s">
        <v>66</v>
      </c>
      <c r="J15" s="38"/>
      <c r="K15" s="38"/>
      <c r="L15" s="144" t="s">
        <v>390</v>
      </c>
      <c r="M15" s="123">
        <v>1</v>
      </c>
      <c r="N15" s="218"/>
    </row>
    <row r="16" spans="1:14" s="122" customFormat="1" ht="86.25" customHeight="1">
      <c r="B16" s="232"/>
      <c r="C16" s="54" t="s">
        <v>67</v>
      </c>
      <c r="D16" s="38" t="s">
        <v>68</v>
      </c>
      <c r="E16" s="38" t="s">
        <v>55</v>
      </c>
      <c r="F16" s="38" t="s">
        <v>25</v>
      </c>
      <c r="G16" s="42">
        <v>45281</v>
      </c>
      <c r="H16" s="39" t="s">
        <v>56</v>
      </c>
      <c r="I16" s="38" t="s">
        <v>32</v>
      </c>
      <c r="J16" s="38"/>
      <c r="K16" s="38"/>
      <c r="L16" s="144" t="s">
        <v>445</v>
      </c>
      <c r="M16" s="123">
        <v>0</v>
      </c>
      <c r="N16" s="219"/>
    </row>
    <row r="17" spans="2:9">
      <c r="B17" s="11"/>
      <c r="C17" s="12"/>
      <c r="D17" s="12"/>
      <c r="E17" s="11"/>
      <c r="F17" s="12"/>
      <c r="G17" s="12"/>
      <c r="H17" s="12"/>
      <c r="I17" s="12"/>
    </row>
    <row r="18" spans="2:9">
      <c r="B18" s="12"/>
      <c r="C18" s="12"/>
      <c r="D18" s="12"/>
      <c r="E18" s="12"/>
      <c r="F18" s="12"/>
      <c r="G18" s="12"/>
      <c r="H18" s="12"/>
      <c r="I18" s="12"/>
    </row>
    <row r="19" spans="2:9">
      <c r="B19" s="12"/>
      <c r="C19" s="12"/>
      <c r="D19" s="12"/>
      <c r="E19" s="12"/>
      <c r="F19" s="12"/>
      <c r="G19" s="12"/>
      <c r="H19" s="12"/>
      <c r="I19" s="12"/>
    </row>
    <row r="20" spans="2:9">
      <c r="B20" s="222"/>
      <c r="C20" s="222"/>
      <c r="D20" s="222"/>
      <c r="E20" s="222"/>
      <c r="F20" s="222"/>
      <c r="G20" s="222"/>
    </row>
    <row r="21" spans="2:9">
      <c r="B21" s="222"/>
      <c r="C21" s="222"/>
      <c r="D21" s="222"/>
      <c r="E21" s="222"/>
      <c r="F21" s="222"/>
      <c r="G21" s="222"/>
    </row>
  </sheetData>
  <sheetProtection algorithmName="SHA-512" hashValue="oxIlflEWhokWSz+l6gtguf6jJR/0Pm1rt734JtWJFRRLgd2f/R6z37AR13UhPSVfF97AhemMFcMB9VIFkQg7fA==" saltValue="S6HLrXMYtzgm/h5l3DgXUA==" spinCount="100000" sheet="1" objects="1" scenarios="1"/>
  <mergeCells count="16">
    <mergeCell ref="B20:G21"/>
    <mergeCell ref="C5:D5"/>
    <mergeCell ref="B4:G4"/>
    <mergeCell ref="I4:K4"/>
    <mergeCell ref="I2:K2"/>
    <mergeCell ref="B2:C2"/>
    <mergeCell ref="F2:G2"/>
    <mergeCell ref="B6:B7"/>
    <mergeCell ref="B8:B9"/>
    <mergeCell ref="B15:B16"/>
    <mergeCell ref="L4:L5"/>
    <mergeCell ref="M4:N4"/>
    <mergeCell ref="N6:N16"/>
    <mergeCell ref="B1:K1"/>
    <mergeCell ref="B10:B13"/>
    <mergeCell ref="L2:N2"/>
  </mergeCells>
  <phoneticPr fontId="2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1D55-AC85-4DF1-8899-1E7946108963}">
  <dimension ref="A1:O15"/>
  <sheetViews>
    <sheetView zoomScaleNormal="100" workbookViewId="0"/>
  </sheetViews>
  <sheetFormatPr baseColWidth="10" defaultColWidth="11.42578125" defaultRowHeight="12.75"/>
  <cols>
    <col min="1" max="1" width="1" style="26" customWidth="1"/>
    <col min="2" max="2" width="16.140625" style="26" customWidth="1"/>
    <col min="3" max="3" width="6.28515625" style="26" customWidth="1"/>
    <col min="4" max="4" width="27" style="26" customWidth="1"/>
    <col min="5" max="5" width="17.7109375" style="26" customWidth="1"/>
    <col min="6" max="6" width="15.28515625" style="26" customWidth="1"/>
    <col min="7" max="7" width="12.5703125" style="65" customWidth="1"/>
    <col min="8" max="8" width="13" style="26" customWidth="1"/>
    <col min="9" max="9" width="30.7109375" style="26" hidden="1" customWidth="1"/>
    <col min="10" max="10" width="21.42578125" style="26" hidden="1" customWidth="1"/>
    <col min="11" max="11" width="10.7109375" style="26" hidden="1" customWidth="1"/>
    <col min="12" max="12" width="67.5703125" style="130" customWidth="1"/>
    <col min="13" max="13" width="8.85546875" style="26" hidden="1" customWidth="1"/>
    <col min="14" max="14" width="8.7109375" style="26" hidden="1" customWidth="1"/>
    <col min="15" max="16384" width="11.42578125" style="26"/>
  </cols>
  <sheetData>
    <row r="1" spans="1:15" ht="65.25" customHeight="1">
      <c r="A1" s="32"/>
      <c r="B1" s="220" t="s">
        <v>6</v>
      </c>
      <c r="C1" s="220"/>
      <c r="D1" s="220"/>
      <c r="E1" s="220"/>
      <c r="F1" s="220"/>
      <c r="G1" s="220"/>
      <c r="H1" s="220"/>
      <c r="I1" s="220"/>
      <c r="J1" s="220"/>
      <c r="K1" s="220"/>
    </row>
    <row r="2" spans="1:15" ht="24" customHeight="1">
      <c r="B2" s="240" t="s">
        <v>7</v>
      </c>
      <c r="C2" s="241"/>
      <c r="D2" s="242"/>
      <c r="E2" s="34" t="s">
        <v>8</v>
      </c>
      <c r="F2" s="228" t="s">
        <v>9</v>
      </c>
      <c r="G2" s="228"/>
      <c r="H2" s="34"/>
      <c r="I2" s="225" t="s">
        <v>10</v>
      </c>
      <c r="J2" s="225"/>
      <c r="K2" s="225"/>
    </row>
    <row r="3" spans="1:15" ht="7.5" customHeight="1"/>
    <row r="4" spans="1:15" ht="15">
      <c r="B4" s="224" t="s">
        <v>69</v>
      </c>
      <c r="C4" s="224"/>
      <c r="D4" s="224"/>
      <c r="E4" s="224"/>
      <c r="F4" s="224"/>
      <c r="G4" s="224"/>
      <c r="H4" s="51"/>
      <c r="I4" s="224" t="s">
        <v>12</v>
      </c>
      <c r="J4" s="224"/>
      <c r="K4" s="224"/>
      <c r="L4" s="213" t="s">
        <v>361</v>
      </c>
      <c r="M4" s="215" t="s">
        <v>358</v>
      </c>
      <c r="N4" s="216"/>
    </row>
    <row r="5" spans="1:15" ht="25.9" customHeight="1">
      <c r="B5" s="41" t="s">
        <v>13</v>
      </c>
      <c r="C5" s="236" t="s">
        <v>14</v>
      </c>
      <c r="D5" s="236"/>
      <c r="E5" s="37" t="s">
        <v>15</v>
      </c>
      <c r="F5" s="41" t="s">
        <v>16</v>
      </c>
      <c r="G5" s="44" t="s">
        <v>17</v>
      </c>
      <c r="H5" s="37" t="s">
        <v>18</v>
      </c>
      <c r="I5" s="124" t="s">
        <v>19</v>
      </c>
      <c r="J5" s="52" t="s">
        <v>20</v>
      </c>
      <c r="K5" s="52" t="s">
        <v>21</v>
      </c>
      <c r="L5" s="214"/>
      <c r="M5" s="107" t="s">
        <v>359</v>
      </c>
      <c r="N5" s="108" t="s">
        <v>360</v>
      </c>
    </row>
    <row r="6" spans="1:15" customFormat="1" ht="252.75" customHeight="1">
      <c r="B6" s="238" t="s">
        <v>70</v>
      </c>
      <c r="C6" s="44" t="s">
        <v>22</v>
      </c>
      <c r="D6" s="118" t="s">
        <v>71</v>
      </c>
      <c r="E6" s="38" t="s">
        <v>72</v>
      </c>
      <c r="F6" s="351" t="s">
        <v>25</v>
      </c>
      <c r="G6" s="42">
        <v>45352</v>
      </c>
      <c r="H6" s="42">
        <v>45473</v>
      </c>
      <c r="I6" s="125" t="s">
        <v>73</v>
      </c>
      <c r="J6" s="125"/>
      <c r="K6" s="125"/>
      <c r="L6" s="143" t="s">
        <v>433</v>
      </c>
      <c r="M6" s="127">
        <v>0.4</v>
      </c>
      <c r="N6" s="233">
        <f>AVERAGE(M6:M9)</f>
        <v>0.35</v>
      </c>
      <c r="O6" s="352"/>
    </row>
    <row r="7" spans="1:15" customFormat="1" ht="62.25" customHeight="1">
      <c r="B7" s="239"/>
      <c r="C7" s="44" t="s">
        <v>74</v>
      </c>
      <c r="D7" s="118" t="s">
        <v>75</v>
      </c>
      <c r="E7" s="38" t="s">
        <v>76</v>
      </c>
      <c r="F7" s="38" t="s">
        <v>30</v>
      </c>
      <c r="G7" s="42">
        <v>45505</v>
      </c>
      <c r="H7" s="39" t="s">
        <v>31</v>
      </c>
      <c r="I7" s="125" t="s">
        <v>77</v>
      </c>
      <c r="J7" s="125"/>
      <c r="K7" s="125"/>
      <c r="L7" s="143" t="s">
        <v>374</v>
      </c>
      <c r="M7" s="127">
        <v>0</v>
      </c>
      <c r="N7" s="234"/>
    </row>
    <row r="8" spans="1:15" customFormat="1" ht="135">
      <c r="B8" s="53" t="s">
        <v>78</v>
      </c>
      <c r="C8" s="54" t="s">
        <v>33</v>
      </c>
      <c r="D8" s="38" t="s">
        <v>79</v>
      </c>
      <c r="E8" s="38" t="s">
        <v>80</v>
      </c>
      <c r="F8" s="38" t="s">
        <v>30</v>
      </c>
      <c r="G8" s="42">
        <v>45323</v>
      </c>
      <c r="H8" s="42">
        <v>45350</v>
      </c>
      <c r="I8" s="125" t="s">
        <v>81</v>
      </c>
      <c r="J8" s="125"/>
      <c r="K8" s="125"/>
      <c r="L8" s="143" t="s">
        <v>373</v>
      </c>
      <c r="M8" s="127">
        <v>1</v>
      </c>
      <c r="N8" s="234"/>
    </row>
    <row r="9" spans="1:15" customFormat="1" ht="64.5" customHeight="1">
      <c r="B9" s="55" t="s">
        <v>82</v>
      </c>
      <c r="C9" s="44" t="s">
        <v>42</v>
      </c>
      <c r="D9" s="38" t="s">
        <v>83</v>
      </c>
      <c r="E9" s="38" t="s">
        <v>84</v>
      </c>
      <c r="F9" s="38" t="s">
        <v>30</v>
      </c>
      <c r="G9" s="42">
        <v>45444</v>
      </c>
      <c r="H9" s="42">
        <v>45504</v>
      </c>
      <c r="I9" s="125" t="s">
        <v>85</v>
      </c>
      <c r="J9" s="125"/>
      <c r="K9" s="40"/>
      <c r="L9" s="143" t="s">
        <v>374</v>
      </c>
      <c r="M9" s="127">
        <v>0</v>
      </c>
      <c r="N9" s="235"/>
    </row>
    <row r="10" spans="1:15" customFormat="1" ht="15">
      <c r="B10" s="126"/>
      <c r="C10" s="126"/>
      <c r="D10" s="126"/>
      <c r="E10" s="126"/>
      <c r="F10" s="126"/>
      <c r="G10" s="349"/>
      <c r="H10" s="126"/>
      <c r="I10" s="126"/>
      <c r="L10" s="131"/>
    </row>
    <row r="11" spans="1:15" customFormat="1" ht="15">
      <c r="B11" s="128"/>
      <c r="C11" s="128"/>
      <c r="D11" s="128"/>
      <c r="E11" s="128"/>
      <c r="F11" s="128"/>
      <c r="G11" s="350"/>
      <c r="H11" s="128"/>
      <c r="I11" s="128"/>
      <c r="L11" s="131"/>
      <c r="M11" s="129">
        <f>+AVERAGE(M6:M9)</f>
        <v>0.35</v>
      </c>
    </row>
    <row r="12" spans="1:15" customFormat="1" ht="15">
      <c r="B12" s="128"/>
      <c r="C12" s="128"/>
      <c r="D12" s="128"/>
      <c r="E12" s="128"/>
      <c r="F12" s="128"/>
      <c r="G12" s="350"/>
      <c r="H12" s="128"/>
      <c r="I12" s="128"/>
      <c r="L12" s="131"/>
    </row>
    <row r="13" spans="1:15" customFormat="1" ht="15">
      <c r="B13" s="128"/>
      <c r="C13" s="128"/>
      <c r="D13" s="128"/>
      <c r="E13" s="128"/>
      <c r="F13" s="128"/>
      <c r="G13" s="350"/>
      <c r="H13" s="128"/>
      <c r="I13" s="128"/>
      <c r="L13" s="131"/>
    </row>
    <row r="14" spans="1:15" customFormat="1" ht="15">
      <c r="B14" s="237"/>
      <c r="C14" s="237"/>
      <c r="D14" s="237"/>
      <c r="E14" s="237"/>
      <c r="F14" s="237"/>
      <c r="G14" s="237"/>
      <c r="L14" s="131"/>
    </row>
    <row r="15" spans="1:15" customFormat="1" ht="15">
      <c r="B15" s="237"/>
      <c r="C15" s="237"/>
      <c r="D15" s="237"/>
      <c r="E15" s="237"/>
      <c r="F15" s="237"/>
      <c r="G15" s="237"/>
      <c r="L15" s="131"/>
    </row>
  </sheetData>
  <sheetProtection algorithmName="SHA-512" hashValue="yMIBCMxZUbvqTmL+Qz8cPjxAifrTOAhEAeLvIOVZ1WRO/7eLymox5Zmilnzaa4dQem0vM4z/YNjRiQ1wqssVZQ==" saltValue="ehkD/eUxLj6S3LTvpJfpWQ==" spinCount="100000" sheet="1" objects="1" scenarios="1"/>
  <mergeCells count="12">
    <mergeCell ref="B1:K1"/>
    <mergeCell ref="F2:G2"/>
    <mergeCell ref="I2:K2"/>
    <mergeCell ref="B4:G4"/>
    <mergeCell ref="I4:K4"/>
    <mergeCell ref="B2:D2"/>
    <mergeCell ref="L4:L5"/>
    <mergeCell ref="M4:N4"/>
    <mergeCell ref="N6:N9"/>
    <mergeCell ref="C5:D5"/>
    <mergeCell ref="B14:G15"/>
    <mergeCell ref="B6:B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topLeftCell="A9" zoomScale="90" zoomScaleNormal="90" zoomScalePageLayoutView="20" workbookViewId="0"/>
  </sheetViews>
  <sheetFormatPr baseColWidth="10" defaultColWidth="11.42578125" defaultRowHeight="16.5"/>
  <cols>
    <col min="1" max="1" width="1.42578125" style="1" customWidth="1"/>
    <col min="2" max="2" width="5" style="1" customWidth="1"/>
    <col min="3" max="3" width="4.28515625" style="22" customWidth="1"/>
    <col min="4" max="4" width="29.5703125" style="5" customWidth="1"/>
    <col min="5" max="5" width="26.5703125" style="23" customWidth="1"/>
    <col min="6" max="6" width="11.140625" style="22" customWidth="1"/>
    <col min="7" max="7" width="11.7109375" style="23" customWidth="1"/>
    <col min="8" max="8" width="12.140625" style="1" customWidth="1"/>
    <col min="9" max="9" width="36.7109375" style="1" hidden="1" customWidth="1"/>
    <col min="10" max="10" width="9.42578125" style="1" hidden="1" customWidth="1"/>
    <col min="11" max="11" width="11.85546875" style="5" hidden="1" customWidth="1"/>
    <col min="12" max="12" width="60.140625" style="1" customWidth="1"/>
    <col min="13" max="13" width="8.28515625" style="23" hidden="1" customWidth="1"/>
    <col min="14" max="14" width="10.42578125" style="1" hidden="1" customWidth="1"/>
    <col min="15" max="16384" width="11.42578125" style="1"/>
  </cols>
  <sheetData>
    <row r="1" spans="2:16" s="26" customFormat="1" ht="68.25" customHeight="1">
      <c r="B1" s="246"/>
      <c r="C1" s="247"/>
      <c r="D1" s="244" t="s">
        <v>6</v>
      </c>
      <c r="E1" s="244"/>
      <c r="F1" s="244"/>
      <c r="G1" s="244"/>
      <c r="H1" s="244"/>
      <c r="I1" s="244"/>
      <c r="J1" s="244"/>
      <c r="K1" s="245"/>
    </row>
    <row r="2" spans="2:16" s="26" customFormat="1" ht="20.25" customHeight="1">
      <c r="B2" s="254" t="s">
        <v>86</v>
      </c>
      <c r="C2" s="254"/>
      <c r="D2" s="254"/>
      <c r="E2" s="61" t="s">
        <v>87</v>
      </c>
      <c r="F2" s="251" t="s">
        <v>88</v>
      </c>
      <c r="G2" s="252"/>
      <c r="H2" s="253"/>
      <c r="I2" s="248" t="s">
        <v>10</v>
      </c>
      <c r="J2" s="249"/>
      <c r="K2" s="250"/>
    </row>
    <row r="3" spans="2:16" s="24" customFormat="1" ht="9" customHeight="1">
      <c r="B3" s="26"/>
      <c r="C3" s="28"/>
      <c r="D3" s="26"/>
      <c r="E3" s="26"/>
      <c r="F3" s="27"/>
      <c r="G3" s="50"/>
      <c r="H3" s="26"/>
      <c r="I3" s="1"/>
      <c r="J3" s="1"/>
      <c r="K3" s="25"/>
    </row>
    <row r="4" spans="2:16">
      <c r="B4" s="258" t="s">
        <v>89</v>
      </c>
      <c r="C4" s="259"/>
      <c r="D4" s="259"/>
      <c r="E4" s="259"/>
      <c r="F4" s="259"/>
      <c r="G4" s="259"/>
      <c r="H4" s="259"/>
      <c r="I4" s="259"/>
      <c r="J4" s="259"/>
      <c r="K4" s="260"/>
      <c r="L4"/>
      <c r="M4"/>
      <c r="N4"/>
      <c r="O4"/>
      <c r="P4"/>
    </row>
    <row r="5" spans="2:16" ht="179.25" customHeight="1">
      <c r="B5" s="255" t="s">
        <v>90</v>
      </c>
      <c r="C5" s="256"/>
      <c r="D5" s="256"/>
      <c r="E5" s="256"/>
      <c r="F5" s="256"/>
      <c r="G5" s="256"/>
      <c r="H5" s="256"/>
      <c r="I5" s="256"/>
      <c r="J5" s="256"/>
      <c r="K5" s="257"/>
      <c r="M5" s="1"/>
      <c r="O5"/>
      <c r="P5"/>
    </row>
    <row r="6" spans="2:16" ht="22.5" customHeight="1">
      <c r="B6" s="85"/>
      <c r="C6" s="86"/>
      <c r="D6" s="86"/>
      <c r="E6" s="86"/>
      <c r="F6" s="86"/>
      <c r="G6" s="86"/>
      <c r="H6" s="86"/>
      <c r="I6" s="86"/>
      <c r="J6" s="86"/>
      <c r="K6" s="87"/>
      <c r="L6" s="213" t="s">
        <v>361</v>
      </c>
      <c r="M6" s="215" t="s">
        <v>358</v>
      </c>
      <c r="N6" s="216"/>
      <c r="O6"/>
      <c r="P6"/>
    </row>
    <row r="7" spans="2:16" s="20" customFormat="1" ht="75">
      <c r="B7" s="44" t="s">
        <v>91</v>
      </c>
      <c r="C7" s="243" t="s">
        <v>92</v>
      </c>
      <c r="D7" s="243"/>
      <c r="E7" s="44" t="s">
        <v>93</v>
      </c>
      <c r="F7" s="56" t="s">
        <v>94</v>
      </c>
      <c r="G7" s="37" t="s">
        <v>17</v>
      </c>
      <c r="H7" s="37" t="s">
        <v>18</v>
      </c>
      <c r="I7" s="124" t="s">
        <v>19</v>
      </c>
      <c r="J7" s="57" t="s">
        <v>20</v>
      </c>
      <c r="K7" s="57" t="s">
        <v>21</v>
      </c>
      <c r="L7" s="214"/>
      <c r="M7" s="107" t="s">
        <v>359</v>
      </c>
      <c r="N7" s="108" t="s">
        <v>360</v>
      </c>
      <c r="O7" s="58"/>
      <c r="P7" s="58"/>
    </row>
    <row r="8" spans="2:16" s="135" customFormat="1" ht="103.5" customHeight="1">
      <c r="B8" s="243" t="s">
        <v>446</v>
      </c>
      <c r="C8" s="44" t="s">
        <v>95</v>
      </c>
      <c r="D8" s="132" t="s">
        <v>96</v>
      </c>
      <c r="E8" s="118" t="s">
        <v>97</v>
      </c>
      <c r="F8" s="132" t="s">
        <v>30</v>
      </c>
      <c r="G8" s="133">
        <v>45324</v>
      </c>
      <c r="H8" s="133">
        <v>45473</v>
      </c>
      <c r="I8" s="133" t="s">
        <v>98</v>
      </c>
      <c r="J8" s="57"/>
      <c r="K8" s="57"/>
      <c r="L8" s="136" t="s">
        <v>380</v>
      </c>
      <c r="M8" s="134">
        <v>0</v>
      </c>
      <c r="N8" s="261">
        <f>AVERAGE(M8:M24)</f>
        <v>0.11705882352941177</v>
      </c>
    </row>
    <row r="9" spans="2:16" s="135" customFormat="1" ht="288" customHeight="1">
      <c r="B9" s="243"/>
      <c r="C9" s="44" t="s">
        <v>74</v>
      </c>
      <c r="D9" s="132" t="s">
        <v>99</v>
      </c>
      <c r="E9" s="118" t="s">
        <v>100</v>
      </c>
      <c r="F9" s="132" t="s">
        <v>30</v>
      </c>
      <c r="G9" s="133">
        <v>45292</v>
      </c>
      <c r="H9" s="133">
        <v>45322</v>
      </c>
      <c r="I9" s="132" t="s">
        <v>449</v>
      </c>
      <c r="J9" s="57"/>
      <c r="K9" s="57"/>
      <c r="L9" s="136" t="s">
        <v>375</v>
      </c>
      <c r="M9" s="134">
        <v>1</v>
      </c>
      <c r="N9" s="262"/>
    </row>
    <row r="10" spans="2:16" s="135" customFormat="1" ht="96.75" customHeight="1">
      <c r="B10" s="243"/>
      <c r="C10" s="44" t="s">
        <v>27</v>
      </c>
      <c r="D10" s="132" t="s">
        <v>101</v>
      </c>
      <c r="E10" s="118" t="s">
        <v>102</v>
      </c>
      <c r="F10" s="132" t="s">
        <v>30</v>
      </c>
      <c r="G10" s="133">
        <v>45566</v>
      </c>
      <c r="H10" s="133">
        <v>45606</v>
      </c>
      <c r="I10" s="133" t="s">
        <v>98</v>
      </c>
      <c r="J10" s="57"/>
      <c r="K10" s="57"/>
      <c r="L10" s="136" t="s">
        <v>376</v>
      </c>
      <c r="M10" s="134">
        <v>0</v>
      </c>
      <c r="N10" s="262"/>
    </row>
    <row r="11" spans="2:16" s="30" customFormat="1" ht="180.75" customHeight="1">
      <c r="B11" s="243"/>
      <c r="C11" s="44" t="s">
        <v>103</v>
      </c>
      <c r="D11" s="132" t="s">
        <v>104</v>
      </c>
      <c r="E11" s="118" t="s">
        <v>105</v>
      </c>
      <c r="F11" s="132" t="s">
        <v>106</v>
      </c>
      <c r="G11" s="133">
        <v>45292</v>
      </c>
      <c r="H11" s="133">
        <v>45655</v>
      </c>
      <c r="I11" s="133" t="s">
        <v>355</v>
      </c>
      <c r="J11" s="118"/>
      <c r="K11" s="132"/>
      <c r="L11" s="136" t="s">
        <v>377</v>
      </c>
      <c r="M11" s="134">
        <v>0.33</v>
      </c>
      <c r="N11" s="262"/>
    </row>
    <row r="12" spans="2:16" s="30" customFormat="1" ht="100.5" customHeight="1">
      <c r="B12" s="243"/>
      <c r="C12" s="44" t="s">
        <v>107</v>
      </c>
      <c r="D12" s="132" t="s">
        <v>108</v>
      </c>
      <c r="E12" s="118" t="s">
        <v>109</v>
      </c>
      <c r="F12" s="132" t="s">
        <v>106</v>
      </c>
      <c r="G12" s="133">
        <v>45292</v>
      </c>
      <c r="H12" s="133">
        <v>45655</v>
      </c>
      <c r="I12" s="133" t="s">
        <v>357</v>
      </c>
      <c r="J12" s="118"/>
      <c r="K12" s="118"/>
      <c r="L12" s="136" t="s">
        <v>378</v>
      </c>
      <c r="M12" s="134">
        <v>0.33</v>
      </c>
      <c r="N12" s="262"/>
    </row>
    <row r="13" spans="2:16" s="30" customFormat="1" ht="99" customHeight="1">
      <c r="B13" s="243"/>
      <c r="C13" s="44" t="s">
        <v>110</v>
      </c>
      <c r="D13" s="132" t="s">
        <v>111</v>
      </c>
      <c r="E13" s="132" t="s">
        <v>112</v>
      </c>
      <c r="F13" s="132" t="s">
        <v>106</v>
      </c>
      <c r="G13" s="133">
        <v>45292</v>
      </c>
      <c r="H13" s="133">
        <v>45655</v>
      </c>
      <c r="I13" s="133" t="s">
        <v>356</v>
      </c>
      <c r="J13" s="118"/>
      <c r="K13" s="132"/>
      <c r="L13" s="136" t="s">
        <v>379</v>
      </c>
      <c r="M13" s="134">
        <v>0.33</v>
      </c>
      <c r="N13" s="262"/>
    </row>
    <row r="14" spans="2:16" s="30" customFormat="1" ht="69" customHeight="1">
      <c r="B14" s="243" t="s">
        <v>447</v>
      </c>
      <c r="C14" s="44" t="s">
        <v>33</v>
      </c>
      <c r="D14" s="132" t="s">
        <v>113</v>
      </c>
      <c r="E14" s="132" t="s">
        <v>114</v>
      </c>
      <c r="F14" s="132" t="s">
        <v>115</v>
      </c>
      <c r="G14" s="133">
        <v>45566</v>
      </c>
      <c r="H14" s="133">
        <v>45626</v>
      </c>
      <c r="I14" s="133" t="s">
        <v>116</v>
      </c>
      <c r="J14" s="118"/>
      <c r="K14" s="118"/>
      <c r="L14" s="136" t="s">
        <v>376</v>
      </c>
      <c r="M14" s="134">
        <v>0</v>
      </c>
      <c r="N14" s="262"/>
    </row>
    <row r="15" spans="2:16" s="30" customFormat="1" ht="112.5" customHeight="1">
      <c r="B15" s="243"/>
      <c r="C15" s="44" t="s">
        <v>117</v>
      </c>
      <c r="D15" s="118" t="s">
        <v>118</v>
      </c>
      <c r="E15" s="132" t="s">
        <v>119</v>
      </c>
      <c r="F15" s="132" t="s">
        <v>120</v>
      </c>
      <c r="G15" s="133">
        <v>45352</v>
      </c>
      <c r="H15" s="133">
        <v>45656</v>
      </c>
      <c r="I15" s="133" t="s">
        <v>116</v>
      </c>
      <c r="J15" s="118"/>
      <c r="K15" s="118"/>
      <c r="L15" s="136" t="s">
        <v>381</v>
      </c>
      <c r="M15" s="134">
        <v>0</v>
      </c>
      <c r="N15" s="262"/>
    </row>
    <row r="16" spans="2:16" s="30" customFormat="1" ht="113.25" customHeight="1">
      <c r="B16" s="243"/>
      <c r="C16" s="44" t="s">
        <v>121</v>
      </c>
      <c r="D16" s="118" t="s">
        <v>122</v>
      </c>
      <c r="E16" s="132" t="s">
        <v>119</v>
      </c>
      <c r="F16" s="132" t="s">
        <v>123</v>
      </c>
      <c r="G16" s="133">
        <v>45324</v>
      </c>
      <c r="H16" s="133">
        <v>45473</v>
      </c>
      <c r="I16" s="133" t="s">
        <v>98</v>
      </c>
      <c r="J16" s="118"/>
      <c r="K16" s="118"/>
      <c r="L16" s="136" t="s">
        <v>382</v>
      </c>
      <c r="M16" s="134">
        <v>0</v>
      </c>
      <c r="N16" s="262"/>
    </row>
    <row r="17" spans="2:14" s="30" customFormat="1" ht="105">
      <c r="B17" s="243"/>
      <c r="C17" s="44" t="s">
        <v>124</v>
      </c>
      <c r="D17" s="136" t="s">
        <v>125</v>
      </c>
      <c r="E17" s="132" t="s">
        <v>119</v>
      </c>
      <c r="F17" s="132" t="s">
        <v>126</v>
      </c>
      <c r="G17" s="133">
        <v>45491</v>
      </c>
      <c r="H17" s="39">
        <v>45503</v>
      </c>
      <c r="I17" s="133" t="s">
        <v>98</v>
      </c>
      <c r="J17" s="47"/>
      <c r="K17" s="137"/>
      <c r="L17" s="136" t="s">
        <v>374</v>
      </c>
      <c r="M17" s="134">
        <v>0</v>
      </c>
      <c r="N17" s="262"/>
    </row>
    <row r="18" spans="2:14" s="30" customFormat="1" ht="148.5" customHeight="1">
      <c r="B18" s="243"/>
      <c r="C18" s="44" t="s">
        <v>127</v>
      </c>
      <c r="D18" s="136" t="s">
        <v>128</v>
      </c>
      <c r="E18" s="132" t="s">
        <v>119</v>
      </c>
      <c r="F18" s="132" t="s">
        <v>129</v>
      </c>
      <c r="G18" s="133">
        <v>45324</v>
      </c>
      <c r="H18" s="39">
        <v>45626</v>
      </c>
      <c r="I18" s="133" t="s">
        <v>130</v>
      </c>
      <c r="J18" s="118"/>
      <c r="K18" s="118"/>
      <c r="L18" s="136" t="s">
        <v>383</v>
      </c>
      <c r="M18" s="134">
        <v>0</v>
      </c>
      <c r="N18" s="262"/>
    </row>
    <row r="19" spans="2:14" s="30" customFormat="1" ht="60">
      <c r="B19" s="243"/>
      <c r="C19" s="44" t="s">
        <v>131</v>
      </c>
      <c r="D19" s="118" t="s">
        <v>132</v>
      </c>
      <c r="E19" s="118" t="s">
        <v>133</v>
      </c>
      <c r="F19" s="132" t="s">
        <v>134</v>
      </c>
      <c r="G19" s="133">
        <v>45566</v>
      </c>
      <c r="H19" s="133">
        <v>45655</v>
      </c>
      <c r="I19" s="133" t="s">
        <v>116</v>
      </c>
      <c r="J19" s="118"/>
      <c r="K19" s="118"/>
      <c r="L19" s="136" t="s">
        <v>376</v>
      </c>
      <c r="M19" s="134">
        <v>0</v>
      </c>
      <c r="N19" s="262"/>
    </row>
    <row r="20" spans="2:14" s="30" customFormat="1" ht="105">
      <c r="B20" s="243" t="s">
        <v>448</v>
      </c>
      <c r="C20" s="44" t="s">
        <v>42</v>
      </c>
      <c r="D20" s="118" t="s">
        <v>135</v>
      </c>
      <c r="E20" s="118" t="s">
        <v>136</v>
      </c>
      <c r="F20" s="118" t="s">
        <v>137</v>
      </c>
      <c r="G20" s="133">
        <v>45566</v>
      </c>
      <c r="H20" s="133">
        <v>45585</v>
      </c>
      <c r="I20" s="133" t="s">
        <v>116</v>
      </c>
      <c r="J20" s="118"/>
      <c r="K20" s="118"/>
      <c r="L20" s="136" t="s">
        <v>376</v>
      </c>
      <c r="M20" s="134">
        <v>0</v>
      </c>
      <c r="N20" s="262"/>
    </row>
    <row r="21" spans="2:14" s="30" customFormat="1" ht="60">
      <c r="B21" s="243"/>
      <c r="C21" s="44" t="s">
        <v>46</v>
      </c>
      <c r="D21" s="118" t="s">
        <v>138</v>
      </c>
      <c r="E21" s="132" t="s">
        <v>139</v>
      </c>
      <c r="F21" s="132" t="s">
        <v>106</v>
      </c>
      <c r="G21" s="133">
        <v>45566</v>
      </c>
      <c r="H21" s="133">
        <v>45616</v>
      </c>
      <c r="I21" s="133" t="s">
        <v>116</v>
      </c>
      <c r="J21" s="118"/>
      <c r="K21" s="118"/>
      <c r="L21" s="136" t="s">
        <v>376</v>
      </c>
      <c r="M21" s="134">
        <v>0</v>
      </c>
      <c r="N21" s="262"/>
    </row>
    <row r="22" spans="2:14" s="30" customFormat="1" ht="90">
      <c r="B22" s="243"/>
      <c r="C22" s="44" t="s">
        <v>49</v>
      </c>
      <c r="D22" s="118" t="s">
        <v>140</v>
      </c>
      <c r="E22" s="118" t="s">
        <v>141</v>
      </c>
      <c r="F22" s="132" t="s">
        <v>30</v>
      </c>
      <c r="G22" s="133">
        <v>45566</v>
      </c>
      <c r="H22" s="133" t="s">
        <v>142</v>
      </c>
      <c r="I22" s="133" t="s">
        <v>116</v>
      </c>
      <c r="J22" s="118"/>
      <c r="K22" s="118"/>
      <c r="L22" s="136" t="s">
        <v>376</v>
      </c>
      <c r="M22" s="134">
        <v>0</v>
      </c>
      <c r="N22" s="262"/>
    </row>
    <row r="23" spans="2:14" s="30" customFormat="1" ht="120">
      <c r="B23" s="243"/>
      <c r="C23" s="44" t="s">
        <v>53</v>
      </c>
      <c r="D23" s="118" t="s">
        <v>143</v>
      </c>
      <c r="E23" s="118" t="s">
        <v>144</v>
      </c>
      <c r="F23" s="118" t="s">
        <v>145</v>
      </c>
      <c r="G23" s="133">
        <v>45566</v>
      </c>
      <c r="H23" s="133">
        <v>45634</v>
      </c>
      <c r="I23" s="133" t="s">
        <v>116</v>
      </c>
      <c r="J23" s="118"/>
      <c r="K23" s="118"/>
      <c r="L23" s="136" t="s">
        <v>376</v>
      </c>
      <c r="M23" s="134">
        <v>0</v>
      </c>
      <c r="N23" s="262"/>
    </row>
    <row r="24" spans="2:14" s="30" customFormat="1" ht="45">
      <c r="B24" s="243"/>
      <c r="C24" s="44" t="s">
        <v>146</v>
      </c>
      <c r="D24" s="118" t="s">
        <v>147</v>
      </c>
      <c r="E24" s="132" t="s">
        <v>148</v>
      </c>
      <c r="F24" s="132" t="s">
        <v>65</v>
      </c>
      <c r="G24" s="133">
        <v>45566</v>
      </c>
      <c r="H24" s="133">
        <v>45656</v>
      </c>
      <c r="I24" s="133" t="s">
        <v>116</v>
      </c>
      <c r="J24" s="137"/>
      <c r="K24" s="118"/>
      <c r="L24" s="136" t="s">
        <v>376</v>
      </c>
      <c r="M24" s="134">
        <v>0</v>
      </c>
      <c r="N24" s="262"/>
    </row>
    <row r="25" spans="2:14" s="30" customFormat="1" ht="15">
      <c r="C25" s="138"/>
      <c r="D25" s="139"/>
      <c r="E25" s="140"/>
      <c r="F25" s="138"/>
      <c r="G25" s="140"/>
      <c r="H25" s="141"/>
      <c r="K25" s="139"/>
      <c r="M25" s="140"/>
    </row>
  </sheetData>
  <sheetProtection algorithmName="SHA-512" hashValue="BZBMgH8hylJc2KPEKudK/eA+VIOh18a0wzMj6zAo3GGiNOU9WiDFXxtmf8aIOF4K2VVevBL3p2twXUV6jGkWqA==" saltValue="+p9po4gPTirLxYz72Y78oQ==" spinCount="100000" sheet="1" objects="1" scenarios="1"/>
  <autoFilter ref="H7:H24" xr:uid="{00000000-0001-0000-0400-000000000000}"/>
  <mergeCells count="14">
    <mergeCell ref="M6:N6"/>
    <mergeCell ref="L6:L7"/>
    <mergeCell ref="B20:B24"/>
    <mergeCell ref="D1:K1"/>
    <mergeCell ref="B1:C1"/>
    <mergeCell ref="I2:K2"/>
    <mergeCell ref="F2:H2"/>
    <mergeCell ref="B2:D2"/>
    <mergeCell ref="C7:D7"/>
    <mergeCell ref="B14:B19"/>
    <mergeCell ref="B8:B13"/>
    <mergeCell ref="B5:K5"/>
    <mergeCell ref="B4:K4"/>
    <mergeCell ref="N8:N24"/>
  </mergeCells>
  <phoneticPr fontId="22" type="noConversion"/>
  <hyperlinks>
    <hyperlink ref="I12" r:id="rId1" display="Comunicados de prensa enero-abril 2024 https://www.supertransporte.gov.co/index.php/sala-de-prensa-2024/" xr:uid="{368A4B70-F448-45C9-9ACA-E6EBA058AD9D}"/>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8"/>
  <sheetViews>
    <sheetView topLeftCell="B1" zoomScale="80" zoomScaleNormal="80" zoomScaleSheetLayoutView="50" workbookViewId="0">
      <selection activeCell="M1" sqref="M1:N1048576"/>
    </sheetView>
  </sheetViews>
  <sheetFormatPr baseColWidth="10" defaultColWidth="11.42578125" defaultRowHeight="16.5"/>
  <cols>
    <col min="1" max="1" width="1.28515625" style="1" customWidth="1"/>
    <col min="2" max="2" width="27.85546875" style="13" customWidth="1"/>
    <col min="3" max="3" width="4.7109375" style="1" customWidth="1"/>
    <col min="4" max="4" width="40.5703125" style="5" customWidth="1"/>
    <col min="5" max="5" width="23.5703125" style="1" customWidth="1"/>
    <col min="6" max="6" width="20" style="6" customWidth="1"/>
    <col min="7" max="7" width="12.140625" style="353" customWidth="1"/>
    <col min="8" max="8" width="16.5703125" style="13" customWidth="1"/>
    <col min="9" max="9" width="32.140625" style="1" hidden="1" customWidth="1"/>
    <col min="10" max="10" width="8.7109375" style="1" hidden="1" customWidth="1"/>
    <col min="11" max="11" width="15.28515625" style="1" hidden="1" customWidth="1"/>
    <col min="12" max="12" width="94.7109375" style="1" customWidth="1"/>
    <col min="13" max="14" width="0" style="23" hidden="1" customWidth="1"/>
    <col min="15" max="16384" width="11.42578125" style="1"/>
  </cols>
  <sheetData>
    <row r="1" spans="1:14" ht="65.25" customHeight="1">
      <c r="A1" s="9"/>
      <c r="B1" s="276"/>
      <c r="C1" s="276"/>
      <c r="D1" s="277" t="s">
        <v>6</v>
      </c>
      <c r="E1" s="277"/>
      <c r="F1" s="277"/>
      <c r="G1" s="277"/>
      <c r="H1" s="277"/>
      <c r="I1" s="277"/>
      <c r="J1" s="277"/>
      <c r="K1" s="277"/>
    </row>
    <row r="2" spans="1:14" ht="38.25" customHeight="1">
      <c r="B2" s="278" t="s">
        <v>149</v>
      </c>
      <c r="C2" s="279"/>
      <c r="D2" s="8" t="s">
        <v>150</v>
      </c>
      <c r="E2" s="7" t="s">
        <v>151</v>
      </c>
      <c r="F2" s="280" t="s">
        <v>152</v>
      </c>
      <c r="G2" s="280"/>
      <c r="H2" s="280"/>
      <c r="I2" s="281" t="s">
        <v>10</v>
      </c>
      <c r="J2" s="281"/>
      <c r="K2" s="281"/>
    </row>
    <row r="3" spans="1:14" ht="9" customHeight="1"/>
    <row r="4" spans="1:14" ht="16.5" customHeight="1">
      <c r="B4" s="270" t="s">
        <v>153</v>
      </c>
      <c r="C4" s="271"/>
      <c r="D4" s="271"/>
      <c r="E4" s="271"/>
      <c r="F4" s="271"/>
      <c r="G4" s="272"/>
      <c r="H4" s="19"/>
      <c r="I4" s="267" t="s">
        <v>154</v>
      </c>
      <c r="J4" s="267"/>
      <c r="K4" s="267"/>
      <c r="L4" s="213" t="s">
        <v>361</v>
      </c>
      <c r="M4" s="215" t="s">
        <v>358</v>
      </c>
      <c r="N4" s="216"/>
    </row>
    <row r="5" spans="1:14" s="66" customFormat="1" ht="33">
      <c r="B5" s="67" t="s">
        <v>13</v>
      </c>
      <c r="C5" s="263" t="s">
        <v>155</v>
      </c>
      <c r="D5" s="263"/>
      <c r="E5" s="68" t="s">
        <v>156</v>
      </c>
      <c r="F5" s="67" t="s">
        <v>16</v>
      </c>
      <c r="G5" s="354" t="s">
        <v>17</v>
      </c>
      <c r="H5" s="68" t="s">
        <v>18</v>
      </c>
      <c r="I5" s="145" t="s">
        <v>19</v>
      </c>
      <c r="J5" s="16" t="s">
        <v>20</v>
      </c>
      <c r="K5" s="16" t="s">
        <v>21</v>
      </c>
      <c r="L5" s="214"/>
      <c r="M5" s="107" t="s">
        <v>359</v>
      </c>
      <c r="N5" s="108" t="s">
        <v>360</v>
      </c>
    </row>
    <row r="6" spans="1:14" s="30" customFormat="1" ht="108.75" customHeight="1">
      <c r="B6" s="268" t="s">
        <v>454</v>
      </c>
      <c r="C6" s="74" t="s">
        <v>95</v>
      </c>
      <c r="D6" s="132" t="s">
        <v>157</v>
      </c>
      <c r="E6" s="132" t="s">
        <v>158</v>
      </c>
      <c r="F6" s="132" t="s">
        <v>159</v>
      </c>
      <c r="G6" s="355">
        <v>45292</v>
      </c>
      <c r="H6" s="39" t="s">
        <v>160</v>
      </c>
      <c r="I6" s="146" t="s">
        <v>161</v>
      </c>
      <c r="J6" s="132"/>
      <c r="K6" s="132"/>
      <c r="L6" s="144" t="s">
        <v>401</v>
      </c>
      <c r="M6" s="147">
        <v>0.33</v>
      </c>
      <c r="N6" s="273">
        <f>AVERAGE(M6:M19)</f>
        <v>0.30857142857142861</v>
      </c>
    </row>
    <row r="7" spans="1:14" s="30" customFormat="1" ht="165">
      <c r="B7" s="269"/>
      <c r="C7" s="74" t="s">
        <v>74</v>
      </c>
      <c r="D7" s="118" t="s">
        <v>162</v>
      </c>
      <c r="E7" s="38" t="s">
        <v>163</v>
      </c>
      <c r="F7" s="38" t="s">
        <v>164</v>
      </c>
      <c r="G7" s="356">
        <v>45323</v>
      </c>
      <c r="H7" s="39">
        <v>45443</v>
      </c>
      <c r="I7" s="146" t="s">
        <v>165</v>
      </c>
      <c r="J7" s="132"/>
      <c r="K7" s="132"/>
      <c r="L7" s="144" t="s">
        <v>391</v>
      </c>
      <c r="M7" s="147">
        <v>0</v>
      </c>
      <c r="N7" s="274"/>
    </row>
    <row r="8" spans="1:14" s="30" customFormat="1" ht="102" customHeight="1">
      <c r="B8" s="264" t="s">
        <v>455</v>
      </c>
      <c r="C8" s="44" t="s">
        <v>33</v>
      </c>
      <c r="D8" s="118" t="s">
        <v>166</v>
      </c>
      <c r="E8" s="118" t="s">
        <v>167</v>
      </c>
      <c r="F8" s="132" t="s">
        <v>159</v>
      </c>
      <c r="G8" s="356">
        <v>45323</v>
      </c>
      <c r="H8" s="39">
        <v>45473</v>
      </c>
      <c r="I8" s="118" t="s">
        <v>165</v>
      </c>
      <c r="J8" s="132"/>
      <c r="K8" s="132"/>
      <c r="L8" s="136" t="s">
        <v>392</v>
      </c>
      <c r="M8" s="147">
        <v>0</v>
      </c>
      <c r="N8" s="274"/>
    </row>
    <row r="9" spans="1:14" s="30" customFormat="1" ht="106.5" customHeight="1">
      <c r="B9" s="265"/>
      <c r="C9" s="44" t="s">
        <v>38</v>
      </c>
      <c r="D9" s="118" t="s">
        <v>168</v>
      </c>
      <c r="E9" s="118" t="s">
        <v>169</v>
      </c>
      <c r="F9" s="132" t="s">
        <v>159</v>
      </c>
      <c r="G9" s="356">
        <v>45323</v>
      </c>
      <c r="H9" s="39">
        <v>45473</v>
      </c>
      <c r="I9" s="118" t="s">
        <v>165</v>
      </c>
      <c r="J9" s="132"/>
      <c r="K9" s="132"/>
      <c r="L9" s="136" t="s">
        <v>392</v>
      </c>
      <c r="M9" s="147">
        <v>0</v>
      </c>
      <c r="N9" s="274"/>
    </row>
    <row r="10" spans="1:14" s="30" customFormat="1" ht="94.5" customHeight="1">
      <c r="B10" s="265"/>
      <c r="C10" s="44" t="s">
        <v>121</v>
      </c>
      <c r="D10" s="118" t="s">
        <v>170</v>
      </c>
      <c r="E10" s="118" t="s">
        <v>171</v>
      </c>
      <c r="F10" s="132" t="s">
        <v>172</v>
      </c>
      <c r="G10" s="355">
        <v>45352</v>
      </c>
      <c r="H10" s="39">
        <v>45626</v>
      </c>
      <c r="I10" s="118" t="s">
        <v>173</v>
      </c>
      <c r="J10" s="132"/>
      <c r="K10" s="132"/>
      <c r="L10" s="136" t="s">
        <v>393</v>
      </c>
      <c r="M10" s="147">
        <v>0</v>
      </c>
      <c r="N10" s="274"/>
    </row>
    <row r="11" spans="1:14" s="30" customFormat="1" ht="168.75" customHeight="1">
      <c r="B11" s="265"/>
      <c r="C11" s="44" t="s">
        <v>124</v>
      </c>
      <c r="D11" s="118" t="s">
        <v>174</v>
      </c>
      <c r="E11" s="118" t="s">
        <v>175</v>
      </c>
      <c r="F11" s="118" t="s">
        <v>176</v>
      </c>
      <c r="G11" s="356">
        <v>45323</v>
      </c>
      <c r="H11" s="113">
        <v>45410</v>
      </c>
      <c r="I11" s="119" t="s">
        <v>177</v>
      </c>
      <c r="J11" s="132"/>
      <c r="K11" s="132"/>
      <c r="L11" s="136" t="s">
        <v>394</v>
      </c>
      <c r="M11" s="147">
        <v>1</v>
      </c>
      <c r="N11" s="274"/>
    </row>
    <row r="12" spans="1:14" s="30" customFormat="1" ht="175.5" customHeight="1">
      <c r="B12" s="265"/>
      <c r="C12" s="44" t="s">
        <v>127</v>
      </c>
      <c r="D12" s="132" t="s">
        <v>178</v>
      </c>
      <c r="E12" s="132" t="s">
        <v>179</v>
      </c>
      <c r="F12" s="132" t="s">
        <v>159</v>
      </c>
      <c r="G12" s="356">
        <v>45323</v>
      </c>
      <c r="H12" s="133" t="s">
        <v>180</v>
      </c>
      <c r="I12" s="118" t="s">
        <v>181</v>
      </c>
      <c r="J12" s="132"/>
      <c r="K12" s="132"/>
      <c r="L12" s="136" t="s">
        <v>395</v>
      </c>
      <c r="M12" s="147">
        <v>0.33</v>
      </c>
      <c r="N12" s="274"/>
    </row>
    <row r="13" spans="1:14" s="30" customFormat="1" ht="102" customHeight="1">
      <c r="B13" s="265"/>
      <c r="C13" s="44" t="s">
        <v>131</v>
      </c>
      <c r="D13" s="132" t="s">
        <v>182</v>
      </c>
      <c r="E13" s="132" t="s">
        <v>183</v>
      </c>
      <c r="F13" s="132" t="s">
        <v>184</v>
      </c>
      <c r="G13" s="356">
        <v>45323</v>
      </c>
      <c r="H13" s="133">
        <v>45535</v>
      </c>
      <c r="I13" s="118" t="s">
        <v>185</v>
      </c>
      <c r="J13" s="132"/>
      <c r="K13" s="132"/>
      <c r="L13" s="136" t="s">
        <v>396</v>
      </c>
      <c r="M13" s="147">
        <v>0</v>
      </c>
      <c r="N13" s="274"/>
    </row>
    <row r="14" spans="1:14" s="30" customFormat="1" ht="122.25" customHeight="1">
      <c r="B14" s="265"/>
      <c r="C14" s="44" t="s">
        <v>186</v>
      </c>
      <c r="D14" s="132" t="s">
        <v>182</v>
      </c>
      <c r="E14" s="132" t="s">
        <v>187</v>
      </c>
      <c r="F14" s="132" t="s">
        <v>188</v>
      </c>
      <c r="G14" s="356">
        <v>45323</v>
      </c>
      <c r="H14" s="82">
        <v>45534</v>
      </c>
      <c r="I14" s="118" t="s">
        <v>185</v>
      </c>
      <c r="J14" s="132"/>
      <c r="K14" s="132"/>
      <c r="L14" s="136" t="s">
        <v>396</v>
      </c>
      <c r="M14" s="147">
        <v>0</v>
      </c>
      <c r="N14" s="274"/>
    </row>
    <row r="15" spans="1:14" s="30" customFormat="1" ht="162.75" customHeight="1">
      <c r="B15" s="264" t="s">
        <v>456</v>
      </c>
      <c r="C15" s="44" t="s">
        <v>42</v>
      </c>
      <c r="D15" s="132" t="s">
        <v>189</v>
      </c>
      <c r="E15" s="132" t="s">
        <v>190</v>
      </c>
      <c r="F15" s="132" t="s">
        <v>191</v>
      </c>
      <c r="G15" s="356">
        <v>45323</v>
      </c>
      <c r="H15" s="113">
        <v>45410</v>
      </c>
      <c r="I15" s="148" t="s">
        <v>451</v>
      </c>
      <c r="J15" s="136"/>
      <c r="K15" s="132"/>
      <c r="L15" s="144" t="s">
        <v>400</v>
      </c>
      <c r="M15" s="147">
        <v>1</v>
      </c>
      <c r="N15" s="274"/>
    </row>
    <row r="16" spans="1:14" s="30" customFormat="1" ht="81.75" customHeight="1">
      <c r="B16" s="265"/>
      <c r="C16" s="44" t="s">
        <v>46</v>
      </c>
      <c r="D16" s="118" t="s">
        <v>192</v>
      </c>
      <c r="E16" s="118" t="s">
        <v>193</v>
      </c>
      <c r="F16" s="132" t="s">
        <v>191</v>
      </c>
      <c r="G16" s="356">
        <v>45323</v>
      </c>
      <c r="H16" s="39">
        <v>45504</v>
      </c>
      <c r="I16" s="148" t="s">
        <v>452</v>
      </c>
      <c r="J16" s="136"/>
      <c r="K16" s="132"/>
      <c r="L16" s="136" t="s">
        <v>397</v>
      </c>
      <c r="M16" s="147">
        <v>1</v>
      </c>
      <c r="N16" s="274"/>
    </row>
    <row r="17" spans="2:14" s="30" customFormat="1" ht="99.75" customHeight="1">
      <c r="B17" s="71" t="s">
        <v>457</v>
      </c>
      <c r="C17" s="74" t="s">
        <v>57</v>
      </c>
      <c r="D17" s="118" t="s">
        <v>194</v>
      </c>
      <c r="E17" s="118" t="s">
        <v>195</v>
      </c>
      <c r="F17" s="132" t="s">
        <v>196</v>
      </c>
      <c r="G17" s="356">
        <v>45323</v>
      </c>
      <c r="H17" s="39">
        <v>45473</v>
      </c>
      <c r="I17" s="149" t="s">
        <v>165</v>
      </c>
      <c r="J17" s="132"/>
      <c r="K17" s="132"/>
      <c r="L17" s="136" t="s">
        <v>392</v>
      </c>
      <c r="M17" s="147">
        <v>0</v>
      </c>
      <c r="N17" s="274"/>
    </row>
    <row r="18" spans="2:14" s="30" customFormat="1" ht="329.25" customHeight="1">
      <c r="B18" s="266" t="s">
        <v>458</v>
      </c>
      <c r="C18" s="37" t="s">
        <v>62</v>
      </c>
      <c r="D18" s="119" t="s">
        <v>197</v>
      </c>
      <c r="E18" s="119" t="s">
        <v>198</v>
      </c>
      <c r="F18" s="125" t="s">
        <v>123</v>
      </c>
      <c r="G18" s="356">
        <v>45323</v>
      </c>
      <c r="H18" s="150">
        <v>45655</v>
      </c>
      <c r="I18" s="132" t="s">
        <v>453</v>
      </c>
      <c r="J18" s="132"/>
      <c r="K18" s="132"/>
      <c r="L18" s="136" t="s">
        <v>398</v>
      </c>
      <c r="M18" s="147">
        <v>0.33</v>
      </c>
      <c r="N18" s="274"/>
    </row>
    <row r="19" spans="2:14" s="30" customFormat="1" ht="105" customHeight="1">
      <c r="B19" s="266"/>
      <c r="C19" s="44" t="s">
        <v>67</v>
      </c>
      <c r="D19" s="118" t="s">
        <v>199</v>
      </c>
      <c r="E19" s="132" t="s">
        <v>200</v>
      </c>
      <c r="F19" s="132" t="s">
        <v>196</v>
      </c>
      <c r="G19" s="356">
        <v>45323</v>
      </c>
      <c r="H19" s="133" t="s">
        <v>201</v>
      </c>
      <c r="I19" s="132" t="s">
        <v>202</v>
      </c>
      <c r="J19" s="132"/>
      <c r="K19" s="132"/>
      <c r="L19" s="136" t="s">
        <v>399</v>
      </c>
      <c r="M19" s="147">
        <v>0.33</v>
      </c>
      <c r="N19" s="275"/>
    </row>
    <row r="20" spans="2:14" s="30" customFormat="1" ht="15">
      <c r="B20" s="31"/>
      <c r="D20" s="139"/>
      <c r="F20" s="151"/>
      <c r="G20" s="357"/>
      <c r="H20" s="31"/>
      <c r="L20" s="152"/>
      <c r="N20" s="140"/>
    </row>
    <row r="21" spans="2:14" s="66" customFormat="1">
      <c r="B21" s="62"/>
      <c r="D21" s="69"/>
      <c r="F21" s="70"/>
      <c r="G21" s="353"/>
      <c r="H21" s="62"/>
      <c r="L21" s="153"/>
      <c r="M21" s="116">
        <f>AVERAGE(M6:M19)</f>
        <v>0.30857142857142861</v>
      </c>
      <c r="N21" s="111"/>
    </row>
    <row r="22" spans="2:14" s="66" customFormat="1">
      <c r="B22" s="62"/>
      <c r="D22" s="69"/>
      <c r="F22" s="70"/>
      <c r="G22" s="353"/>
      <c r="H22" s="62"/>
      <c r="L22" s="153"/>
      <c r="M22" s="111"/>
      <c r="N22" s="111"/>
    </row>
    <row r="23" spans="2:14" s="66" customFormat="1">
      <c r="B23" s="62"/>
      <c r="D23" s="69"/>
      <c r="F23" s="70"/>
      <c r="G23" s="353"/>
      <c r="H23" s="62"/>
      <c r="L23" s="153"/>
      <c r="M23" s="111"/>
      <c r="N23" s="111"/>
    </row>
    <row r="24" spans="2:14">
      <c r="L24" s="154"/>
    </row>
    <row r="25" spans="2:14">
      <c r="L25" s="154"/>
    </row>
    <row r="26" spans="2:14">
      <c r="L26" s="154"/>
    </row>
    <row r="27" spans="2:14">
      <c r="L27" s="154"/>
    </row>
    <row r="28" spans="2:14">
      <c r="L28" s="154"/>
    </row>
  </sheetData>
  <sheetProtection algorithmName="SHA-512" hashValue="3whw/B8y5KWxZJ2jlgwmpaqYBE31P1ZAnqWFdc+u+dv85PGPp2AWBTc382lpSy+PhuPqZF2YbJrJw38ruCeWlw==" saltValue="qXJS/EjY92zWT5SapbSHpw==" spinCount="100000" sheet="1" objects="1" scenarios="1"/>
  <autoFilter ref="F5:F19" xr:uid="{00000000-0009-0000-0000-000005000000}"/>
  <mergeCells count="15">
    <mergeCell ref="B1:C1"/>
    <mergeCell ref="D1:K1"/>
    <mergeCell ref="B2:C2"/>
    <mergeCell ref="F2:H2"/>
    <mergeCell ref="I2:K2"/>
    <mergeCell ref="L4:L5"/>
    <mergeCell ref="M4:N4"/>
    <mergeCell ref="C5:D5"/>
    <mergeCell ref="B8:B14"/>
    <mergeCell ref="B18:B19"/>
    <mergeCell ref="I4:K4"/>
    <mergeCell ref="B6:B7"/>
    <mergeCell ref="B15:B16"/>
    <mergeCell ref="B4:G4"/>
    <mergeCell ref="N6:N19"/>
  </mergeCells>
  <phoneticPr fontId="22" type="noConversion"/>
  <printOptions horizontalCentered="1" verticalCentered="1"/>
  <pageMargins left="0.39370078740157483" right="0.39370078740157483" top="0.39370078740157483" bottom="0.39370078740157483" header="0" footer="0"/>
  <pageSetup paperSize="5" scale="65" orientation="landscape" r:id="rId1"/>
  <rowBreaks count="1" manualBreakCount="1">
    <brk id="1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zoomScale="90" zoomScaleNormal="90" workbookViewId="0">
      <selection sqref="A1:C1"/>
    </sheetView>
  </sheetViews>
  <sheetFormatPr baseColWidth="10" defaultColWidth="11.42578125" defaultRowHeight="16.5"/>
  <cols>
    <col min="1" max="1" width="0.7109375" style="1" customWidth="1"/>
    <col min="2" max="2" width="29.7109375" style="13" customWidth="1"/>
    <col min="3" max="3" width="5.7109375" style="1" customWidth="1"/>
    <col min="4" max="4" width="31.5703125" style="1" customWidth="1"/>
    <col min="5" max="5" width="35.140625" style="1" customWidth="1"/>
    <col min="6" max="6" width="25.28515625" style="6" customWidth="1"/>
    <col min="7" max="7" width="12.140625" style="361" customWidth="1"/>
    <col min="8" max="8" width="12.42578125" style="20" customWidth="1"/>
    <col min="9" max="9" width="25.5703125" style="1" hidden="1" customWidth="1"/>
    <col min="10" max="10" width="17.28515625" style="1" hidden="1" customWidth="1"/>
    <col min="11" max="11" width="25.85546875" style="1" hidden="1" customWidth="1"/>
    <col min="12" max="12" width="86.85546875" style="1" customWidth="1"/>
    <col min="13" max="14" width="0" style="23" hidden="1" customWidth="1"/>
    <col min="15" max="16384" width="11.42578125" style="1"/>
  </cols>
  <sheetData>
    <row r="1" spans="1:14" ht="66" customHeight="1">
      <c r="A1" s="282"/>
      <c r="B1" s="283"/>
      <c r="C1" s="283"/>
      <c r="D1" s="284" t="s">
        <v>6</v>
      </c>
      <c r="E1" s="284"/>
      <c r="F1" s="284"/>
      <c r="G1" s="284"/>
      <c r="H1" s="284"/>
      <c r="I1" s="284"/>
      <c r="J1" s="284"/>
      <c r="K1" s="285"/>
    </row>
    <row r="2" spans="1:14" s="13" customFormat="1" ht="48" customHeight="1">
      <c r="A2" s="278" t="s">
        <v>203</v>
      </c>
      <c r="B2" s="277"/>
      <c r="C2" s="279"/>
      <c r="D2" s="17" t="s">
        <v>150</v>
      </c>
      <c r="E2" s="17" t="s">
        <v>151</v>
      </c>
      <c r="F2" s="292" t="s">
        <v>204</v>
      </c>
      <c r="G2" s="292"/>
      <c r="H2" s="18"/>
      <c r="I2" s="18" t="s">
        <v>152</v>
      </c>
      <c r="J2" s="286" t="s">
        <v>10</v>
      </c>
      <c r="K2" s="287"/>
      <c r="M2" s="23"/>
      <c r="N2" s="23"/>
    </row>
    <row r="3" spans="1:14" ht="8.25" customHeight="1">
      <c r="B3" s="21"/>
      <c r="C3" s="14"/>
      <c r="D3" s="14"/>
      <c r="E3" s="14"/>
      <c r="F3" s="15"/>
      <c r="G3" s="358"/>
    </row>
    <row r="4" spans="1:14" ht="20.25" customHeight="1">
      <c r="B4" s="288" t="s">
        <v>205</v>
      </c>
      <c r="C4" s="289"/>
      <c r="D4" s="289"/>
      <c r="E4" s="289"/>
      <c r="F4" s="289"/>
      <c r="G4" s="290"/>
      <c r="H4" s="59"/>
      <c r="I4" s="236" t="s">
        <v>154</v>
      </c>
      <c r="J4" s="236"/>
      <c r="K4" s="236"/>
      <c r="L4" s="213" t="s">
        <v>361</v>
      </c>
      <c r="M4" s="215" t="s">
        <v>358</v>
      </c>
      <c r="N4" s="216"/>
    </row>
    <row r="5" spans="1:14" ht="35.25" customHeight="1">
      <c r="B5" s="41" t="s">
        <v>13</v>
      </c>
      <c r="C5" s="236" t="s">
        <v>14</v>
      </c>
      <c r="D5" s="236"/>
      <c r="E5" s="37" t="s">
        <v>15</v>
      </c>
      <c r="F5" s="41" t="s">
        <v>16</v>
      </c>
      <c r="G5" s="359" t="s">
        <v>17</v>
      </c>
      <c r="H5" s="37" t="s">
        <v>18</v>
      </c>
      <c r="I5" s="161" t="s">
        <v>19</v>
      </c>
      <c r="J5" s="52" t="s">
        <v>20</v>
      </c>
      <c r="K5" s="52" t="s">
        <v>21</v>
      </c>
      <c r="L5" s="214"/>
      <c r="M5" s="107" t="s">
        <v>359</v>
      </c>
      <c r="N5" s="108" t="s">
        <v>360</v>
      </c>
    </row>
    <row r="6" spans="1:14" s="30" customFormat="1" ht="155.25" customHeight="1">
      <c r="B6" s="291" t="s">
        <v>206</v>
      </c>
      <c r="C6" s="44" t="s">
        <v>22</v>
      </c>
      <c r="D6" s="38" t="s">
        <v>207</v>
      </c>
      <c r="E6" s="132" t="s">
        <v>208</v>
      </c>
      <c r="F6" s="132" t="s">
        <v>65</v>
      </c>
      <c r="G6" s="355">
        <v>45383</v>
      </c>
      <c r="H6" s="133">
        <v>45657</v>
      </c>
      <c r="I6" s="73" t="s">
        <v>98</v>
      </c>
      <c r="J6" s="47"/>
      <c r="K6" s="47"/>
      <c r="L6" s="136" t="s">
        <v>432</v>
      </c>
      <c r="M6" s="147">
        <v>0</v>
      </c>
      <c r="N6" s="273">
        <f>AVERAGE(M6:M25)</f>
        <v>0.11599999999999999</v>
      </c>
    </row>
    <row r="7" spans="1:14" s="30" customFormat="1" ht="114.75" customHeight="1">
      <c r="B7" s="291"/>
      <c r="C7" s="74" t="s">
        <v>74</v>
      </c>
      <c r="D7" s="75" t="s">
        <v>209</v>
      </c>
      <c r="E7" s="132" t="s">
        <v>210</v>
      </c>
      <c r="F7" s="132" t="s">
        <v>211</v>
      </c>
      <c r="G7" s="355">
        <v>45413</v>
      </c>
      <c r="H7" s="133">
        <v>45474</v>
      </c>
      <c r="I7" s="73" t="s">
        <v>212</v>
      </c>
      <c r="J7" s="47"/>
      <c r="K7" s="47"/>
      <c r="L7" s="136" t="s">
        <v>402</v>
      </c>
      <c r="M7" s="147">
        <v>0</v>
      </c>
      <c r="N7" s="274"/>
    </row>
    <row r="8" spans="1:14" s="30" customFormat="1" ht="119.25" customHeight="1">
      <c r="B8" s="291"/>
      <c r="C8" s="44" t="s">
        <v>27</v>
      </c>
      <c r="D8" s="75" t="s">
        <v>209</v>
      </c>
      <c r="E8" s="132" t="s">
        <v>213</v>
      </c>
      <c r="F8" s="132" t="s">
        <v>214</v>
      </c>
      <c r="G8" s="355">
        <v>45323</v>
      </c>
      <c r="H8" s="133">
        <v>45657</v>
      </c>
      <c r="I8" s="73" t="s">
        <v>215</v>
      </c>
      <c r="J8" s="47"/>
      <c r="K8" s="47"/>
      <c r="L8" s="136" t="s">
        <v>403</v>
      </c>
      <c r="M8" s="147">
        <v>0.33</v>
      </c>
      <c r="N8" s="274"/>
    </row>
    <row r="9" spans="1:14" s="30" customFormat="1" ht="114" customHeight="1">
      <c r="B9" s="291"/>
      <c r="C9" s="44" t="s">
        <v>103</v>
      </c>
      <c r="D9" s="75" t="s">
        <v>209</v>
      </c>
      <c r="E9" s="132" t="s">
        <v>216</v>
      </c>
      <c r="F9" s="132" t="s">
        <v>129</v>
      </c>
      <c r="G9" s="355">
        <v>45323</v>
      </c>
      <c r="H9" s="133">
        <v>45657</v>
      </c>
      <c r="I9" s="73" t="s">
        <v>217</v>
      </c>
      <c r="J9" s="47"/>
      <c r="K9" s="47"/>
      <c r="L9" s="136" t="s">
        <v>404</v>
      </c>
      <c r="M9" s="147">
        <v>0</v>
      </c>
      <c r="N9" s="274"/>
    </row>
    <row r="10" spans="1:14" s="30" customFormat="1" ht="100.5" customHeight="1">
      <c r="B10" s="291"/>
      <c r="C10" s="44" t="s">
        <v>107</v>
      </c>
      <c r="D10" s="75" t="s">
        <v>209</v>
      </c>
      <c r="E10" s="132" t="s">
        <v>218</v>
      </c>
      <c r="F10" s="132" t="s">
        <v>219</v>
      </c>
      <c r="G10" s="355">
        <v>45323</v>
      </c>
      <c r="H10" s="133">
        <v>45657</v>
      </c>
      <c r="I10" s="73" t="s">
        <v>220</v>
      </c>
      <c r="J10" s="47"/>
      <c r="K10" s="47"/>
      <c r="L10" s="136" t="s">
        <v>405</v>
      </c>
      <c r="M10" s="147">
        <v>0</v>
      </c>
      <c r="N10" s="274"/>
    </row>
    <row r="11" spans="1:14" s="30" customFormat="1" ht="103.5" customHeight="1">
      <c r="B11" s="291"/>
      <c r="C11" s="74" t="s">
        <v>110</v>
      </c>
      <c r="D11" s="38" t="s">
        <v>221</v>
      </c>
      <c r="E11" s="132" t="s">
        <v>222</v>
      </c>
      <c r="F11" s="132" t="s">
        <v>214</v>
      </c>
      <c r="G11" s="355">
        <v>45323</v>
      </c>
      <c r="H11" s="133">
        <v>45657</v>
      </c>
      <c r="I11" s="73" t="s">
        <v>223</v>
      </c>
      <c r="J11" s="47"/>
      <c r="K11" s="47"/>
      <c r="L11" s="136" t="s">
        <v>406</v>
      </c>
      <c r="M11" s="147">
        <v>0</v>
      </c>
      <c r="N11" s="274"/>
    </row>
    <row r="12" spans="1:14" s="30" customFormat="1" ht="78.75" customHeight="1">
      <c r="B12" s="291"/>
      <c r="C12" s="44" t="s">
        <v>224</v>
      </c>
      <c r="D12" s="38" t="s">
        <v>221</v>
      </c>
      <c r="E12" s="132" t="s">
        <v>222</v>
      </c>
      <c r="F12" s="132" t="s">
        <v>126</v>
      </c>
      <c r="G12" s="355">
        <v>45323</v>
      </c>
      <c r="H12" s="133">
        <v>45657</v>
      </c>
      <c r="I12" s="73" t="s">
        <v>225</v>
      </c>
      <c r="J12" s="47"/>
      <c r="K12" s="47"/>
      <c r="L12" s="136" t="s">
        <v>407</v>
      </c>
      <c r="M12" s="147">
        <v>0</v>
      </c>
      <c r="N12" s="274"/>
    </row>
    <row r="13" spans="1:14" s="30" customFormat="1" ht="113.25" customHeight="1">
      <c r="B13" s="291"/>
      <c r="C13" s="74" t="s">
        <v>226</v>
      </c>
      <c r="D13" s="38" t="s">
        <v>221</v>
      </c>
      <c r="E13" s="132" t="s">
        <v>222</v>
      </c>
      <c r="F13" s="132" t="s">
        <v>129</v>
      </c>
      <c r="G13" s="355">
        <v>45323</v>
      </c>
      <c r="H13" s="133">
        <v>45657</v>
      </c>
      <c r="I13" s="73" t="s">
        <v>217</v>
      </c>
      <c r="J13" s="47"/>
      <c r="K13" s="47"/>
      <c r="L13" s="136" t="s">
        <v>408</v>
      </c>
      <c r="M13" s="147">
        <v>0</v>
      </c>
      <c r="N13" s="274"/>
    </row>
    <row r="14" spans="1:14" s="30" customFormat="1" ht="63.75" customHeight="1">
      <c r="B14" s="291"/>
      <c r="C14" s="44" t="s">
        <v>227</v>
      </c>
      <c r="D14" s="38" t="s">
        <v>221</v>
      </c>
      <c r="E14" s="132" t="s">
        <v>222</v>
      </c>
      <c r="F14" s="132" t="s">
        <v>228</v>
      </c>
      <c r="G14" s="355">
        <v>45323</v>
      </c>
      <c r="H14" s="133">
        <v>45657</v>
      </c>
      <c r="I14" s="73" t="s">
        <v>212</v>
      </c>
      <c r="J14" s="47"/>
      <c r="K14" s="47"/>
      <c r="L14" s="136" t="s">
        <v>405</v>
      </c>
      <c r="M14" s="147">
        <v>0</v>
      </c>
      <c r="N14" s="274"/>
    </row>
    <row r="15" spans="1:14" s="30" customFormat="1" ht="63.75" customHeight="1">
      <c r="B15" s="291"/>
      <c r="C15" s="74" t="s">
        <v>229</v>
      </c>
      <c r="D15" s="38" t="s">
        <v>221</v>
      </c>
      <c r="E15" s="132" t="s">
        <v>222</v>
      </c>
      <c r="F15" s="132" t="s">
        <v>211</v>
      </c>
      <c r="G15" s="355">
        <v>45323</v>
      </c>
      <c r="H15" s="133">
        <v>45657</v>
      </c>
      <c r="I15" s="73" t="s">
        <v>212</v>
      </c>
      <c r="J15" s="47"/>
      <c r="K15" s="47"/>
      <c r="L15" s="136" t="s">
        <v>405</v>
      </c>
      <c r="M15" s="147">
        <v>0</v>
      </c>
      <c r="N15" s="274"/>
    </row>
    <row r="16" spans="1:14" s="30" customFormat="1" ht="117" customHeight="1">
      <c r="B16" s="291"/>
      <c r="C16" s="44" t="s">
        <v>230</v>
      </c>
      <c r="D16" s="38" t="s">
        <v>221</v>
      </c>
      <c r="E16" s="132" t="s">
        <v>222</v>
      </c>
      <c r="F16" s="132" t="s">
        <v>219</v>
      </c>
      <c r="G16" s="355">
        <v>45323</v>
      </c>
      <c r="H16" s="133">
        <v>45657</v>
      </c>
      <c r="I16" s="73" t="s">
        <v>220</v>
      </c>
      <c r="J16" s="47"/>
      <c r="K16" s="47"/>
      <c r="L16" s="136" t="s">
        <v>409</v>
      </c>
      <c r="M16" s="147">
        <v>0</v>
      </c>
      <c r="N16" s="274"/>
    </row>
    <row r="17" spans="2:14" s="30" customFormat="1" ht="171" customHeight="1">
      <c r="B17" s="262"/>
      <c r="C17" s="44" t="s">
        <v>231</v>
      </c>
      <c r="D17" s="38" t="s">
        <v>232</v>
      </c>
      <c r="E17" s="132" t="s">
        <v>233</v>
      </c>
      <c r="F17" s="132" t="s">
        <v>234</v>
      </c>
      <c r="G17" s="355">
        <v>45323</v>
      </c>
      <c r="H17" s="133">
        <v>45657</v>
      </c>
      <c r="I17" s="73" t="s">
        <v>235</v>
      </c>
      <c r="J17" s="118"/>
      <c r="K17" s="47"/>
      <c r="L17" s="155" t="s">
        <v>410</v>
      </c>
      <c r="M17" s="147">
        <v>0.33</v>
      </c>
      <c r="N17" s="274"/>
    </row>
    <row r="18" spans="2:14" s="30" customFormat="1" ht="79.5" customHeight="1">
      <c r="B18" s="262"/>
      <c r="C18" s="44" t="s">
        <v>236</v>
      </c>
      <c r="D18" s="38" t="s">
        <v>237</v>
      </c>
      <c r="E18" s="132" t="s">
        <v>238</v>
      </c>
      <c r="F18" s="132" t="s">
        <v>30</v>
      </c>
      <c r="G18" s="355">
        <v>45444</v>
      </c>
      <c r="H18" s="133">
        <v>45596</v>
      </c>
      <c r="I18" s="73" t="s">
        <v>98</v>
      </c>
      <c r="J18" s="118"/>
      <c r="K18" s="47"/>
      <c r="L18" s="136" t="s">
        <v>402</v>
      </c>
      <c r="M18" s="147">
        <v>0</v>
      </c>
      <c r="N18" s="274"/>
    </row>
    <row r="19" spans="2:14" s="30" customFormat="1" ht="69" customHeight="1">
      <c r="B19" s="262"/>
      <c r="C19" s="44" t="s">
        <v>239</v>
      </c>
      <c r="D19" s="132" t="s">
        <v>240</v>
      </c>
      <c r="E19" s="132" t="s">
        <v>241</v>
      </c>
      <c r="F19" s="132" t="s">
        <v>242</v>
      </c>
      <c r="G19" s="356">
        <v>45383</v>
      </c>
      <c r="H19" s="133">
        <v>45596</v>
      </c>
      <c r="I19" s="73" t="s">
        <v>98</v>
      </c>
      <c r="J19" s="118"/>
      <c r="K19" s="118"/>
      <c r="L19" s="156" t="s">
        <v>411</v>
      </c>
      <c r="M19" s="147">
        <v>0</v>
      </c>
      <c r="N19" s="274"/>
    </row>
    <row r="20" spans="2:14" s="30" customFormat="1" ht="76.150000000000006" customHeight="1">
      <c r="B20" s="291" t="s">
        <v>243</v>
      </c>
      <c r="C20" s="44" t="s">
        <v>33</v>
      </c>
      <c r="D20" s="73" t="s">
        <v>244</v>
      </c>
      <c r="E20" s="118" t="s">
        <v>245</v>
      </c>
      <c r="F20" s="132" t="s">
        <v>159</v>
      </c>
      <c r="G20" s="356">
        <v>45292</v>
      </c>
      <c r="H20" s="39">
        <v>45657</v>
      </c>
      <c r="I20" s="118" t="s">
        <v>246</v>
      </c>
      <c r="J20" s="132"/>
      <c r="K20" s="132"/>
      <c r="L20" s="156" t="s">
        <v>412</v>
      </c>
      <c r="M20" s="147">
        <v>0.33</v>
      </c>
      <c r="N20" s="274"/>
    </row>
    <row r="21" spans="2:14" s="30" customFormat="1" ht="113.25" customHeight="1">
      <c r="B21" s="291"/>
      <c r="C21" s="44" t="s">
        <v>38</v>
      </c>
      <c r="D21" s="73" t="s">
        <v>247</v>
      </c>
      <c r="E21" s="118" t="s">
        <v>248</v>
      </c>
      <c r="F21" s="132" t="s">
        <v>159</v>
      </c>
      <c r="G21" s="356">
        <v>45292</v>
      </c>
      <c r="H21" s="39">
        <v>45473</v>
      </c>
      <c r="I21" s="118" t="s">
        <v>249</v>
      </c>
      <c r="J21" s="132"/>
      <c r="K21" s="132"/>
      <c r="L21" s="156" t="s">
        <v>413</v>
      </c>
      <c r="M21" s="147">
        <v>1</v>
      </c>
      <c r="N21" s="274"/>
    </row>
    <row r="22" spans="2:14" s="30" customFormat="1" ht="108.75" customHeight="1">
      <c r="B22" s="291"/>
      <c r="C22" s="44" t="s">
        <v>121</v>
      </c>
      <c r="D22" s="73" t="s">
        <v>250</v>
      </c>
      <c r="E22" s="118" t="s">
        <v>251</v>
      </c>
      <c r="F22" s="132" t="s">
        <v>242</v>
      </c>
      <c r="G22" s="356">
        <v>45323</v>
      </c>
      <c r="H22" s="39">
        <v>45626</v>
      </c>
      <c r="I22" s="118" t="s">
        <v>252</v>
      </c>
      <c r="J22" s="132"/>
      <c r="K22" s="132"/>
      <c r="L22" s="156" t="s">
        <v>414</v>
      </c>
      <c r="M22" s="147">
        <v>0.33</v>
      </c>
      <c r="N22" s="274"/>
    </row>
    <row r="23" spans="2:14" s="30" customFormat="1" ht="86.25" customHeight="1">
      <c r="B23" s="291" t="s">
        <v>253</v>
      </c>
      <c r="C23" s="44" t="s">
        <v>42</v>
      </c>
      <c r="D23" s="38" t="s">
        <v>254</v>
      </c>
      <c r="E23" s="132" t="s">
        <v>255</v>
      </c>
      <c r="F23" s="132" t="s">
        <v>234</v>
      </c>
      <c r="G23" s="355">
        <v>45323</v>
      </c>
      <c r="H23" s="133">
        <v>45647</v>
      </c>
      <c r="I23" s="73" t="s">
        <v>185</v>
      </c>
      <c r="J23" s="73"/>
      <c r="K23" s="47"/>
      <c r="L23" s="136" t="s">
        <v>405</v>
      </c>
      <c r="M23" s="147">
        <v>0</v>
      </c>
      <c r="N23" s="274"/>
    </row>
    <row r="24" spans="2:14" s="30" customFormat="1" ht="60">
      <c r="B24" s="291"/>
      <c r="C24" s="44" t="s">
        <v>46</v>
      </c>
      <c r="D24" s="38" t="s">
        <v>256</v>
      </c>
      <c r="E24" s="132" t="s">
        <v>257</v>
      </c>
      <c r="F24" s="132" t="s">
        <v>234</v>
      </c>
      <c r="G24" s="356">
        <v>45323</v>
      </c>
      <c r="H24" s="39">
        <v>45647</v>
      </c>
      <c r="I24" s="73" t="s">
        <v>185</v>
      </c>
      <c r="J24" s="73"/>
      <c r="K24" s="47"/>
      <c r="L24" s="136" t="s">
        <v>415</v>
      </c>
      <c r="M24" s="147">
        <v>0</v>
      </c>
      <c r="N24" s="274"/>
    </row>
    <row r="25" spans="2:14" s="30" customFormat="1" ht="98.25" customHeight="1">
      <c r="B25" s="72" t="s">
        <v>258</v>
      </c>
      <c r="C25" s="44" t="s">
        <v>57</v>
      </c>
      <c r="D25" s="38" t="s">
        <v>259</v>
      </c>
      <c r="E25" s="132" t="s">
        <v>260</v>
      </c>
      <c r="F25" s="132" t="s">
        <v>261</v>
      </c>
      <c r="G25" s="356">
        <v>45292</v>
      </c>
      <c r="H25" s="39">
        <v>45657</v>
      </c>
      <c r="I25" s="73" t="s">
        <v>185</v>
      </c>
      <c r="J25" s="118"/>
      <c r="K25" s="47"/>
      <c r="L25" s="136" t="s">
        <v>416</v>
      </c>
      <c r="M25" s="147">
        <v>0</v>
      </c>
      <c r="N25" s="275"/>
    </row>
    <row r="26" spans="2:14" s="30" customFormat="1" ht="15">
      <c r="B26" s="31"/>
      <c r="F26" s="151"/>
      <c r="G26" s="360"/>
      <c r="H26" s="135"/>
      <c r="L26" s="152"/>
      <c r="M26" s="140"/>
      <c r="N26" s="140"/>
    </row>
    <row r="27" spans="2:14">
      <c r="L27" s="154"/>
    </row>
    <row r="28" spans="2:14">
      <c r="L28" s="154"/>
    </row>
    <row r="29" spans="2:14">
      <c r="L29" s="154"/>
    </row>
    <row r="30" spans="2:14">
      <c r="L30" s="154"/>
    </row>
    <row r="31" spans="2:14">
      <c r="L31" s="154"/>
    </row>
    <row r="32" spans="2:14">
      <c r="L32" s="154"/>
    </row>
    <row r="33" spans="12:12">
      <c r="L33" s="154"/>
    </row>
    <row r="34" spans="12:12">
      <c r="L34" s="154"/>
    </row>
  </sheetData>
  <sheetProtection algorithmName="SHA-512" hashValue="2fpie4JOAR928WM0Nhq1Mjl9MwIQNiwj6fN6ducsS61ADhjegejSj2M7ttjUbZzW9ISu0i1l5EoOu3sct2mfiA==" saltValue="fvb08eOs8nPoHeKI10DElQ==" spinCount="100000" sheet="1" objects="1" scenarios="1"/>
  <autoFilter ref="A5:L25" xr:uid="{00000000-0001-0000-0600-000000000000}">
    <filterColumn colId="2" showButton="0"/>
  </autoFilter>
  <mergeCells count="14">
    <mergeCell ref="N6:N25"/>
    <mergeCell ref="L4:L5"/>
    <mergeCell ref="M4:N4"/>
    <mergeCell ref="A1:C1"/>
    <mergeCell ref="D1:K1"/>
    <mergeCell ref="A2:C2"/>
    <mergeCell ref="I4:K4"/>
    <mergeCell ref="J2:K2"/>
    <mergeCell ref="B4:G4"/>
    <mergeCell ref="B20:B22"/>
    <mergeCell ref="B6:B19"/>
    <mergeCell ref="F2:G2"/>
    <mergeCell ref="C5:D5"/>
    <mergeCell ref="B23:B24"/>
  </mergeCells>
  <phoneticPr fontId="22" type="noConversion"/>
  <hyperlinks>
    <hyperlink ref="L17" r:id="rId1" display="https://datos.gov.co/browse?Informaci%C3%83%C2%B3n-de-la-Entidad_Nombre-de-la-Entidad=Superintendencia+de+Transporte&amp;Informaci%C3%B3n-de-la-Entidad_Nombre-de-la-Entidad=Superintendencia+de+Transporte&amp;sortBy=last_modified&amp;utf8=%E2%9C%93" xr:uid="{F022598A-5B60-4263-B9F6-1CAF58573F82}"/>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W29"/>
  <sheetViews>
    <sheetView topLeftCell="H8" zoomScaleNormal="100" workbookViewId="0">
      <selection activeCell="V8" sqref="V1:W1048576"/>
    </sheetView>
  </sheetViews>
  <sheetFormatPr baseColWidth="10" defaultColWidth="11.42578125" defaultRowHeight="12.75"/>
  <cols>
    <col min="1" max="1" width="8.5703125" style="3" customWidth="1"/>
    <col min="2" max="2" width="3.42578125" style="3" customWidth="1"/>
    <col min="3" max="3" width="3.140625" style="3" customWidth="1"/>
    <col min="4" max="4" width="15" style="3" customWidth="1"/>
    <col min="5" max="5" width="8.42578125" style="3" customWidth="1"/>
    <col min="6" max="6" width="19.28515625" style="3" customWidth="1"/>
    <col min="7" max="7" width="19.85546875" style="3" customWidth="1"/>
    <col min="8" max="8" width="11.42578125" style="3"/>
    <col min="9" max="9" width="6.42578125" style="3" customWidth="1"/>
    <col min="10" max="10" width="14.7109375" style="3" customWidth="1"/>
    <col min="11" max="11" width="12.7109375" style="3" customWidth="1"/>
    <col min="12" max="12" width="3" style="3" customWidth="1"/>
    <col min="13" max="13" width="12.28515625" style="3" customWidth="1"/>
    <col min="14" max="14" width="10.28515625" style="368" customWidth="1"/>
    <col min="15" max="15" width="6.7109375" style="3" customWidth="1"/>
    <col min="16" max="16" width="5.85546875" style="3" customWidth="1"/>
    <col min="17" max="17" width="20.85546875" style="3" customWidth="1"/>
    <col min="18" max="18" width="17.42578125" style="3" hidden="1" customWidth="1"/>
    <col min="19" max="19" width="8.7109375" style="3" hidden="1" customWidth="1"/>
    <col min="20" max="20" width="10.7109375" style="3" hidden="1" customWidth="1"/>
    <col min="21" max="21" width="59.85546875" style="3" customWidth="1"/>
    <col min="22" max="23" width="0" style="3" hidden="1" customWidth="1"/>
    <col min="24" max="16384" width="11.42578125" style="3"/>
  </cols>
  <sheetData>
    <row r="1" spans="1:23" s="1" customFormat="1" ht="60" customHeight="1">
      <c r="A1" s="296"/>
      <c r="B1" s="296"/>
      <c r="C1" s="296"/>
      <c r="D1" s="296"/>
      <c r="E1" s="293" t="s">
        <v>262</v>
      </c>
      <c r="F1" s="293"/>
      <c r="G1" s="293"/>
      <c r="H1" s="293"/>
      <c r="I1" s="293"/>
      <c r="J1" s="293"/>
      <c r="K1" s="293"/>
      <c r="L1" s="293"/>
      <c r="M1" s="293"/>
      <c r="N1" s="293"/>
      <c r="O1" s="293"/>
      <c r="P1" s="293"/>
      <c r="Q1" s="293"/>
      <c r="R1" s="293"/>
      <c r="S1" s="293"/>
      <c r="T1" s="293"/>
      <c r="U1" s="293"/>
    </row>
    <row r="2" spans="1:23" ht="15.75">
      <c r="A2" s="294" t="s">
        <v>263</v>
      </c>
      <c r="B2" s="294"/>
      <c r="C2" s="294"/>
      <c r="D2" s="295" t="s">
        <v>264</v>
      </c>
      <c r="E2" s="295"/>
      <c r="F2" s="295"/>
      <c r="G2" s="295"/>
      <c r="H2" s="295"/>
      <c r="I2" s="2"/>
      <c r="J2" s="2"/>
      <c r="K2" s="2"/>
      <c r="L2" s="2"/>
      <c r="M2" s="2"/>
      <c r="N2" s="362"/>
      <c r="O2" s="2"/>
      <c r="P2" s="2"/>
      <c r="Q2" s="2"/>
    </row>
    <row r="3" spans="1:23">
      <c r="A3" s="2"/>
      <c r="B3" s="2"/>
      <c r="C3" s="2"/>
      <c r="D3" s="2"/>
      <c r="E3" s="2"/>
      <c r="F3" s="2"/>
      <c r="G3" s="2"/>
      <c r="H3" s="2"/>
      <c r="I3" s="2"/>
      <c r="J3" s="2"/>
      <c r="K3" s="2"/>
      <c r="L3" s="294" t="s">
        <v>265</v>
      </c>
      <c r="M3" s="294"/>
      <c r="N3" s="294"/>
      <c r="O3" s="295" t="s">
        <v>266</v>
      </c>
      <c r="P3" s="295"/>
      <c r="Q3" s="295"/>
    </row>
    <row r="4" spans="1:23">
      <c r="A4" s="294" t="s">
        <v>267</v>
      </c>
      <c r="B4" s="294"/>
      <c r="C4" s="294"/>
      <c r="D4" s="295" t="s">
        <v>268</v>
      </c>
      <c r="E4" s="295"/>
      <c r="F4" s="295"/>
      <c r="G4" s="295"/>
      <c r="H4" s="295"/>
      <c r="I4" s="2"/>
      <c r="J4" s="2"/>
      <c r="K4" s="2"/>
      <c r="L4" s="294"/>
      <c r="M4" s="294"/>
      <c r="N4" s="294"/>
      <c r="O4" s="295"/>
      <c r="P4" s="295"/>
      <c r="Q4" s="295"/>
    </row>
    <row r="5" spans="1:23">
      <c r="A5" s="294"/>
      <c r="B5" s="294"/>
      <c r="C5" s="294"/>
      <c r="D5" s="295"/>
      <c r="E5" s="295"/>
      <c r="F5" s="295"/>
      <c r="G5" s="295"/>
      <c r="H5" s="295"/>
      <c r="I5" s="2"/>
      <c r="J5" s="2"/>
      <c r="K5" s="2"/>
      <c r="L5" s="2"/>
      <c r="M5" s="2"/>
      <c r="N5" s="362"/>
      <c r="O5" s="2"/>
      <c r="P5" s="2"/>
      <c r="Q5" s="2"/>
    </row>
    <row r="6" spans="1:23">
      <c r="A6" s="2"/>
      <c r="B6" s="2"/>
      <c r="C6" s="2"/>
      <c r="D6" s="2"/>
      <c r="E6" s="2"/>
      <c r="F6" s="2"/>
      <c r="G6" s="2"/>
      <c r="H6" s="2"/>
      <c r="I6" s="2"/>
      <c r="J6" s="2"/>
      <c r="K6" s="2"/>
      <c r="L6" s="294" t="s">
        <v>269</v>
      </c>
      <c r="M6" s="294"/>
      <c r="N6" s="294"/>
      <c r="O6" s="295">
        <v>2024</v>
      </c>
      <c r="P6" s="295"/>
      <c r="Q6" s="295"/>
    </row>
    <row r="7" spans="1:23">
      <c r="A7" s="294" t="s">
        <v>270</v>
      </c>
      <c r="B7" s="294"/>
      <c r="C7" s="294"/>
      <c r="D7" s="295" t="s">
        <v>271</v>
      </c>
      <c r="E7" s="295"/>
      <c r="F7" s="295"/>
      <c r="G7" s="295"/>
      <c r="H7" s="295"/>
      <c r="I7" s="2"/>
      <c r="J7" s="2"/>
      <c r="K7" s="2"/>
      <c r="L7" s="294"/>
      <c r="M7" s="294"/>
      <c r="N7" s="294"/>
      <c r="O7" s="295"/>
      <c r="P7" s="295"/>
      <c r="Q7" s="295"/>
    </row>
    <row r="8" spans="1:23">
      <c r="A8" s="294"/>
      <c r="B8" s="294"/>
      <c r="C8" s="294"/>
      <c r="D8" s="295"/>
      <c r="E8" s="295"/>
      <c r="F8" s="295"/>
      <c r="G8" s="295"/>
      <c r="H8" s="295"/>
      <c r="I8" s="2"/>
      <c r="J8" s="2"/>
      <c r="K8" s="2"/>
      <c r="L8" s="2"/>
      <c r="M8" s="2"/>
      <c r="N8" s="362"/>
      <c r="O8" s="2"/>
      <c r="P8" s="2"/>
      <c r="Q8" s="2"/>
    </row>
    <row r="9" spans="1:23">
      <c r="A9" s="294"/>
      <c r="B9" s="294"/>
      <c r="C9" s="294"/>
      <c r="D9" s="295"/>
      <c r="E9" s="295"/>
      <c r="F9" s="295"/>
      <c r="G9" s="295"/>
      <c r="H9" s="295"/>
      <c r="I9" s="2"/>
      <c r="J9" s="2"/>
      <c r="K9" s="2"/>
      <c r="L9" s="297" t="s">
        <v>10</v>
      </c>
      <c r="M9" s="297"/>
      <c r="N9" s="297"/>
      <c r="O9" s="297"/>
      <c r="P9" s="297"/>
      <c r="Q9" s="297"/>
    </row>
    <row r="10" spans="1:23">
      <c r="A10" s="2"/>
      <c r="B10" s="2"/>
      <c r="C10" s="2"/>
      <c r="D10" s="2"/>
      <c r="E10" s="2"/>
      <c r="F10" s="2"/>
      <c r="G10" s="2"/>
      <c r="H10" s="2"/>
      <c r="I10" s="2"/>
      <c r="J10" s="2"/>
      <c r="K10" s="2"/>
      <c r="L10" s="297"/>
      <c r="M10" s="297"/>
      <c r="N10" s="297"/>
      <c r="O10" s="297"/>
      <c r="P10" s="297"/>
      <c r="Q10" s="297"/>
    </row>
    <row r="11" spans="1:23">
      <c r="A11" s="294" t="s">
        <v>272</v>
      </c>
      <c r="B11" s="294"/>
      <c r="C11" s="294"/>
      <c r="D11" s="295" t="s">
        <v>273</v>
      </c>
      <c r="E11" s="295"/>
      <c r="F11" s="295"/>
      <c r="G11" s="295"/>
      <c r="H11" s="295"/>
      <c r="I11" s="2"/>
      <c r="J11" s="2"/>
      <c r="K11" s="2"/>
      <c r="L11" s="297"/>
      <c r="M11" s="297"/>
      <c r="N11" s="297"/>
      <c r="O11" s="297"/>
      <c r="P11" s="297"/>
      <c r="Q11" s="297"/>
    </row>
    <row r="12" spans="1:23">
      <c r="A12" s="294"/>
      <c r="B12" s="294"/>
      <c r="C12" s="294"/>
      <c r="D12" s="295"/>
      <c r="E12" s="295"/>
      <c r="F12" s="295"/>
      <c r="G12" s="295"/>
      <c r="H12" s="295"/>
      <c r="I12" s="2"/>
      <c r="J12" s="2"/>
      <c r="K12" s="2"/>
      <c r="L12" s="2"/>
      <c r="M12" s="2"/>
      <c r="N12" s="362"/>
      <c r="O12" s="2"/>
      <c r="P12" s="2"/>
      <c r="Q12" s="2"/>
    </row>
    <row r="13" spans="1:23" ht="15.75">
      <c r="A13" s="301" t="s">
        <v>274</v>
      </c>
      <c r="B13" s="301"/>
      <c r="C13" s="301"/>
      <c r="D13" s="301"/>
      <c r="E13" s="301"/>
      <c r="F13" s="301"/>
      <c r="G13" s="301"/>
      <c r="H13" s="301"/>
      <c r="I13" s="301"/>
      <c r="J13" s="301"/>
      <c r="K13" s="301"/>
      <c r="L13" s="301"/>
      <c r="M13" s="301"/>
      <c r="N13" s="301"/>
      <c r="O13" s="301"/>
      <c r="P13" s="301"/>
      <c r="Q13" s="301"/>
    </row>
    <row r="14" spans="1:23" ht="20.25">
      <c r="A14" s="302" t="s">
        <v>275</v>
      </c>
      <c r="B14" s="302"/>
      <c r="C14" s="302"/>
      <c r="D14" s="302"/>
      <c r="E14" s="302"/>
      <c r="F14" s="302"/>
      <c r="G14" s="302"/>
      <c r="H14" s="302"/>
      <c r="I14" s="302"/>
      <c r="J14" s="302"/>
      <c r="K14" s="302"/>
      <c r="L14" s="302"/>
      <c r="M14" s="302"/>
      <c r="N14" s="302"/>
      <c r="O14" s="302"/>
      <c r="P14" s="302"/>
      <c r="Q14" s="302"/>
      <c r="R14" s="302"/>
      <c r="S14" s="303"/>
      <c r="T14" s="303"/>
      <c r="U14" s="303"/>
    </row>
    <row r="15" spans="1:23" ht="20.25">
      <c r="A15" s="298" t="s">
        <v>276</v>
      </c>
      <c r="B15" s="298"/>
      <c r="C15" s="298"/>
      <c r="D15" s="298"/>
      <c r="E15" s="298"/>
      <c r="F15" s="298" t="s">
        <v>277</v>
      </c>
      <c r="G15" s="298"/>
      <c r="H15" s="298"/>
      <c r="I15" s="298"/>
      <c r="J15" s="298"/>
      <c r="K15" s="298"/>
      <c r="L15" s="298"/>
      <c r="M15" s="298"/>
      <c r="N15" s="298" t="s">
        <v>278</v>
      </c>
      <c r="O15" s="298"/>
      <c r="P15" s="298"/>
      <c r="Q15" s="298"/>
      <c r="R15" s="298"/>
      <c r="S15" s="35"/>
      <c r="T15" s="35"/>
      <c r="U15" s="213" t="s">
        <v>361</v>
      </c>
      <c r="V15" s="215" t="s">
        <v>358</v>
      </c>
      <c r="W15" s="216"/>
    </row>
    <row r="16" spans="1:23" s="81" customFormat="1" ht="30">
      <c r="A16" s="80" t="s">
        <v>279</v>
      </c>
      <c r="B16" s="304" t="s">
        <v>280</v>
      </c>
      <c r="C16" s="304"/>
      <c r="D16" s="80" t="s">
        <v>281</v>
      </c>
      <c r="E16" s="80" t="s">
        <v>282</v>
      </c>
      <c r="F16" s="80" t="s">
        <v>283</v>
      </c>
      <c r="G16" s="80" t="s">
        <v>284</v>
      </c>
      <c r="H16" s="304" t="s">
        <v>285</v>
      </c>
      <c r="I16" s="304"/>
      <c r="J16" s="304" t="s">
        <v>286</v>
      </c>
      <c r="K16" s="304"/>
      <c r="L16" s="304" t="s">
        <v>287</v>
      </c>
      <c r="M16" s="304"/>
      <c r="N16" s="363" t="s">
        <v>288</v>
      </c>
      <c r="O16" s="304" t="s">
        <v>289</v>
      </c>
      <c r="P16" s="304"/>
      <c r="Q16" s="80" t="s">
        <v>290</v>
      </c>
      <c r="R16" s="57" t="s">
        <v>19</v>
      </c>
      <c r="S16" s="57" t="s">
        <v>20</v>
      </c>
      <c r="T16" s="57" t="s">
        <v>21</v>
      </c>
      <c r="U16" s="214"/>
      <c r="V16" s="107" t="s">
        <v>359</v>
      </c>
      <c r="W16" s="108" t="s">
        <v>360</v>
      </c>
    </row>
    <row r="17" spans="1:23" s="158" customFormat="1" ht="123.75" customHeight="1">
      <c r="A17" s="76" t="s">
        <v>291</v>
      </c>
      <c r="B17" s="305" t="s">
        <v>292</v>
      </c>
      <c r="C17" s="306"/>
      <c r="D17" s="77" t="s">
        <v>293</v>
      </c>
      <c r="E17" s="77" t="s">
        <v>294</v>
      </c>
      <c r="F17" s="77" t="s">
        <v>295</v>
      </c>
      <c r="G17" s="77" t="s">
        <v>296</v>
      </c>
      <c r="H17" s="299" t="s">
        <v>297</v>
      </c>
      <c r="I17" s="300"/>
      <c r="J17" s="299" t="s">
        <v>298</v>
      </c>
      <c r="K17" s="300"/>
      <c r="L17" s="299" t="s">
        <v>299</v>
      </c>
      <c r="M17" s="300"/>
      <c r="N17" s="364">
        <v>45352</v>
      </c>
      <c r="O17" s="307">
        <v>45656</v>
      </c>
      <c r="P17" s="306"/>
      <c r="Q17" s="77" t="s">
        <v>234</v>
      </c>
      <c r="R17" s="77" t="s">
        <v>300</v>
      </c>
      <c r="S17" s="77" t="s">
        <v>292</v>
      </c>
      <c r="T17" s="77" t="s">
        <v>292</v>
      </c>
      <c r="U17" s="117" t="s">
        <v>417</v>
      </c>
      <c r="V17" s="157">
        <v>0.2</v>
      </c>
      <c r="W17" s="308">
        <f>AVERAGE(V17:V18)</f>
        <v>0.2</v>
      </c>
    </row>
    <row r="18" spans="1:23" s="158" customFormat="1" ht="123.75" customHeight="1">
      <c r="A18" s="78" t="s">
        <v>291</v>
      </c>
      <c r="B18" s="305" t="s">
        <v>292</v>
      </c>
      <c r="C18" s="306"/>
      <c r="D18" s="79" t="s">
        <v>301</v>
      </c>
      <c r="E18" s="79" t="s">
        <v>294</v>
      </c>
      <c r="F18" s="79" t="s">
        <v>302</v>
      </c>
      <c r="G18" s="79" t="s">
        <v>303</v>
      </c>
      <c r="H18" s="299" t="s">
        <v>297</v>
      </c>
      <c r="I18" s="300"/>
      <c r="J18" s="299" t="s">
        <v>304</v>
      </c>
      <c r="K18" s="300"/>
      <c r="L18" s="299" t="s">
        <v>299</v>
      </c>
      <c r="M18" s="300"/>
      <c r="N18" s="365">
        <v>45352</v>
      </c>
      <c r="O18" s="307">
        <v>45656</v>
      </c>
      <c r="P18" s="306"/>
      <c r="Q18" s="79" t="s">
        <v>234</v>
      </c>
      <c r="R18" s="77" t="s">
        <v>300</v>
      </c>
      <c r="S18" s="79" t="s">
        <v>292</v>
      </c>
      <c r="T18" s="79" t="s">
        <v>292</v>
      </c>
      <c r="U18" s="117" t="s">
        <v>459</v>
      </c>
      <c r="V18" s="157">
        <v>0.2</v>
      </c>
      <c r="W18" s="309"/>
    </row>
    <row r="19" spans="1:23" s="160" customFormat="1" ht="15">
      <c r="A19" s="159"/>
      <c r="B19" s="159"/>
      <c r="C19" s="159"/>
      <c r="D19" s="159"/>
      <c r="E19" s="159"/>
      <c r="F19" s="159"/>
      <c r="G19" s="159"/>
      <c r="H19" s="159"/>
      <c r="I19" s="159"/>
      <c r="J19" s="159"/>
      <c r="K19" s="159"/>
      <c r="L19" s="159"/>
      <c r="M19" s="159"/>
      <c r="N19" s="366"/>
      <c r="O19" s="159"/>
      <c r="P19" s="159"/>
      <c r="Q19" s="159"/>
      <c r="R19" s="159"/>
      <c r="S19" s="159"/>
      <c r="T19" s="159"/>
      <c r="U19" s="159"/>
    </row>
    <row r="20" spans="1:23" s="160" customFormat="1" ht="15">
      <c r="A20" s="159"/>
      <c r="B20" s="159"/>
      <c r="C20" s="159"/>
      <c r="D20" s="159"/>
      <c r="E20" s="159"/>
      <c r="F20" s="159"/>
      <c r="G20" s="159"/>
      <c r="H20" s="159"/>
      <c r="I20" s="159"/>
      <c r="J20" s="159"/>
      <c r="K20" s="159"/>
      <c r="L20" s="159"/>
      <c r="M20" s="159"/>
      <c r="N20" s="366"/>
      <c r="O20" s="159"/>
      <c r="P20" s="159"/>
      <c r="Q20" s="159"/>
      <c r="R20" s="159"/>
      <c r="S20" s="159"/>
      <c r="T20" s="159"/>
      <c r="U20" s="159"/>
    </row>
    <row r="21" spans="1:23" ht="20.25">
      <c r="A21" s="35"/>
      <c r="B21" s="35"/>
      <c r="C21" s="35"/>
      <c r="D21" s="35"/>
      <c r="E21" s="35"/>
      <c r="F21" s="35"/>
      <c r="G21" s="35"/>
      <c r="H21" s="35"/>
      <c r="I21" s="35"/>
      <c r="J21" s="35"/>
      <c r="K21" s="35"/>
      <c r="L21" s="35"/>
      <c r="M21" s="35"/>
      <c r="N21" s="367"/>
      <c r="O21" s="35"/>
      <c r="P21" s="35"/>
      <c r="Q21" s="35"/>
      <c r="R21" s="35"/>
      <c r="S21" s="35"/>
      <c r="T21" s="35"/>
      <c r="U21" s="35"/>
    </row>
    <row r="22" spans="1:23" ht="20.25">
      <c r="A22" s="35"/>
      <c r="B22" s="35"/>
      <c r="C22" s="35"/>
      <c r="D22" s="35"/>
      <c r="E22" s="35"/>
      <c r="F22" s="35"/>
      <c r="G22" s="35"/>
      <c r="H22" s="35"/>
      <c r="I22" s="35"/>
      <c r="J22" s="35"/>
      <c r="K22" s="35"/>
      <c r="L22" s="35"/>
      <c r="M22" s="35"/>
      <c r="N22" s="367"/>
      <c r="O22" s="35"/>
      <c r="P22" s="35"/>
      <c r="Q22" s="35"/>
      <c r="R22" s="35"/>
      <c r="S22" s="35"/>
      <c r="T22" s="35"/>
      <c r="U22" s="35"/>
    </row>
    <row r="23" spans="1:23" ht="20.25">
      <c r="A23" s="35"/>
      <c r="B23" s="35"/>
      <c r="C23" s="35"/>
      <c r="D23" s="35"/>
      <c r="E23" s="35"/>
      <c r="F23" s="35"/>
      <c r="G23" s="35"/>
      <c r="H23" s="35"/>
      <c r="I23" s="35"/>
      <c r="J23" s="35"/>
      <c r="K23" s="35"/>
      <c r="L23" s="35"/>
      <c r="M23" s="35"/>
      <c r="N23" s="367"/>
      <c r="O23" s="35"/>
      <c r="P23" s="35"/>
      <c r="Q23" s="35"/>
      <c r="R23" s="35"/>
      <c r="S23" s="35"/>
      <c r="T23" s="35"/>
      <c r="U23" s="35"/>
    </row>
    <row r="24" spans="1:23" ht="20.25">
      <c r="A24" s="35"/>
      <c r="B24" s="35"/>
      <c r="C24" s="35"/>
      <c r="D24" s="35"/>
      <c r="E24" s="35"/>
      <c r="F24" s="35"/>
      <c r="G24" s="35"/>
      <c r="H24" s="35"/>
      <c r="I24" s="35"/>
      <c r="J24" s="35"/>
      <c r="K24" s="35"/>
      <c r="L24" s="35"/>
      <c r="M24" s="35"/>
      <c r="N24" s="367"/>
      <c r="O24" s="35"/>
      <c r="P24" s="35"/>
      <c r="Q24" s="35"/>
      <c r="R24" s="35"/>
      <c r="S24" s="35"/>
      <c r="T24" s="35"/>
      <c r="U24" s="35"/>
    </row>
    <row r="25" spans="1:23" ht="16.5">
      <c r="R25" s="10"/>
      <c r="S25" s="4"/>
      <c r="T25" s="4"/>
      <c r="U25" s="4"/>
    </row>
    <row r="26" spans="1:23" ht="16.5">
      <c r="R26" s="10"/>
      <c r="S26" s="4"/>
      <c r="T26" s="4"/>
      <c r="U26" s="4"/>
    </row>
    <row r="27" spans="1:23" ht="16.5">
      <c r="R27" s="10"/>
      <c r="S27" s="4"/>
      <c r="T27" s="4"/>
      <c r="U27" s="4"/>
    </row>
    <row r="28" spans="1:23" ht="16.5">
      <c r="R28" s="10"/>
      <c r="S28" s="4"/>
      <c r="T28" s="4"/>
      <c r="U28" s="4"/>
    </row>
    <row r="29" spans="1:23" ht="16.5">
      <c r="R29" s="10"/>
      <c r="S29" s="4"/>
      <c r="T29" s="4"/>
      <c r="U29" s="4"/>
    </row>
  </sheetData>
  <sheetProtection algorithmName="SHA-512" hashValue="tqFihaf4ePZI+QcaZuWXRy7Ad+JFC9LtbE8SA1ARJHgGjsx2dVNwMTnRgx8cbJvFqNzMU64iwNcEKjFREILQOA==" saltValue="0qeqw+Fsy5FC56s/AYPViQ==" spinCount="100000" sheet="1" objects="1" scenarios="1"/>
  <mergeCells count="38">
    <mergeCell ref="W17:W18"/>
    <mergeCell ref="B18:C18"/>
    <mergeCell ref="H18:I18"/>
    <mergeCell ref="J18:K18"/>
    <mergeCell ref="L18:M18"/>
    <mergeCell ref="O18:P18"/>
    <mergeCell ref="F15:M15"/>
    <mergeCell ref="N15:R15"/>
    <mergeCell ref="H17:I17"/>
    <mergeCell ref="A13:Q13"/>
    <mergeCell ref="A14:U14"/>
    <mergeCell ref="A15:E15"/>
    <mergeCell ref="H16:I16"/>
    <mergeCell ref="B17:C17"/>
    <mergeCell ref="B16:C16"/>
    <mergeCell ref="J16:K16"/>
    <mergeCell ref="L16:M16"/>
    <mergeCell ref="O16:P16"/>
    <mergeCell ref="J17:K17"/>
    <mergeCell ref="L17:M17"/>
    <mergeCell ref="O17:P17"/>
    <mergeCell ref="U15:U16"/>
    <mergeCell ref="V15:W15"/>
    <mergeCell ref="E1:U1"/>
    <mergeCell ref="A2:C2"/>
    <mergeCell ref="D2:H2"/>
    <mergeCell ref="L3:N4"/>
    <mergeCell ref="O3:Q4"/>
    <mergeCell ref="A4:C5"/>
    <mergeCell ref="D4:H5"/>
    <mergeCell ref="A1:D1"/>
    <mergeCell ref="L6:N7"/>
    <mergeCell ref="O6:Q7"/>
    <mergeCell ref="A7:C9"/>
    <mergeCell ref="D7:H9"/>
    <mergeCell ref="L9:Q11"/>
    <mergeCell ref="A11:C12"/>
    <mergeCell ref="D11:H1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5ADF-7ADB-4040-A089-9C35E81154BC}">
  <dimension ref="A1:N10"/>
  <sheetViews>
    <sheetView topLeftCell="D1" zoomScaleNormal="100" workbookViewId="0">
      <selection activeCell="M1" sqref="M1:N1048576"/>
    </sheetView>
  </sheetViews>
  <sheetFormatPr baseColWidth="10" defaultColWidth="11.42578125" defaultRowHeight="12.75"/>
  <cols>
    <col min="1" max="1" width="1" style="26" customWidth="1"/>
    <col min="2" max="2" width="33.7109375" style="26" customWidth="1"/>
    <col min="3" max="3" width="6.28515625" style="26" customWidth="1"/>
    <col min="4" max="4" width="37.28515625" style="26" customWidth="1"/>
    <col min="5" max="5" width="22.42578125" style="26" customWidth="1"/>
    <col min="6" max="6" width="12.42578125" style="26" customWidth="1"/>
    <col min="7" max="7" width="12.5703125" style="369" customWidth="1"/>
    <col min="8" max="8" width="11.28515625" style="26" customWidth="1"/>
    <col min="9" max="9" width="17.85546875" style="26" hidden="1" customWidth="1"/>
    <col min="10" max="10" width="21.42578125" style="26" hidden="1" customWidth="1"/>
    <col min="11" max="11" width="10.7109375" style="26" hidden="1" customWidth="1"/>
    <col min="12" max="12" width="74.5703125" style="26" customWidth="1"/>
    <col min="13" max="14" width="0" style="26" hidden="1" customWidth="1"/>
    <col min="15" max="16384" width="11.42578125" style="26"/>
  </cols>
  <sheetData>
    <row r="1" spans="1:14" ht="65.25" customHeight="1">
      <c r="A1" s="32"/>
      <c r="B1" s="220" t="s">
        <v>6</v>
      </c>
      <c r="C1" s="220"/>
      <c r="D1" s="220"/>
      <c r="E1" s="220"/>
      <c r="F1" s="220"/>
      <c r="G1" s="220"/>
      <c r="H1" s="220"/>
      <c r="I1" s="220"/>
      <c r="J1" s="220"/>
      <c r="K1" s="220"/>
    </row>
    <row r="2" spans="1:14" ht="24" customHeight="1">
      <c r="B2" s="226" t="s">
        <v>7</v>
      </c>
      <c r="C2" s="227"/>
      <c r="D2" s="33"/>
      <c r="E2" s="34" t="s">
        <v>8</v>
      </c>
      <c r="F2" s="228" t="s">
        <v>9</v>
      </c>
      <c r="G2" s="228"/>
      <c r="H2" s="34"/>
      <c r="I2" s="225" t="s">
        <v>10</v>
      </c>
      <c r="J2" s="225"/>
      <c r="K2" s="225"/>
    </row>
    <row r="3" spans="1:14" ht="7.5" customHeight="1"/>
    <row r="4" spans="1:14" ht="15">
      <c r="B4" s="224" t="s">
        <v>305</v>
      </c>
      <c r="C4" s="224"/>
      <c r="D4" s="224"/>
      <c r="E4" s="224"/>
      <c r="F4" s="224"/>
      <c r="G4" s="224"/>
      <c r="H4" s="51"/>
      <c r="I4" s="224" t="s">
        <v>12</v>
      </c>
      <c r="J4" s="224"/>
      <c r="K4" s="224"/>
      <c r="L4" s="213" t="s">
        <v>361</v>
      </c>
      <c r="M4" s="215" t="s">
        <v>358</v>
      </c>
      <c r="N4" s="216"/>
    </row>
    <row r="5" spans="1:14" ht="25.9" customHeight="1">
      <c r="B5" s="41" t="s">
        <v>13</v>
      </c>
      <c r="C5" s="236" t="s">
        <v>14</v>
      </c>
      <c r="D5" s="236"/>
      <c r="E5" s="37" t="s">
        <v>15</v>
      </c>
      <c r="F5" s="41" t="s">
        <v>16</v>
      </c>
      <c r="G5" s="359" t="s">
        <v>17</v>
      </c>
      <c r="H5" s="37" t="s">
        <v>18</v>
      </c>
      <c r="I5" s="124" t="s">
        <v>19</v>
      </c>
      <c r="J5" s="52" t="s">
        <v>20</v>
      </c>
      <c r="K5" s="52" t="s">
        <v>21</v>
      </c>
      <c r="L5" s="214"/>
      <c r="M5" s="107" t="s">
        <v>359</v>
      </c>
      <c r="N5" s="108" t="s">
        <v>360</v>
      </c>
    </row>
    <row r="6" spans="1:14" s="30" customFormat="1" ht="120">
      <c r="B6" s="71" t="s">
        <v>306</v>
      </c>
      <c r="C6" s="44" t="s">
        <v>22</v>
      </c>
      <c r="D6" s="118" t="s">
        <v>307</v>
      </c>
      <c r="E6" s="38" t="s">
        <v>308</v>
      </c>
      <c r="F6" s="38" t="s">
        <v>309</v>
      </c>
      <c r="G6" s="370">
        <v>45293</v>
      </c>
      <c r="H6" s="42">
        <v>45655</v>
      </c>
      <c r="I6" s="132" t="s">
        <v>310</v>
      </c>
      <c r="J6" s="132"/>
      <c r="K6" s="132"/>
      <c r="L6" s="136" t="s">
        <v>418</v>
      </c>
      <c r="M6" s="147">
        <v>0</v>
      </c>
      <c r="N6" s="273">
        <f>AVERAGE(M6:M10)</f>
        <v>0.2</v>
      </c>
    </row>
    <row r="7" spans="1:14" s="30" customFormat="1" ht="151.5" customHeight="1">
      <c r="B7" s="142" t="s">
        <v>460</v>
      </c>
      <c r="C7" s="44" t="s">
        <v>33</v>
      </c>
      <c r="D7" s="118" t="s">
        <v>311</v>
      </c>
      <c r="E7" s="118" t="s">
        <v>312</v>
      </c>
      <c r="F7" s="118" t="s">
        <v>313</v>
      </c>
      <c r="G7" s="371">
        <v>45352</v>
      </c>
      <c r="H7" s="133">
        <v>45626</v>
      </c>
      <c r="I7" s="162" t="s">
        <v>419</v>
      </c>
      <c r="J7" s="132"/>
      <c r="K7" s="132"/>
      <c r="L7" s="163" t="s">
        <v>420</v>
      </c>
      <c r="M7" s="147">
        <v>0</v>
      </c>
      <c r="N7" s="310"/>
    </row>
    <row r="8" spans="1:14" s="30" customFormat="1" ht="186" customHeight="1">
      <c r="B8" s="142" t="s">
        <v>461</v>
      </c>
      <c r="C8" s="44" t="s">
        <v>42</v>
      </c>
      <c r="D8" s="118" t="s">
        <v>314</v>
      </c>
      <c r="E8" s="118" t="s">
        <v>315</v>
      </c>
      <c r="F8" s="118" t="s">
        <v>316</v>
      </c>
      <c r="G8" s="355">
        <v>45323</v>
      </c>
      <c r="H8" s="133">
        <v>45443</v>
      </c>
      <c r="I8" s="132" t="s">
        <v>317</v>
      </c>
      <c r="J8" s="132"/>
      <c r="K8" s="132"/>
      <c r="L8" s="136" t="s">
        <v>421</v>
      </c>
      <c r="M8" s="147">
        <v>1</v>
      </c>
      <c r="N8" s="310"/>
    </row>
    <row r="9" spans="1:14" s="30" customFormat="1" ht="90" customHeight="1">
      <c r="B9" s="262" t="s">
        <v>462</v>
      </c>
      <c r="C9" s="44" t="s">
        <v>57</v>
      </c>
      <c r="D9" s="132" t="s">
        <v>318</v>
      </c>
      <c r="E9" s="132" t="s">
        <v>319</v>
      </c>
      <c r="F9" s="118" t="s">
        <v>313</v>
      </c>
      <c r="G9" s="371">
        <v>45478</v>
      </c>
      <c r="H9" s="133">
        <v>45626</v>
      </c>
      <c r="I9" s="132" t="s">
        <v>320</v>
      </c>
      <c r="J9" s="132"/>
      <c r="K9" s="132"/>
      <c r="L9" s="143" t="s">
        <v>402</v>
      </c>
      <c r="M9" s="147">
        <v>0</v>
      </c>
      <c r="N9" s="310"/>
    </row>
    <row r="10" spans="1:14" s="30" customFormat="1" ht="90">
      <c r="B10" s="262"/>
      <c r="C10" s="44" t="s">
        <v>321</v>
      </c>
      <c r="D10" s="132" t="s">
        <v>322</v>
      </c>
      <c r="E10" s="132" t="s">
        <v>323</v>
      </c>
      <c r="F10" s="118" t="s">
        <v>313</v>
      </c>
      <c r="G10" s="355">
        <v>45536</v>
      </c>
      <c r="H10" s="133">
        <v>45565</v>
      </c>
      <c r="I10" s="132" t="s">
        <v>320</v>
      </c>
      <c r="J10" s="132"/>
      <c r="K10" s="132"/>
      <c r="L10" s="143" t="s">
        <v>422</v>
      </c>
      <c r="M10" s="147">
        <v>0</v>
      </c>
      <c r="N10" s="311"/>
    </row>
  </sheetData>
  <sheetProtection algorithmName="SHA-512" hashValue="dODTpALDtTc0VDMPDQOLpgakbwcuD/DoMFvcYP2SCvuccv+XeHS0KB8z/Gyfas7FVHsc+jXKoqS/FudvcXYByw==" saltValue="KU2y3B9I4l764tmvv/sw/Q==" spinCount="100000" sheet="1" objects="1" scenarios="1"/>
  <protectedRanges>
    <protectedRange sqref="F7 F9:F10" name="Simulado_1_1_1_1"/>
  </protectedRanges>
  <autoFilter ref="F5:F10" xr:uid="{20385ADF-7ADB-4040-A089-9C35E81154BC}"/>
  <mergeCells count="11">
    <mergeCell ref="L4:L5"/>
    <mergeCell ref="M4:N4"/>
    <mergeCell ref="C5:D5"/>
    <mergeCell ref="B9:B10"/>
    <mergeCell ref="B1:K1"/>
    <mergeCell ref="B2:C2"/>
    <mergeCell ref="F2:G2"/>
    <mergeCell ref="I2:K2"/>
    <mergeCell ref="B4:G4"/>
    <mergeCell ref="I4:K4"/>
    <mergeCell ref="N6:N10"/>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6543-2ACF-41C6-98ED-66F6E3CFD575}">
  <dimension ref="A1:Q21"/>
  <sheetViews>
    <sheetView topLeftCell="E1" zoomScaleNormal="100" workbookViewId="0">
      <selection activeCell="M1" sqref="M1:N1048576"/>
    </sheetView>
  </sheetViews>
  <sheetFormatPr baseColWidth="10" defaultColWidth="11.42578125" defaultRowHeight="12.75"/>
  <cols>
    <col min="1" max="1" width="1" style="26" customWidth="1"/>
    <col min="2" max="2" width="33.7109375" style="26" customWidth="1"/>
    <col min="3" max="3" width="6.28515625" style="26" customWidth="1"/>
    <col min="4" max="4" width="35.42578125" style="26" customWidth="1"/>
    <col min="5" max="5" width="31.85546875" style="26" customWidth="1"/>
    <col min="6" max="6" width="14" style="26" customWidth="1"/>
    <col min="7" max="7" width="11" style="369" customWidth="1"/>
    <col min="8" max="8" width="10.5703125" style="26" customWidth="1"/>
    <col min="9" max="9" width="34.42578125" style="26" hidden="1" customWidth="1"/>
    <col min="10" max="10" width="21.42578125" style="26" hidden="1" customWidth="1"/>
    <col min="11" max="11" width="15.42578125" style="26" hidden="1" customWidth="1"/>
    <col min="12" max="12" width="74.140625" style="26" customWidth="1"/>
    <col min="13" max="13" width="6.5703125" style="26" hidden="1" customWidth="1"/>
    <col min="14" max="14" width="9.28515625" style="26" hidden="1" customWidth="1"/>
    <col min="15" max="16384" width="11.42578125" style="26"/>
  </cols>
  <sheetData>
    <row r="1" spans="1:17" ht="65.25" customHeight="1">
      <c r="A1" s="32"/>
      <c r="B1" s="220" t="s">
        <v>6</v>
      </c>
      <c r="C1" s="220"/>
      <c r="D1" s="220"/>
      <c r="E1" s="220"/>
      <c r="F1" s="220"/>
      <c r="G1" s="220"/>
      <c r="H1" s="220"/>
      <c r="I1" s="220"/>
      <c r="J1" s="220"/>
      <c r="K1" s="220"/>
    </row>
    <row r="2" spans="1:17" ht="24" customHeight="1">
      <c r="B2" s="226" t="s">
        <v>7</v>
      </c>
      <c r="C2" s="227"/>
      <c r="D2" s="33"/>
      <c r="E2" s="34" t="s">
        <v>8</v>
      </c>
      <c r="F2" s="228" t="s">
        <v>9</v>
      </c>
      <c r="G2" s="228"/>
      <c r="H2" s="34"/>
      <c r="I2" s="225" t="s">
        <v>10</v>
      </c>
      <c r="J2" s="225"/>
      <c r="K2" s="225"/>
    </row>
    <row r="3" spans="1:17" ht="7.5" customHeight="1"/>
    <row r="4" spans="1:17" ht="15">
      <c r="B4" s="223" t="s">
        <v>324</v>
      </c>
      <c r="C4" s="223"/>
      <c r="D4" s="223"/>
      <c r="E4" s="223"/>
      <c r="F4" s="223"/>
      <c r="G4" s="223"/>
      <c r="H4" s="63"/>
      <c r="I4" s="314" t="s">
        <v>12</v>
      </c>
      <c r="J4" s="314"/>
      <c r="K4" s="314"/>
      <c r="L4" s="213" t="s">
        <v>361</v>
      </c>
      <c r="M4" s="215" t="s">
        <v>358</v>
      </c>
      <c r="N4" s="216"/>
    </row>
    <row r="5" spans="1:17" ht="25.9" customHeight="1">
      <c r="B5" s="63" t="s">
        <v>13</v>
      </c>
      <c r="C5" s="223" t="s">
        <v>14</v>
      </c>
      <c r="D5" s="223"/>
      <c r="E5" s="44" t="s">
        <v>15</v>
      </c>
      <c r="F5" s="63" t="s">
        <v>16</v>
      </c>
      <c r="G5" s="359" t="s">
        <v>17</v>
      </c>
      <c r="H5" s="44" t="s">
        <v>18</v>
      </c>
      <c r="I5" s="164" t="s">
        <v>19</v>
      </c>
      <c r="J5" s="57" t="s">
        <v>20</v>
      </c>
      <c r="K5" s="57" t="s">
        <v>21</v>
      </c>
      <c r="L5" s="214"/>
      <c r="M5" s="107" t="s">
        <v>359</v>
      </c>
      <c r="N5" s="108" t="s">
        <v>360</v>
      </c>
    </row>
    <row r="6" spans="1:17" customFormat="1" ht="98.25" customHeight="1">
      <c r="B6" s="312" t="s">
        <v>325</v>
      </c>
      <c r="C6" s="44" t="s">
        <v>22</v>
      </c>
      <c r="D6" s="118" t="s">
        <v>326</v>
      </c>
      <c r="E6" s="118" t="s">
        <v>327</v>
      </c>
      <c r="F6" s="118" t="s">
        <v>328</v>
      </c>
      <c r="G6" s="370">
        <v>45293</v>
      </c>
      <c r="H6" s="84">
        <v>45412</v>
      </c>
      <c r="I6" s="165" t="s">
        <v>423</v>
      </c>
      <c r="J6" s="167"/>
      <c r="K6" s="132"/>
      <c r="L6" s="169" t="s">
        <v>424</v>
      </c>
      <c r="M6" s="127">
        <v>1</v>
      </c>
      <c r="N6" s="233">
        <f>AVERAGE(M6:M19)</f>
        <v>0.32142857142857145</v>
      </c>
    </row>
    <row r="7" spans="1:17" customFormat="1" ht="55.5" customHeight="1">
      <c r="B7" s="313"/>
      <c r="C7" s="44" t="s">
        <v>74</v>
      </c>
      <c r="D7" s="118" t="s">
        <v>329</v>
      </c>
      <c r="E7" s="118" t="s">
        <v>330</v>
      </c>
      <c r="F7" s="118" t="s">
        <v>328</v>
      </c>
      <c r="G7" s="371">
        <v>45474</v>
      </c>
      <c r="H7" s="133">
        <v>45535</v>
      </c>
      <c r="I7" s="166" t="s">
        <v>331</v>
      </c>
      <c r="J7" s="132"/>
      <c r="K7" s="132"/>
      <c r="L7" s="163" t="s">
        <v>402</v>
      </c>
      <c r="M7" s="127">
        <v>0</v>
      </c>
      <c r="N7" s="234"/>
    </row>
    <row r="8" spans="1:17" customFormat="1" ht="55.5" customHeight="1">
      <c r="B8" s="313"/>
      <c r="C8" s="44" t="s">
        <v>27</v>
      </c>
      <c r="D8" s="118" t="s">
        <v>332</v>
      </c>
      <c r="E8" s="118" t="s">
        <v>333</v>
      </c>
      <c r="F8" s="118" t="s">
        <v>65</v>
      </c>
      <c r="G8" s="355">
        <v>45307</v>
      </c>
      <c r="H8" s="133">
        <v>45535</v>
      </c>
      <c r="I8" s="83" t="s">
        <v>334</v>
      </c>
      <c r="J8" s="132"/>
      <c r="K8" s="132"/>
      <c r="L8" s="169" t="s">
        <v>396</v>
      </c>
      <c r="M8" s="127">
        <v>0</v>
      </c>
      <c r="N8" s="234"/>
    </row>
    <row r="9" spans="1:17" customFormat="1" ht="113.25" customHeight="1">
      <c r="B9" s="313"/>
      <c r="C9" s="44" t="s">
        <v>103</v>
      </c>
      <c r="D9" s="118" t="s">
        <v>335</v>
      </c>
      <c r="E9" s="118" t="s">
        <v>336</v>
      </c>
      <c r="F9" s="118" t="s">
        <v>337</v>
      </c>
      <c r="G9" s="370">
        <v>45323</v>
      </c>
      <c r="H9" s="42">
        <v>45534</v>
      </c>
      <c r="I9" s="83" t="s">
        <v>464</v>
      </c>
      <c r="J9" s="132"/>
      <c r="K9" s="132"/>
      <c r="L9" s="169" t="s">
        <v>425</v>
      </c>
      <c r="M9" s="127">
        <v>0.4</v>
      </c>
      <c r="N9" s="234"/>
      <c r="Q9" s="168"/>
    </row>
    <row r="10" spans="1:17" customFormat="1" ht="95.25" customHeight="1">
      <c r="B10" s="313"/>
      <c r="C10" s="44" t="s">
        <v>107</v>
      </c>
      <c r="D10" s="118" t="s">
        <v>338</v>
      </c>
      <c r="E10" s="118" t="s">
        <v>336</v>
      </c>
      <c r="F10" s="118" t="s">
        <v>337</v>
      </c>
      <c r="G10" s="370">
        <v>45323</v>
      </c>
      <c r="H10" s="42">
        <v>45534</v>
      </c>
      <c r="I10" s="83" t="s">
        <v>465</v>
      </c>
      <c r="J10" s="132"/>
      <c r="K10" s="132"/>
      <c r="L10" s="169" t="s">
        <v>466</v>
      </c>
      <c r="M10" s="127">
        <v>0.4</v>
      </c>
      <c r="N10" s="234"/>
    </row>
    <row r="11" spans="1:17" customFormat="1" ht="139.5" customHeight="1">
      <c r="B11" s="313"/>
      <c r="C11" s="44" t="s">
        <v>110</v>
      </c>
      <c r="D11" s="118" t="s">
        <v>339</v>
      </c>
      <c r="E11" s="118" t="s">
        <v>336</v>
      </c>
      <c r="F11" s="118" t="s">
        <v>337</v>
      </c>
      <c r="G11" s="370">
        <v>45323</v>
      </c>
      <c r="H11" s="42">
        <v>45534</v>
      </c>
      <c r="I11" s="83" t="s">
        <v>467</v>
      </c>
      <c r="J11" s="132"/>
      <c r="K11" s="132"/>
      <c r="L11" s="169" t="s">
        <v>427</v>
      </c>
      <c r="M11" s="127">
        <v>0.4</v>
      </c>
      <c r="N11" s="234"/>
    </row>
    <row r="12" spans="1:17" customFormat="1" ht="156.75" customHeight="1">
      <c r="B12" s="313"/>
      <c r="C12" s="44" t="s">
        <v>224</v>
      </c>
      <c r="D12" s="118" t="s">
        <v>340</v>
      </c>
      <c r="E12" s="118" t="s">
        <v>341</v>
      </c>
      <c r="F12" s="118" t="s">
        <v>337</v>
      </c>
      <c r="G12" s="371">
        <v>45313</v>
      </c>
      <c r="H12" s="42">
        <v>45657</v>
      </c>
      <c r="I12" s="83" t="s">
        <v>468</v>
      </c>
      <c r="J12" s="132"/>
      <c r="K12" s="132"/>
      <c r="L12" s="169" t="s">
        <v>426</v>
      </c>
      <c r="M12" s="127">
        <v>0.2</v>
      </c>
      <c r="N12" s="234"/>
    </row>
    <row r="13" spans="1:17" customFormat="1" ht="99" customHeight="1">
      <c r="B13" s="313"/>
      <c r="C13" s="44" t="s">
        <v>226</v>
      </c>
      <c r="D13" s="118" t="s">
        <v>342</v>
      </c>
      <c r="E13" s="118" t="s">
        <v>343</v>
      </c>
      <c r="F13" s="118" t="s">
        <v>337</v>
      </c>
      <c r="G13" s="370">
        <v>45323</v>
      </c>
      <c r="H13" s="42">
        <v>45534</v>
      </c>
      <c r="I13" s="83" t="s">
        <v>469</v>
      </c>
      <c r="J13" s="132"/>
      <c r="K13" s="132"/>
      <c r="L13" s="169" t="s">
        <v>428</v>
      </c>
      <c r="M13" s="127">
        <v>0.4</v>
      </c>
      <c r="N13" s="234"/>
    </row>
    <row r="14" spans="1:17" customFormat="1" ht="69.75" customHeight="1">
      <c r="B14" s="313"/>
      <c r="C14" s="44" t="s">
        <v>227</v>
      </c>
      <c r="D14" s="118" t="s">
        <v>344</v>
      </c>
      <c r="E14" s="118" t="s">
        <v>343</v>
      </c>
      <c r="F14" s="118" t="s">
        <v>337</v>
      </c>
      <c r="G14" s="370">
        <v>45323</v>
      </c>
      <c r="H14" s="42">
        <v>45534</v>
      </c>
      <c r="I14" s="83" t="s">
        <v>470</v>
      </c>
      <c r="J14" s="132"/>
      <c r="K14" s="132"/>
      <c r="L14" s="169" t="s">
        <v>429</v>
      </c>
      <c r="M14" s="127">
        <v>0.4</v>
      </c>
      <c r="N14" s="234"/>
    </row>
    <row r="15" spans="1:17" customFormat="1" ht="88.5" customHeight="1">
      <c r="B15" s="313"/>
      <c r="C15" s="44" t="s">
        <v>229</v>
      </c>
      <c r="D15" s="118" t="s">
        <v>345</v>
      </c>
      <c r="E15" s="118" t="s">
        <v>343</v>
      </c>
      <c r="F15" s="118" t="s">
        <v>337</v>
      </c>
      <c r="G15" s="370">
        <v>45323</v>
      </c>
      <c r="H15" s="42">
        <v>45534</v>
      </c>
      <c r="I15" s="83" t="s">
        <v>471</v>
      </c>
      <c r="J15" s="132"/>
      <c r="K15" s="132"/>
      <c r="L15" s="169" t="s">
        <v>430</v>
      </c>
      <c r="M15" s="127">
        <v>0.4</v>
      </c>
      <c r="N15" s="234"/>
    </row>
    <row r="16" spans="1:17" customFormat="1" ht="82.5" customHeight="1">
      <c r="B16" s="313"/>
      <c r="C16" s="44" t="s">
        <v>230</v>
      </c>
      <c r="D16" s="118" t="s">
        <v>346</v>
      </c>
      <c r="E16" s="118" t="s">
        <v>347</v>
      </c>
      <c r="F16" s="118" t="s">
        <v>337</v>
      </c>
      <c r="G16" s="370">
        <v>45537</v>
      </c>
      <c r="H16" s="42">
        <v>45657</v>
      </c>
      <c r="I16" s="83" t="s">
        <v>472</v>
      </c>
      <c r="J16" s="132"/>
      <c r="K16" s="132"/>
      <c r="L16" s="169" t="s">
        <v>431</v>
      </c>
      <c r="M16" s="127">
        <v>0.4</v>
      </c>
      <c r="N16" s="234"/>
    </row>
    <row r="17" spans="2:14" customFormat="1" ht="194.25" customHeight="1">
      <c r="B17" s="313"/>
      <c r="C17" s="44" t="s">
        <v>231</v>
      </c>
      <c r="D17" s="118" t="s">
        <v>348</v>
      </c>
      <c r="E17" s="118" t="s">
        <v>349</v>
      </c>
      <c r="F17" s="118" t="s">
        <v>337</v>
      </c>
      <c r="G17" s="355">
        <v>45328</v>
      </c>
      <c r="H17" s="133">
        <v>45473</v>
      </c>
      <c r="I17" s="83" t="s">
        <v>463</v>
      </c>
      <c r="J17" s="132"/>
      <c r="K17" s="132"/>
      <c r="L17" s="169" t="s">
        <v>474</v>
      </c>
      <c r="M17" s="127">
        <v>0.3</v>
      </c>
      <c r="N17" s="234"/>
    </row>
    <row r="18" spans="2:14" customFormat="1" ht="154.5" customHeight="1">
      <c r="B18" s="313"/>
      <c r="C18" s="44" t="s">
        <v>236</v>
      </c>
      <c r="D18" s="118" t="s">
        <v>350</v>
      </c>
      <c r="E18" s="118" t="s">
        <v>351</v>
      </c>
      <c r="F18" s="118" t="s">
        <v>337</v>
      </c>
      <c r="G18" s="355">
        <v>45328</v>
      </c>
      <c r="H18" s="133">
        <v>45656</v>
      </c>
      <c r="I18" s="83" t="s">
        <v>473</v>
      </c>
      <c r="J18" s="132"/>
      <c r="K18" s="132"/>
      <c r="L18" s="169" t="s">
        <v>493</v>
      </c>
      <c r="M18" s="127">
        <v>0.2</v>
      </c>
      <c r="N18" s="234"/>
    </row>
    <row r="19" spans="2:14" customFormat="1" ht="111" customHeight="1">
      <c r="C19" s="44" t="s">
        <v>239</v>
      </c>
      <c r="D19" s="118" t="s">
        <v>352</v>
      </c>
      <c r="E19" s="118" t="s">
        <v>353</v>
      </c>
      <c r="F19" s="118" t="s">
        <v>354</v>
      </c>
      <c r="G19" s="355">
        <v>45324</v>
      </c>
      <c r="H19" s="133">
        <v>45565</v>
      </c>
      <c r="I19" s="118" t="s">
        <v>116</v>
      </c>
      <c r="J19" s="132"/>
      <c r="K19" s="132"/>
      <c r="L19" s="169" t="s">
        <v>434</v>
      </c>
      <c r="M19" s="127">
        <v>0</v>
      </c>
      <c r="N19" s="235"/>
    </row>
    <row r="20" spans="2:14">
      <c r="I20" s="64"/>
    </row>
    <row r="21" spans="2:14">
      <c r="M21" s="112"/>
    </row>
  </sheetData>
  <sheetProtection algorithmName="SHA-512" hashValue="KtePEGg8MW30AAWHA6WnI2z3JWPc+J6rYRpAzmNyfk8Sqr2fngLv6xFX7Y/Z1MMdo0xTh+j6ieSzM8V98eDXEg==" saltValue="0L9bSE9GEedmfD+Q9cPnEw==" spinCount="100000" sheet="1" objects="1" scenarios="1"/>
  <autoFilter ref="B5:K19" xr:uid="{E5976543-2ACF-41C6-98ED-66F6E3CFD575}">
    <filterColumn colId="1" showButton="0"/>
  </autoFilter>
  <mergeCells count="11">
    <mergeCell ref="L4:L5"/>
    <mergeCell ref="M4:N4"/>
    <mergeCell ref="B6:B18"/>
    <mergeCell ref="C5:D5"/>
    <mergeCell ref="B1:K1"/>
    <mergeCell ref="B2:C2"/>
    <mergeCell ref="F2:G2"/>
    <mergeCell ref="I2:K2"/>
    <mergeCell ref="B4:G4"/>
    <mergeCell ref="I4:K4"/>
    <mergeCell ref="N6:N19"/>
  </mergeCells>
  <phoneticPr fontId="2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6D6CB328D2D846A139BE6F8E264450" ma:contentTypeVersion="17" ma:contentTypeDescription="Crear nuevo documento." ma:contentTypeScope="" ma:versionID="654071f93c7fba47d8f02b0728836eee">
  <xsd:schema xmlns:xsd="http://www.w3.org/2001/XMLSchema" xmlns:xs="http://www.w3.org/2001/XMLSchema" xmlns:p="http://schemas.microsoft.com/office/2006/metadata/properties" xmlns:ns2="99f59ed0-39e4-4f2c-a3c8-aef09bfcd621" xmlns:ns3="8c83d6df-042f-4856-8300-b0a89e9522be" targetNamespace="http://schemas.microsoft.com/office/2006/metadata/properties" ma:root="true" ma:fieldsID="ac6884ea36a27745cd25b429e592af15" ns2:_="" ns3:_="">
    <xsd:import namespace="99f59ed0-39e4-4f2c-a3c8-aef09bfcd621"/>
    <xsd:import namespace="8c83d6df-042f-4856-8300-b0a89e9522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AutoKeyPoints" minOccurs="0"/>
                <xsd:element ref="ns3:MediaServiceKeyPoint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59ed0-39e4-4f2c-a3c8-aef09bfcd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bc94d2c1-57c7-4556-a948-eb5f53433570}" ma:internalName="TaxCatchAll" ma:showField="CatchAllData" ma:web="99f59ed0-39e4-4f2c-a3c8-aef09bfcd6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3d6df-042f-4856-8300-b0a89e9522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f59ed0-39e4-4f2c-a3c8-aef09bfcd621" xsi:nil="true"/>
    <lcf76f155ced4ddcb4097134ff3c332f xmlns="8c83d6df-042f-4856-8300-b0a89e9522be">
      <Terms xmlns="http://schemas.microsoft.com/office/infopath/2007/PartnerControls"/>
    </lcf76f155ced4ddcb4097134ff3c332f>
    <SharedWithUsers xmlns="99f59ed0-39e4-4f2c-a3c8-aef09bfcd621">
      <UserInfo>
        <DisplayName>Angela Milena Pena Mendez</DisplayName>
        <AccountId>14</AccountId>
        <AccountType/>
      </UserInfo>
      <UserInfo>
        <DisplayName>Jorge Andres Rodríguez Vargas</DisplayName>
        <AccountId>2624</AccountId>
        <AccountType/>
      </UserInfo>
    </SharedWithUsers>
  </documentManagement>
</p:properties>
</file>

<file path=customXml/itemProps1.xml><?xml version="1.0" encoding="utf-8"?>
<ds:datastoreItem xmlns:ds="http://schemas.openxmlformats.org/officeDocument/2006/customXml" ds:itemID="{89E8D73B-9DE7-4C8F-A8E4-D4547BF53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f59ed0-39e4-4f2c-a3c8-aef09bfcd621"/>
    <ds:schemaRef ds:uri="8c83d6df-042f-4856-8300-b0a89e952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33D0C8-AAB0-4B5F-B899-228859BB3C7A}">
  <ds:schemaRefs>
    <ds:schemaRef ds:uri="http://schemas.microsoft.com/sharepoint/v3/contenttype/forms"/>
  </ds:schemaRefs>
</ds:datastoreItem>
</file>

<file path=customXml/itemProps3.xml><?xml version="1.0" encoding="utf-8"?>
<ds:datastoreItem xmlns:ds="http://schemas.openxmlformats.org/officeDocument/2006/customXml" ds:itemID="{6064AF9A-8963-456C-98A1-F867A9AAFDFA}">
  <ds:schemaRefs>
    <ds:schemaRef ds:uri="http://schemas.microsoft.com/office/2006/metadata/properties"/>
    <ds:schemaRef ds:uri="http://schemas.microsoft.com/office/infopath/2007/PartnerControls"/>
    <ds:schemaRef ds:uri="99f59ed0-39e4-4f2c-a3c8-aef09bfcd621"/>
    <ds:schemaRef ds:uri="8c83d6df-042f-4856-8300-b0a89e9522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Control de Cambios</vt:lpstr>
      <vt:lpstr>1.Gestión del riesgo</vt:lpstr>
      <vt:lpstr>2.Prevención lavado de act</vt:lpstr>
      <vt:lpstr>3. Rendición de Cuentas</vt:lpstr>
      <vt:lpstr>4. Servicio al ciudadano</vt:lpstr>
      <vt:lpstr>5. Transparencia </vt:lpstr>
      <vt:lpstr>6. Racionalización de Trámites</vt:lpstr>
      <vt:lpstr>7. Integridad y Ética</vt:lpstr>
      <vt:lpstr>8. Iniciativas Adicionales</vt:lpstr>
      <vt:lpstr>consolidado PTEP 1er.Cuatr.2024</vt:lpstr>
      <vt:lpstr>'1.Gestión del riesgo'!Área_de_impresión</vt:lpstr>
      <vt:lpstr>'2.Prevención lavado de act'!Área_de_impresión</vt:lpstr>
      <vt:lpstr>'3. Rendición de Cuentas'!Área_de_impresión</vt:lpstr>
      <vt:lpstr>'4. Servicio al ciudadano'!Área_de_impresión</vt:lpstr>
      <vt:lpstr>'5. Transparencia '!Área_de_impresión</vt:lpstr>
      <vt:lpstr>'6. Racionalización de Trámites'!Área_de_impresión</vt:lpstr>
      <vt:lpstr>'7. Integridad y Ética'!Área_de_impresión</vt:lpstr>
      <vt:lpstr>'8. Iniciativas Adicionales'!Área_de_impresión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2024-05-14T20:08:48Z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0x010100936D6CB328D2D846A139BE6F8E264450</vt:lpwstr>
  </property>
  <property fmtid="{D5CDD505-2E9C-101B-9397-08002B2CF9AE}" pid="3" name="MediaServiceImageTags">
    <vt:lpwstr/>
  </property>
</Properties>
</file>