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deisyortiz\Downloads\"/>
    </mc:Choice>
  </mc:AlternateContent>
  <xr:revisionPtr revIDLastSave="0" documentId="13_ncr:1_{4B0E7AF0-7456-4F09-BEB5-B33E9ADF99C9}" xr6:coauthVersionLast="47" xr6:coauthVersionMax="47" xr10:uidLastSave="{00000000-0000-0000-0000-000000000000}"/>
  <workbookProtection workbookAlgorithmName="SHA-512" workbookHashValue="QlaKeg/LsBxTKhWfY3vB16d6ZaEXwc3sAuctwJBCZjvYdHs1nwnqbcRp9HsCLwrQSeTuiTeffT9xX2w/GLlz4w==" workbookSaltValue="1qOGcyvDfcxScYxBOjx0BQ==" workbookSpinCount="100000" lockStructure="1"/>
  <bookViews>
    <workbookView xWindow="-120" yWindow="-120" windowWidth="20730" windowHeight="11160" xr2:uid="{789A85EE-84D5-5745-8165-E19621979339}"/>
  </bookViews>
  <sheets>
    <sheet name="PAA2023 - Nva Prpsta" sheetId="9" r:id="rId1"/>
    <sheet name="Hoja2" sheetId="8" state="hidden" r:id="rId2"/>
    <sheet name="PAA2022-Roxana1" sheetId="1" state="hidden" r:id="rId3"/>
  </sheets>
  <definedNames>
    <definedName name="_xlnm._FilterDatabase" localSheetId="2" hidden="1">'PAA2022-Roxana1'!$A$12:$F$90</definedName>
    <definedName name="_xlnm._FilterDatabase" localSheetId="0" hidden="1">'PAA2023 - Nva Prpsta'!$A$14:$F$78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I69" i="9" l="1"/>
  <c r="BM41" i="9"/>
  <c r="BM42" i="9"/>
  <c r="BM38" i="9"/>
  <c r="BM39" i="9"/>
  <c r="BM40" i="9"/>
  <c r="BM32" i="9"/>
  <c r="BM33" i="9"/>
  <c r="BM34" i="9"/>
  <c r="BM35" i="9"/>
  <c r="BM36" i="9"/>
  <c r="BM37" i="9"/>
  <c r="BM31" i="9"/>
  <c r="BM16" i="9"/>
  <c r="BM17" i="9"/>
  <c r="BM18" i="9"/>
  <c r="BM19" i="9"/>
  <c r="BM20" i="9"/>
  <c r="BM21" i="9"/>
  <c r="BM22" i="9"/>
  <c r="BM23" i="9"/>
  <c r="BM24" i="9"/>
  <c r="BM25" i="9"/>
  <c r="BM26" i="9"/>
  <c r="BM27" i="9"/>
  <c r="BM28" i="9"/>
  <c r="BM29" i="9"/>
  <c r="BM30" i="9"/>
  <c r="BM15" i="9"/>
  <c r="BM68" i="9"/>
  <c r="CC68" i="9"/>
  <c r="CB68" i="9"/>
  <c r="CD67" i="9"/>
  <c r="CE67" i="9" s="1"/>
  <c r="CC67" i="9"/>
  <c r="BM56" i="9"/>
  <c r="BK49" i="9"/>
  <c r="BJ49" i="9"/>
  <c r="BM49" i="9"/>
  <c r="BM53" i="9"/>
  <c r="BM51" i="9"/>
  <c r="BM52" i="9"/>
  <c r="BM47" i="9"/>
  <c r="BL47" i="9"/>
  <c r="BK47" i="9"/>
  <c r="BJ47" i="9"/>
  <c r="BK44" i="9"/>
  <c r="BJ44" i="9"/>
  <c r="BM44" i="9"/>
  <c r="BM46" i="9"/>
  <c r="BM45" i="9"/>
  <c r="BL14" i="9"/>
  <c r="BK14" i="9"/>
  <c r="BJ14" i="9"/>
  <c r="BM67" i="9"/>
  <c r="CB67" i="9"/>
  <c r="A48" i="9"/>
  <c r="BI65" i="9"/>
  <c r="BH65" i="9"/>
  <c r="BI59" i="9"/>
  <c r="BH59" i="9"/>
  <c r="BH14" i="9"/>
  <c r="BI54" i="9"/>
  <c r="BH54" i="9"/>
  <c r="BI49" i="9"/>
  <c r="BH49" i="9"/>
  <c r="BI44" i="9"/>
  <c r="BH44" i="9"/>
  <c r="BM14" i="9" l="1"/>
  <c r="BI17" i="9"/>
  <c r="BI14" i="9" s="1"/>
  <c r="CQ66" i="9" l="1"/>
  <c r="CM66" i="9"/>
  <c r="CM65" i="9" s="1"/>
  <c r="CI66" i="9"/>
  <c r="CD66" i="9"/>
  <c r="CD65" i="9" s="1"/>
  <c r="CC66" i="9"/>
  <c r="CB66" i="9"/>
  <c r="BY66" i="9"/>
  <c r="BU66" i="9"/>
  <c r="BU65" i="9" s="1"/>
  <c r="BQ66" i="9"/>
  <c r="BM66" i="9"/>
  <c r="CQ65" i="9"/>
  <c r="CP65" i="9"/>
  <c r="CO65" i="9"/>
  <c r="CN65" i="9"/>
  <c r="CL65" i="9"/>
  <c r="CK65" i="9"/>
  <c r="CJ65" i="9"/>
  <c r="CI65" i="9"/>
  <c r="CH65" i="9"/>
  <c r="CG65" i="9"/>
  <c r="CF65" i="9"/>
  <c r="CC65" i="9"/>
  <c r="BY65" i="9"/>
  <c r="BX65" i="9"/>
  <c r="BW65" i="9"/>
  <c r="BV65" i="9"/>
  <c r="BT65" i="9"/>
  <c r="BS65" i="9"/>
  <c r="BR65" i="9"/>
  <c r="BQ65" i="9"/>
  <c r="BP65" i="9"/>
  <c r="BO65" i="9"/>
  <c r="BN65" i="9"/>
  <c r="BL65" i="9"/>
  <c r="BK65" i="9"/>
  <c r="BJ65" i="9"/>
  <c r="CQ64" i="9"/>
  <c r="CM64" i="9"/>
  <c r="CI64" i="9"/>
  <c r="CD64" i="9"/>
  <c r="CC64" i="9"/>
  <c r="CB64" i="9"/>
  <c r="BY64" i="9"/>
  <c r="BU64" i="9"/>
  <c r="BQ64" i="9"/>
  <c r="BM64" i="9"/>
  <c r="CQ63" i="9"/>
  <c r="CM63" i="9"/>
  <c r="CI63" i="9"/>
  <c r="CD63" i="9"/>
  <c r="CC63" i="9"/>
  <c r="CE63" i="9" s="1"/>
  <c r="CR63" i="9" s="1"/>
  <c r="CB63" i="9"/>
  <c r="BY63" i="9"/>
  <c r="BU63" i="9"/>
  <c r="BQ63" i="9"/>
  <c r="BM63" i="9"/>
  <c r="CQ62" i="9"/>
  <c r="CM62" i="9"/>
  <c r="CI62" i="9"/>
  <c r="CD62" i="9"/>
  <c r="CC62" i="9"/>
  <c r="CB62" i="9"/>
  <c r="CE62" i="9" s="1"/>
  <c r="BY62" i="9"/>
  <c r="BU62" i="9"/>
  <c r="BQ62" i="9"/>
  <c r="BM62" i="9"/>
  <c r="CQ61" i="9"/>
  <c r="CM61" i="9"/>
  <c r="CI61" i="9"/>
  <c r="CD61" i="9"/>
  <c r="CE61" i="9" s="1"/>
  <c r="CR61" i="9" s="1"/>
  <c r="CC61" i="9"/>
  <c r="CB61" i="9"/>
  <c r="BY61" i="9"/>
  <c r="BU61" i="9"/>
  <c r="BQ61" i="9"/>
  <c r="BM61" i="9"/>
  <c r="CQ60" i="9"/>
  <c r="CQ59" i="9" s="1"/>
  <c r="CM60" i="9"/>
  <c r="CM59" i="9" s="1"/>
  <c r="CI60" i="9"/>
  <c r="CI59" i="9" s="1"/>
  <c r="CD60" i="9"/>
  <c r="CC60" i="9"/>
  <c r="CB60" i="9"/>
  <c r="CE60" i="9" s="1"/>
  <c r="BY60" i="9"/>
  <c r="BU60" i="9"/>
  <c r="BU59" i="9" s="1"/>
  <c r="BQ60" i="9"/>
  <c r="BQ59" i="9" s="1"/>
  <c r="BM60" i="9"/>
  <c r="BZ60" i="9" s="1"/>
  <c r="BZ59" i="9" s="1"/>
  <c r="CP59" i="9"/>
  <c r="CO59" i="9"/>
  <c r="CN59" i="9"/>
  <c r="CL59" i="9"/>
  <c r="CK59" i="9"/>
  <c r="CJ59" i="9"/>
  <c r="CH59" i="9"/>
  <c r="CG59" i="9"/>
  <c r="CF59" i="9"/>
  <c r="CD59" i="9"/>
  <c r="CC59" i="9"/>
  <c r="CB59" i="9"/>
  <c r="BY59" i="9"/>
  <c r="BX59" i="9"/>
  <c r="BW59" i="9"/>
  <c r="BV59" i="9"/>
  <c r="BT59" i="9"/>
  <c r="BS59" i="9"/>
  <c r="BR59" i="9"/>
  <c r="BP59" i="9"/>
  <c r="BO59" i="9"/>
  <c r="BN59" i="9"/>
  <c r="BL59" i="9"/>
  <c r="BK59" i="9"/>
  <c r="BJ59" i="9"/>
  <c r="CQ58" i="9"/>
  <c r="CM58" i="9"/>
  <c r="CI58" i="9"/>
  <c r="CD58" i="9"/>
  <c r="CC58" i="9"/>
  <c r="CB58" i="9"/>
  <c r="BY58" i="9"/>
  <c r="BU58" i="9"/>
  <c r="BQ58" i="9"/>
  <c r="BM58" i="9"/>
  <c r="CQ55" i="9"/>
  <c r="CQ54" i="9" s="1"/>
  <c r="CM55" i="9"/>
  <c r="CM54" i="9" s="1"/>
  <c r="CI55" i="9"/>
  <c r="CI54" i="9" s="1"/>
  <c r="CD55" i="9"/>
  <c r="CC55" i="9"/>
  <c r="CB55" i="9"/>
  <c r="CE55" i="9" s="1"/>
  <c r="BY55" i="9"/>
  <c r="BU55" i="9"/>
  <c r="BQ55" i="9"/>
  <c r="BQ54" i="9" s="1"/>
  <c r="BM55" i="9"/>
  <c r="BZ55" i="9" s="1"/>
  <c r="BZ54" i="9" s="1"/>
  <c r="CP54" i="9"/>
  <c r="CO54" i="9"/>
  <c r="CN54" i="9"/>
  <c r="CL54" i="9"/>
  <c r="CK54" i="9"/>
  <c r="CJ54" i="9"/>
  <c r="CH54" i="9"/>
  <c r="CG54" i="9"/>
  <c r="CF54" i="9"/>
  <c r="CD54" i="9"/>
  <c r="CC54" i="9"/>
  <c r="CB54" i="9"/>
  <c r="BY54" i="9"/>
  <c r="BX54" i="9"/>
  <c r="BW54" i="9"/>
  <c r="BV54" i="9"/>
  <c r="BU54" i="9"/>
  <c r="BT54" i="9"/>
  <c r="BS54" i="9"/>
  <c r="BR54" i="9"/>
  <c r="BP54" i="9"/>
  <c r="BO54" i="9"/>
  <c r="BN54" i="9"/>
  <c r="BL54" i="9"/>
  <c r="BK54" i="9"/>
  <c r="BJ54" i="9"/>
  <c r="CQ50" i="9"/>
  <c r="CM50" i="9"/>
  <c r="CI50" i="9"/>
  <c r="CI49" i="9" s="1"/>
  <c r="CD50" i="9"/>
  <c r="CD49" i="9" s="1"/>
  <c r="CC50" i="9"/>
  <c r="CB50" i="9"/>
  <c r="BY50" i="9"/>
  <c r="BY49" i="9" s="1"/>
  <c r="BU50" i="9"/>
  <c r="BU49" i="9" s="1"/>
  <c r="BQ50" i="9"/>
  <c r="BQ49" i="9" s="1"/>
  <c r="BM50" i="9"/>
  <c r="CQ49" i="9"/>
  <c r="CP49" i="9"/>
  <c r="CO49" i="9"/>
  <c r="CN49" i="9"/>
  <c r="CM49" i="9"/>
  <c r="CL49" i="9"/>
  <c r="CK49" i="9"/>
  <c r="CJ49" i="9"/>
  <c r="CH49" i="9"/>
  <c r="CG49" i="9"/>
  <c r="CF49" i="9"/>
  <c r="CC49" i="9"/>
  <c r="CB49" i="9"/>
  <c r="BX49" i="9"/>
  <c r="BW49" i="9"/>
  <c r="BV49" i="9"/>
  <c r="BT49" i="9"/>
  <c r="BS49" i="9"/>
  <c r="BR49" i="9"/>
  <c r="BP49" i="9"/>
  <c r="BO49" i="9"/>
  <c r="BN49" i="9"/>
  <c r="BL49" i="9"/>
  <c r="CQ48" i="9"/>
  <c r="CQ47" i="9" s="1"/>
  <c r="CM48" i="9"/>
  <c r="CM47" i="9" s="1"/>
  <c r="CI48" i="9"/>
  <c r="CI47" i="9" s="1"/>
  <c r="CD48" i="9"/>
  <c r="CD47" i="9" s="1"/>
  <c r="CC48" i="9"/>
  <c r="CC47" i="9" s="1"/>
  <c r="CB48" i="9"/>
  <c r="BY48" i="9"/>
  <c r="BU48" i="9"/>
  <c r="BQ48" i="9"/>
  <c r="BQ47" i="9" s="1"/>
  <c r="BM48" i="9"/>
  <c r="CP47" i="9"/>
  <c r="CO47" i="9"/>
  <c r="CN47" i="9"/>
  <c r="CL47" i="9"/>
  <c r="CK47" i="9"/>
  <c r="CJ47" i="9"/>
  <c r="CH47" i="9"/>
  <c r="CG47" i="9"/>
  <c r="CF47" i="9"/>
  <c r="CB47" i="9"/>
  <c r="BY47" i="9"/>
  <c r="BX47" i="9"/>
  <c r="BW47" i="9"/>
  <c r="BV47" i="9"/>
  <c r="BU47" i="9"/>
  <c r="BT47" i="9"/>
  <c r="BS47" i="9"/>
  <c r="BR47" i="9"/>
  <c r="BP47" i="9"/>
  <c r="BO47" i="9"/>
  <c r="BN47" i="9"/>
  <c r="BI47" i="9"/>
  <c r="BH47" i="9"/>
  <c r="CQ46" i="9"/>
  <c r="CM46" i="9"/>
  <c r="CI46" i="9"/>
  <c r="CD46" i="9"/>
  <c r="CC46" i="9"/>
  <c r="CE46" i="9" s="1"/>
  <c r="CR46" i="9" s="1"/>
  <c r="CB46" i="9"/>
  <c r="BY46" i="9"/>
  <c r="BU46" i="9"/>
  <c r="BQ46" i="9"/>
  <c r="CQ45" i="9"/>
  <c r="CM45" i="9"/>
  <c r="CM44" i="9" s="1"/>
  <c r="CI45" i="9"/>
  <c r="CI44" i="9" s="1"/>
  <c r="CD45" i="9"/>
  <c r="CC45" i="9"/>
  <c r="CB45" i="9"/>
  <c r="CE45" i="9" s="1"/>
  <c r="BY45" i="9"/>
  <c r="BY44" i="9" s="1"/>
  <c r="BU45" i="9"/>
  <c r="BQ45" i="9"/>
  <c r="CQ44" i="9"/>
  <c r="CL44" i="9"/>
  <c r="CK44" i="9"/>
  <c r="CJ44" i="9"/>
  <c r="CH44" i="9"/>
  <c r="CG44" i="9"/>
  <c r="CF44" i="9"/>
  <c r="CD44" i="9"/>
  <c r="CC44" i="9"/>
  <c r="BX44" i="9"/>
  <c r="BW44" i="9"/>
  <c r="BV44" i="9"/>
  <c r="BU44" i="9"/>
  <c r="BT44" i="9"/>
  <c r="BS44" i="9"/>
  <c r="BR44" i="9"/>
  <c r="BQ44" i="9"/>
  <c r="BP44" i="9"/>
  <c r="BO44" i="9"/>
  <c r="BN44" i="9"/>
  <c r="BL44" i="9"/>
  <c r="A16" i="9"/>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5" i="9" s="1"/>
  <c r="A46" i="9" s="1"/>
  <c r="A50" i="9" s="1"/>
  <c r="A51" i="9" s="1"/>
  <c r="A52" i="9" s="1"/>
  <c r="A53" i="9" s="1"/>
  <c r="A55" i="9" s="1"/>
  <c r="A56" i="9" s="1"/>
  <c r="A57" i="9" s="1"/>
  <c r="A58" i="9" s="1"/>
  <c r="A60" i="9" s="1"/>
  <c r="A61" i="9" s="1"/>
  <c r="A62" i="9" s="1"/>
  <c r="A63" i="9" s="1"/>
  <c r="A64" i="9" s="1"/>
  <c r="A66" i="9" s="1"/>
  <c r="A67" i="9" s="1"/>
  <c r="A68" i="9" s="1"/>
  <c r="CQ15" i="9"/>
  <c r="CM15" i="9"/>
  <c r="CI15" i="9"/>
  <c r="CD15" i="9"/>
  <c r="CC15" i="9"/>
  <c r="CC14" i="9" s="1"/>
  <c r="CB15" i="9"/>
  <c r="CB14" i="9" s="1"/>
  <c r="BY15" i="9"/>
  <c r="BY14" i="9" s="1"/>
  <c r="BY69" i="9" s="1"/>
  <c r="BU15" i="9"/>
  <c r="BU14" i="9" s="1"/>
  <c r="BQ15" i="9"/>
  <c r="BQ14" i="9" s="1"/>
  <c r="CQ14" i="9"/>
  <c r="CP14" i="9"/>
  <c r="CO14" i="9"/>
  <c r="CN14" i="9"/>
  <c r="CN69" i="9" s="1"/>
  <c r="CM14" i="9"/>
  <c r="CL14" i="9"/>
  <c r="CK14" i="9"/>
  <c r="CJ14" i="9"/>
  <c r="CJ69" i="9" s="1"/>
  <c r="CI14" i="9"/>
  <c r="CI69" i="9" s="1"/>
  <c r="CH14" i="9"/>
  <c r="CG14" i="9"/>
  <c r="CF14" i="9"/>
  <c r="CD14" i="9"/>
  <c r="BX14" i="9"/>
  <c r="BW14" i="9"/>
  <c r="BV14" i="9"/>
  <c r="BV69" i="9" s="1"/>
  <c r="BT14" i="9"/>
  <c r="BT69" i="9" s="1"/>
  <c r="BS14" i="9"/>
  <c r="BR14" i="9"/>
  <c r="BP14" i="9"/>
  <c r="BP69" i="9" s="1"/>
  <c r="BO14" i="9"/>
  <c r="BN14" i="9"/>
  <c r="BL69" i="9"/>
  <c r="BK69" i="9"/>
  <c r="CD69" i="9" l="1"/>
  <c r="CM69" i="9"/>
  <c r="BW69" i="9"/>
  <c r="BZ45" i="9"/>
  <c r="BZ44" i="9" s="1"/>
  <c r="BZ62" i="9"/>
  <c r="CR62" i="9"/>
  <c r="BN69" i="9"/>
  <c r="BS69" i="9"/>
  <c r="BX69" i="9"/>
  <c r="CG69" i="9"/>
  <c r="CK69" i="9"/>
  <c r="CO69" i="9"/>
  <c r="CC69" i="9"/>
  <c r="BZ50" i="9"/>
  <c r="BZ49" i="9" s="1"/>
  <c r="CE50" i="9"/>
  <c r="BZ58" i="9"/>
  <c r="CE58" i="9"/>
  <c r="CR58" i="9" s="1"/>
  <c r="BZ61" i="9"/>
  <c r="BZ64" i="9"/>
  <c r="CE64" i="9"/>
  <c r="CR64" i="9" s="1"/>
  <c r="BZ66" i="9"/>
  <c r="BZ65" i="9" s="1"/>
  <c r="CE66" i="9"/>
  <c r="CR66" i="9" s="1"/>
  <c r="CR65" i="9" s="1"/>
  <c r="CQ69" i="9"/>
  <c r="BR69" i="9"/>
  <c r="CF69" i="9"/>
  <c r="BJ69" i="9"/>
  <c r="BO69" i="9"/>
  <c r="CH69" i="9"/>
  <c r="CL69" i="9"/>
  <c r="CP69" i="9"/>
  <c r="BU69" i="9"/>
  <c r="CA44" i="9"/>
  <c r="BZ46" i="9"/>
  <c r="CE48" i="9"/>
  <c r="CR48" i="9" s="1"/>
  <c r="CR47" i="9" s="1"/>
  <c r="CA49" i="9"/>
  <c r="BM54" i="9"/>
  <c r="CA54" i="9" s="1"/>
  <c r="BM59" i="9"/>
  <c r="CA59" i="9" s="1"/>
  <c r="BZ63" i="9"/>
  <c r="CB65" i="9"/>
  <c r="BH69" i="9"/>
  <c r="CA14" i="9"/>
  <c r="CR55" i="9"/>
  <c r="CR54" i="9" s="1"/>
  <c r="CE54" i="9"/>
  <c r="CS54" i="9" s="1"/>
  <c r="CR60" i="9"/>
  <c r="CR59" i="9" s="1"/>
  <c r="CE59" i="9"/>
  <c r="CS59" i="9" s="1"/>
  <c r="CE65" i="9"/>
  <c r="CS65" i="9" s="1"/>
  <c r="CR50" i="9"/>
  <c r="CR49" i="9" s="1"/>
  <c r="CE49" i="9"/>
  <c r="CS49" i="9" s="1"/>
  <c r="BQ69" i="9"/>
  <c r="CE44" i="9"/>
  <c r="CS44" i="9" s="1"/>
  <c r="CR45" i="9"/>
  <c r="CR44" i="9" s="1"/>
  <c r="CA47" i="9"/>
  <c r="CE47" i="9"/>
  <c r="CS47" i="9" s="1"/>
  <c r="BZ15" i="9"/>
  <c r="BZ14" i="9" s="1"/>
  <c r="CE15" i="9"/>
  <c r="CB44" i="9"/>
  <c r="CB69" i="9" s="1"/>
  <c r="BZ48" i="9"/>
  <c r="BZ47" i="9" s="1"/>
  <c r="BM65" i="9"/>
  <c r="CA65" i="9" s="1"/>
  <c r="CE14" i="9" l="1"/>
  <c r="CR15" i="9"/>
  <c r="CR14" i="9" s="1"/>
  <c r="BM69" i="9"/>
  <c r="CA69" i="9" l="1"/>
  <c r="BZ69" i="9"/>
  <c r="CS14" i="9"/>
  <c r="CE69" i="9"/>
  <c r="CS69" i="9" l="1"/>
  <c r="CR69" i="9"/>
  <c r="CA68" i="1" l="1"/>
  <c r="BW68" i="1"/>
  <c r="BS68" i="1"/>
  <c r="BO68" i="1"/>
  <c r="CA67" i="1"/>
  <c r="BW67" i="1"/>
  <c r="BS67" i="1"/>
  <c r="BO67" i="1"/>
  <c r="CA66" i="1"/>
  <c r="CA65" i="1" s="1"/>
  <c r="BW66" i="1"/>
  <c r="BW65" i="1" s="1"/>
  <c r="BS66" i="1"/>
  <c r="BO66" i="1"/>
  <c r="BZ65" i="1"/>
  <c r="BY65" i="1"/>
  <c r="BX65" i="1"/>
  <c r="BV65" i="1"/>
  <c r="BU65" i="1"/>
  <c r="BT65" i="1"/>
  <c r="BR65" i="1"/>
  <c r="BQ65" i="1"/>
  <c r="BP65" i="1"/>
  <c r="BN65" i="1"/>
  <c r="BM65" i="1"/>
  <c r="BL65" i="1"/>
  <c r="BK65" i="1"/>
  <c r="BJ65" i="1"/>
  <c r="BI65" i="1"/>
  <c r="BH65" i="1"/>
  <c r="CA64" i="1"/>
  <c r="BW64" i="1"/>
  <c r="BS64" i="1"/>
  <c r="BO64" i="1"/>
  <c r="CA63" i="1"/>
  <c r="BW63" i="1"/>
  <c r="BS63" i="1"/>
  <c r="BO63" i="1"/>
  <c r="CA62" i="1"/>
  <c r="BW62" i="1"/>
  <c r="BS62" i="1"/>
  <c r="BO62" i="1"/>
  <c r="CA61" i="1"/>
  <c r="BW61" i="1"/>
  <c r="BW59" i="1" s="1"/>
  <c r="BS61" i="1"/>
  <c r="BS59" i="1" s="1"/>
  <c r="BO61" i="1"/>
  <c r="CA59" i="1"/>
  <c r="BZ59" i="1"/>
  <c r="BY59" i="1"/>
  <c r="BX59" i="1"/>
  <c r="BV59" i="1"/>
  <c r="BU59" i="1"/>
  <c r="BT59" i="1"/>
  <c r="BR59" i="1"/>
  <c r="BQ59" i="1"/>
  <c r="BP59" i="1"/>
  <c r="BN59" i="1"/>
  <c r="BM59" i="1"/>
  <c r="BL59" i="1"/>
  <c r="BK59" i="1"/>
  <c r="BJ59" i="1"/>
  <c r="BI59" i="1"/>
  <c r="BH59" i="1"/>
  <c r="CA56" i="1"/>
  <c r="BW56" i="1"/>
  <c r="BS56" i="1"/>
  <c r="BO56" i="1"/>
  <c r="CA55" i="1"/>
  <c r="BW55" i="1"/>
  <c r="BS55" i="1"/>
  <c r="BS54" i="1" s="1"/>
  <c r="BO55" i="1"/>
  <c r="CA54" i="1"/>
  <c r="BZ54" i="1"/>
  <c r="BY54" i="1"/>
  <c r="BX54" i="1"/>
  <c r="BV54" i="1"/>
  <c r="BU54" i="1"/>
  <c r="BT54" i="1"/>
  <c r="BR54" i="1"/>
  <c r="BQ54" i="1"/>
  <c r="BP54" i="1"/>
  <c r="BN54" i="1"/>
  <c r="BM54" i="1"/>
  <c r="BL54" i="1"/>
  <c r="BK54" i="1"/>
  <c r="BJ54" i="1"/>
  <c r="BI54" i="1"/>
  <c r="BH54" i="1"/>
  <c r="CA53" i="1"/>
  <c r="BW53" i="1"/>
  <c r="BS53" i="1"/>
  <c r="BO53" i="1"/>
  <c r="CA52" i="1"/>
  <c r="CA49" i="1" s="1"/>
  <c r="BW52" i="1"/>
  <c r="BS52" i="1"/>
  <c r="BS49" i="1" s="1"/>
  <c r="BO52" i="1"/>
  <c r="BZ49" i="1"/>
  <c r="BY49" i="1"/>
  <c r="BX49" i="1"/>
  <c r="BV49" i="1"/>
  <c r="BU49" i="1"/>
  <c r="BT49" i="1"/>
  <c r="BR49" i="1"/>
  <c r="BQ49" i="1"/>
  <c r="BP49" i="1"/>
  <c r="BN49" i="1"/>
  <c r="BM49" i="1"/>
  <c r="BL49" i="1"/>
  <c r="BK49" i="1"/>
  <c r="BJ49" i="1"/>
  <c r="BI49" i="1"/>
  <c r="BH49" i="1"/>
  <c r="CA48" i="1"/>
  <c r="BW48" i="1"/>
  <c r="BS48" i="1"/>
  <c r="BO48" i="1"/>
  <c r="CA46" i="1"/>
  <c r="CA45" i="1" s="1"/>
  <c r="BW46" i="1"/>
  <c r="BW45" i="1" s="1"/>
  <c r="BS46" i="1"/>
  <c r="BO46" i="1"/>
  <c r="BO45" i="1" s="1"/>
  <c r="BZ45" i="1"/>
  <c r="BY45" i="1"/>
  <c r="BX45" i="1"/>
  <c r="BV45" i="1"/>
  <c r="BU45" i="1"/>
  <c r="BT45" i="1"/>
  <c r="BS45" i="1"/>
  <c r="BR45" i="1"/>
  <c r="BQ45" i="1"/>
  <c r="BP45" i="1"/>
  <c r="BN45" i="1"/>
  <c r="BM45" i="1"/>
  <c r="BL45" i="1"/>
  <c r="BK45" i="1"/>
  <c r="BJ45" i="1"/>
  <c r="BI45" i="1"/>
  <c r="BH45" i="1"/>
  <c r="CA42" i="1"/>
  <c r="CA41" i="1" s="1"/>
  <c r="BW42" i="1"/>
  <c r="BW41" i="1" s="1"/>
  <c r="BS42" i="1"/>
  <c r="BS41" i="1" s="1"/>
  <c r="BO42" i="1"/>
  <c r="BO41" i="1" s="1"/>
  <c r="BZ41" i="1"/>
  <c r="BY41" i="1"/>
  <c r="BX41" i="1"/>
  <c r="BV41" i="1"/>
  <c r="BU41" i="1"/>
  <c r="BT41" i="1"/>
  <c r="BR41" i="1"/>
  <c r="BQ41" i="1"/>
  <c r="BP41" i="1"/>
  <c r="BN41" i="1"/>
  <c r="BM41" i="1"/>
  <c r="BL41" i="1"/>
  <c r="BK41" i="1"/>
  <c r="BJ41" i="1"/>
  <c r="BI41" i="1"/>
  <c r="BH41" i="1"/>
  <c r="CA40" i="1"/>
  <c r="BW40" i="1"/>
  <c r="BS40" i="1"/>
  <c r="BO40" i="1"/>
  <c r="CA39" i="1"/>
  <c r="BW39" i="1"/>
  <c r="BS39" i="1"/>
  <c r="BO39" i="1"/>
  <c r="CA38" i="1"/>
  <c r="BW38" i="1"/>
  <c r="BS38" i="1"/>
  <c r="BO38" i="1"/>
  <c r="CA37" i="1"/>
  <c r="BW37" i="1"/>
  <c r="BS37" i="1"/>
  <c r="BO37" i="1"/>
  <c r="CA36" i="1"/>
  <c r="BW36" i="1"/>
  <c r="BS36" i="1"/>
  <c r="BO36" i="1"/>
  <c r="CA35" i="1"/>
  <c r="BW35" i="1"/>
  <c r="BS35" i="1"/>
  <c r="BO35" i="1"/>
  <c r="CA34" i="1"/>
  <c r="BW34" i="1"/>
  <c r="BS34" i="1"/>
  <c r="BO34" i="1"/>
  <c r="CA33" i="1"/>
  <c r="BW33" i="1"/>
  <c r="BS33" i="1"/>
  <c r="BO33" i="1"/>
  <c r="CA32" i="1"/>
  <c r="BW32" i="1"/>
  <c r="BS32" i="1"/>
  <c r="BO32" i="1"/>
  <c r="CA31" i="1"/>
  <c r="BW31" i="1"/>
  <c r="BS31" i="1"/>
  <c r="BO31" i="1"/>
  <c r="CA30" i="1"/>
  <c r="BW30" i="1"/>
  <c r="BS30" i="1"/>
  <c r="BO30" i="1"/>
  <c r="CA29" i="1"/>
  <c r="BW29" i="1"/>
  <c r="BS29" i="1"/>
  <c r="BO29" i="1"/>
  <c r="CA28" i="1"/>
  <c r="BW28" i="1"/>
  <c r="BS28" i="1"/>
  <c r="BO28" i="1"/>
  <c r="CA27" i="1"/>
  <c r="BW27" i="1"/>
  <c r="BS27" i="1"/>
  <c r="BO27" i="1"/>
  <c r="CA26" i="1"/>
  <c r="BW26" i="1"/>
  <c r="BS26" i="1"/>
  <c r="BO26" i="1"/>
  <c r="CA25" i="1"/>
  <c r="BW25" i="1"/>
  <c r="BS25" i="1"/>
  <c r="BO25" i="1"/>
  <c r="CA24" i="1"/>
  <c r="BW24" i="1"/>
  <c r="BS24" i="1"/>
  <c r="BO24" i="1"/>
  <c r="CA23" i="1"/>
  <c r="BW23" i="1"/>
  <c r="BS23" i="1"/>
  <c r="BO23" i="1"/>
  <c r="CA22" i="1"/>
  <c r="BW22" i="1"/>
  <c r="BS22" i="1"/>
  <c r="BO22" i="1"/>
  <c r="CA20" i="1"/>
  <c r="BW20" i="1"/>
  <c r="BS20" i="1"/>
  <c r="BO20" i="1"/>
  <c r="CA18" i="1"/>
  <c r="BW18" i="1"/>
  <c r="BS18" i="1"/>
  <c r="BO18" i="1"/>
  <c r="CA17" i="1"/>
  <c r="BW17" i="1"/>
  <c r="BS17" i="1"/>
  <c r="BO17" i="1"/>
  <c r="CA16" i="1"/>
  <c r="BW16" i="1"/>
  <c r="BS16" i="1"/>
  <c r="BO16" i="1"/>
  <c r="A16" i="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2" i="1" s="1"/>
  <c r="A43" i="1" s="1"/>
  <c r="A44" i="1" s="1"/>
  <c r="A46" i="1" s="1"/>
  <c r="A47" i="1" s="1"/>
  <c r="A48" i="1" s="1"/>
  <c r="A50" i="1" s="1"/>
  <c r="A51" i="1" s="1"/>
  <c r="A52" i="1" s="1"/>
  <c r="A53" i="1" s="1"/>
  <c r="A55" i="1" s="1"/>
  <c r="A56" i="1" s="1"/>
  <c r="A57" i="1" s="1"/>
  <c r="A58" i="1" s="1"/>
  <c r="A60" i="1" s="1"/>
  <c r="A61" i="1" s="1"/>
  <c r="A62" i="1" s="1"/>
  <c r="A63" i="1" s="1"/>
  <c r="A64" i="1" s="1"/>
  <c r="A66" i="1" s="1"/>
  <c r="A67" i="1" s="1"/>
  <c r="A68" i="1" s="1"/>
  <c r="CA15" i="1"/>
  <c r="BW15" i="1"/>
  <c r="BS15" i="1"/>
  <c r="BO15" i="1"/>
  <c r="CA14" i="1"/>
  <c r="BW14" i="1"/>
  <c r="BS14" i="1"/>
  <c r="BO14" i="1"/>
  <c r="CA13" i="1"/>
  <c r="BW13" i="1"/>
  <c r="BS13" i="1"/>
  <c r="BO13" i="1"/>
  <c r="BZ12" i="1"/>
  <c r="BY12" i="1"/>
  <c r="BX12" i="1"/>
  <c r="BV12" i="1"/>
  <c r="BU12" i="1"/>
  <c r="BT12" i="1"/>
  <c r="BR12" i="1"/>
  <c r="BQ12" i="1"/>
  <c r="BP12" i="1"/>
  <c r="BN12" i="1"/>
  <c r="BM12" i="1"/>
  <c r="BL12" i="1"/>
  <c r="BK12" i="1"/>
  <c r="BJ12" i="1"/>
  <c r="BI12" i="1"/>
  <c r="BH12" i="1"/>
  <c r="CB61" i="1" l="1"/>
  <c r="CB62" i="1"/>
  <c r="CB63" i="1"/>
  <c r="CB64" i="1"/>
  <c r="CB66" i="1"/>
  <c r="BO12" i="1"/>
  <c r="CB68" i="1"/>
  <c r="BW49" i="1"/>
  <c r="BW54" i="1"/>
  <c r="BJ69" i="1"/>
  <c r="BN69" i="1"/>
  <c r="BT69" i="1"/>
  <c r="BY69" i="1"/>
  <c r="CA12" i="1"/>
  <c r="CA69" i="1" s="1"/>
  <c r="BS65" i="1"/>
  <c r="CB52" i="1"/>
  <c r="CB53" i="1"/>
  <c r="BW12" i="1"/>
  <c r="CC45" i="1"/>
  <c r="CB46" i="1"/>
  <c r="CB45" i="1" s="1"/>
  <c r="CB48" i="1"/>
  <c r="CB55" i="1"/>
  <c r="CB56" i="1"/>
  <c r="BU69" i="1"/>
  <c r="BZ69" i="1"/>
  <c r="BK69" i="1"/>
  <c r="BH69" i="1"/>
  <c r="BL69" i="1"/>
  <c r="BQ69" i="1"/>
  <c r="BV69" i="1"/>
  <c r="CB14" i="1"/>
  <c r="CB15" i="1"/>
  <c r="CC41" i="1"/>
  <c r="BO65" i="1"/>
  <c r="BP69" i="1"/>
  <c r="CB42" i="1"/>
  <c r="CB41" i="1" s="1"/>
  <c r="BI69" i="1"/>
  <c r="BM69" i="1"/>
  <c r="BR69" i="1"/>
  <c r="BX69" i="1"/>
  <c r="BS12" i="1"/>
  <c r="CB16" i="1"/>
  <c r="CB17" i="1"/>
  <c r="CB18" i="1"/>
  <c r="CB20" i="1"/>
  <c r="CB22" i="1"/>
  <c r="CB23" i="1"/>
  <c r="CB24" i="1"/>
  <c r="CB25" i="1"/>
  <c r="CB26" i="1"/>
  <c r="CB27" i="1"/>
  <c r="CB28" i="1"/>
  <c r="CB29" i="1"/>
  <c r="CB30" i="1"/>
  <c r="CB31" i="1"/>
  <c r="CB32" i="1"/>
  <c r="CB33" i="1"/>
  <c r="CB34" i="1"/>
  <c r="CB35" i="1"/>
  <c r="CB36" i="1"/>
  <c r="CB37" i="1"/>
  <c r="CB38" i="1"/>
  <c r="CB39" i="1"/>
  <c r="CB40" i="1"/>
  <c r="BO49" i="1"/>
  <c r="BO54" i="1"/>
  <c r="BO59" i="1"/>
  <c r="CC59" i="1" s="1"/>
  <c r="CB13" i="1"/>
  <c r="CB67" i="1"/>
  <c r="CC65" i="1" l="1"/>
  <c r="CB59" i="1"/>
  <c r="CB65" i="1"/>
  <c r="CC49" i="1"/>
  <c r="CC54" i="1"/>
  <c r="BS69" i="1"/>
  <c r="BW69" i="1"/>
  <c r="CB49" i="1"/>
  <c r="CC12" i="1"/>
  <c r="CB54" i="1"/>
  <c r="CB12" i="1"/>
  <c r="BO69" i="1"/>
  <c r="BO70" i="1" s="1"/>
  <c r="CB69" i="1" l="1"/>
  <c r="CC69" i="1"/>
</calcChain>
</file>

<file path=xl/sharedStrings.xml><?xml version="1.0" encoding="utf-8"?>
<sst xmlns="http://schemas.openxmlformats.org/spreadsheetml/2006/main" count="1113" uniqueCount="723">
  <si>
    <t>SUPERINTENDENCIA DE TRANSPORTE
PLAN ANUAL DE AUDITORÍAS - PAA vigencia 2021</t>
  </si>
  <si>
    <t>VIGENCIA</t>
  </si>
  <si>
    <t>OBJETIVO DEL PLAN</t>
  </si>
  <si>
    <t>Evaluar el Sistema de Control Interno, a través de la ejecución de las auditorías, evaluaciones y seguimientos realizados por la OCI (según selectivo), que aporten a la mejora continua.</t>
  </si>
  <si>
    <t>ALCANCE</t>
  </si>
  <si>
    <t>Auditorías, seguimientos y evaluaciones según selectivo y recursos asignados a la OCI.</t>
  </si>
  <si>
    <t>CRITERIOS</t>
  </si>
  <si>
    <t xml:space="preserve">Requisitos legales, normativos, procedimientos, cadena de valor de la Superintendencia de Transporte </t>
  </si>
  <si>
    <t xml:space="preserve">RECURSOS </t>
  </si>
  <si>
    <t>Humanos:      Equipo de trabajo asignado a la Oficina de Control Interno -  responsables de los temas a auditar. 
Financieros:   Presupuesto asignado.
Tecnológicos: Equipos de computo, sistemas de información, sistemas de redes y corro electrónico de la Entidad.</t>
  </si>
  <si>
    <t>RIESGOS</t>
  </si>
  <si>
    <t xml:space="preserve">1) Corrupción - Posibilidad de recibir o solicitar dádivas por parte del equipo auditor,  a cambio de encubrir posibles hechos de corrupción en el desarrollo de auditorías, evaluaciones o seguimientos.
</t>
  </si>
  <si>
    <t>CAUSAS
1.1. Desconocimiento de los delitos contra la administración pública por parte de algún(os) auditor(es).
1.2. Informes de auditorías internas, seguimientos y evaluaciones elaborados por los auditores, no acordes con la realidad, poco pertinentes.
1.3. Tráfico de influencias y amiguismo que afecten los informes de auditoría internas, seguimientos y evaluaciones a la gestión institucional.
1.4. Divulgación o acceso a terceros de información no autorizada por parte de los auditores.
1.5. No aplicación del Código del Ética del Auditor y del Estatuto de Auditoría.</t>
  </si>
  <si>
    <t xml:space="preserve">CONSECUENCIAS
1. Perdida de imagen y credibilidad de la Oficina de Control Interno y del Equipo de la OCI ante la Entidad por el resultado de los informes.
2. Pérdidas o inadecuado uso de recursos financieros, tecnológicos y/o de infraestructura, entre otros.
3. Incumplimientos legales en la Entidad.
4. Hallazgos y/o sanciones por parte de Entes de control externos.		</t>
  </si>
  <si>
    <t>2) Operativo - Posibles sanciones a nivel institucional por incumplimiento en la ejecución del Plan Anual de Auditoría debido a escaso recurso humano asignado a la Oficina de Control Interno - OCI o por demora en la entrega de la información por parte de los responsables de los procesos objeto de Auditoría, evaluación y/o seguimiento.</t>
  </si>
  <si>
    <t>CAUSAS
2.1 Rotación de personal (encargos, no asignación de recursos financieros suficientes, posible solicitud de cesión de contratos, posible solicitud de suspensión de contratos, entre otros).
2.2 Solicitud de informes por parte de Entes externos. Que no estaban contemplados en la planeación de la oficina para la vigencia y en la normatividad vigente o por la expedición de nuevas normas.
2.3. Recurso Humano asignado a la Oficina de Control Interno sin formación y competencias de auditoría.
2.4. Escaso recurso humano para ejecutar en su totalidad el Plan Anual de Auditorías.
2.5. Solicitud de ampliación plazo para entrega de información y/o atención de auditorías internas, seguimientos y evaluaciones por parte de los auditados.
2.6. Entrega inoportuna de información por parte de los auditados.
2.7. No entrega de informes por parte del auditor asignado.
2.8 Ausentismo laboral 
2.9 Restricciones por emergencia sanitaria decretada por el Gobierno Nacional.</t>
  </si>
  <si>
    <t xml:space="preserve">CONSECUENCIAS
1. Rezago en la ejecución del Plan Anual de Auditorías.
2. Retrasos en las fechas de entrega programadas.
3. Incumplimiento en la entrega de informes de Ley.
4. Baja calificación en la evaluación por dependencias.
5. Baja calificación en la evaluación de compromisos laborales de funcionarios de carrera administrativa y/o provisionales.
6. Sanción para el representante legal por la falta de ejecución de los informes obligatorios de cumplimiento legales.
</t>
  </si>
  <si>
    <t>CONTROLES</t>
  </si>
  <si>
    <t>RIESGO 1
1. Conceptualización de los Delitos contra la administración pública por parte de los auditores internos.
2. Aplicación del Código de Ética del Auditor interno y el Estatuto de Auditoría.
3. Generación de informes acorde con las evidencias suficientes y objetivas que se pueden plasmar en posibles hechos de corrupción que haya detectado el auditor en la ejecución de las auditorías internas, seguimientos y evaluaciones.
4. Comunicación de los informes al Representante Legal en calidad de responsable del Sistema de Control Interno (Ley 87 de 1993) para lo de su competencia.
5. En caso de identificar un encubrimiento de posibles hechos de corrupción dar traslado a la autoridad competente.</t>
  </si>
  <si>
    <t>RIESGO 2  
1. Monitorear, hacer seguimiento y retroalimentación periódica a la ejecución del Plan Anual de Auditorías ejecutado por parte del equipo de la OCI.
2. Control de asistencia a reuniones de seguimiento.
3. Solicitar aprobación de modificación al Plan Anual de Auditorías.
4.Verificar por parte de los auditores internos las fechas programadas para el desarrollo de las actividades, para su planeación y ejecución oportuna.
5. Verificar por parte de los auditores internos planes de trabajo y compromisos laborales aplicando el autocontrol.
6. Solicitar capacitación PIC para la formación del equipo auditor en auditoría.
7. Gestionar la contratación de un profesional que pueda suplir las deficiencias de personal.</t>
  </si>
  <si>
    <t>INFORMES DE CUMPLIMIENTO LEGAL - LIDERAZGO ESTRATÉGICO - EVALUACIÓN Y SEGUIMIENTO</t>
  </si>
  <si>
    <t>CRITERIO</t>
  </si>
  <si>
    <t>ENERO</t>
  </si>
  <si>
    <t>FEBRERO</t>
  </si>
  <si>
    <t>MARZO</t>
  </si>
  <si>
    <t>ABRIL</t>
  </si>
  <si>
    <t>MAYO</t>
  </si>
  <si>
    <t>JUNIO</t>
  </si>
  <si>
    <t>JULIO</t>
  </si>
  <si>
    <t>AGOSTO</t>
  </si>
  <si>
    <t>SEPTIEMBRE</t>
  </si>
  <si>
    <t>OCTUBRE</t>
  </si>
  <si>
    <t>NOVIEMBRE</t>
  </si>
  <si>
    <t>DICIEMBRE</t>
  </si>
  <si>
    <t>FECHA PROGRAMACIÓN</t>
  </si>
  <si>
    <t>Observciones FECHA DE EJECUCIÓN</t>
  </si>
  <si>
    <t>RESPONSABLE SUMINISTRAR INFORMACIÓN</t>
  </si>
  <si>
    <t>Ene</t>
  </si>
  <si>
    <t>Feb</t>
  </si>
  <si>
    <t>Mar</t>
  </si>
  <si>
    <t>I TRIMESTRE</t>
  </si>
  <si>
    <t>Abr</t>
  </si>
  <si>
    <t>May</t>
  </si>
  <si>
    <t>Jun</t>
  </si>
  <si>
    <t>II TRIMESTRE</t>
  </si>
  <si>
    <t>Jul</t>
  </si>
  <si>
    <t>Ago</t>
  </si>
  <si>
    <t>Sep</t>
  </si>
  <si>
    <t>III TRIMESTRE</t>
  </si>
  <si>
    <t>Oct</t>
  </si>
  <si>
    <t>Nov</t>
  </si>
  <si>
    <t>Dic</t>
  </si>
  <si>
    <t>IV TRIMESTRE</t>
  </si>
  <si>
    <t>TOTAL ANUAL PLANEADO</t>
  </si>
  <si>
    <t>ITEM</t>
  </si>
  <si>
    <t>NOMBRE AUIDITORIA/EVALUACIÓN/SEGUIMIENTO</t>
  </si>
  <si>
    <t xml:space="preserve">LEGAL </t>
  </si>
  <si>
    <t>OBJETIVO DE LA AUDITORÍA</t>
  </si>
  <si>
    <t>ALCANCE DE LA AUDITORÍA</t>
  </si>
  <si>
    <t>AUDITOR LÍDER Y EQUIPO AUDITOR</t>
  </si>
  <si>
    <t>PLAN DE ROTACION DE AUDITORIA</t>
  </si>
  <si>
    <t>S1</t>
  </si>
  <si>
    <t>S2</t>
  </si>
  <si>
    <t>S3</t>
  </si>
  <si>
    <t>S4</t>
  </si>
  <si>
    <t>PERIODICIDAD</t>
  </si>
  <si>
    <t>Formulación y Aprobación Plan Anual de Auditorías vigencia 2021.</t>
  </si>
  <si>
    <t>Ley 87 de 1993 "Por la cual se establecen normas para el ejercicio del control interno en las entidades y organismos del estado y se dictan otras disposiciones" art. 12 literal a.)
Decreto 648 de 2017, artículo 2.2.21.1.6 Aprobar Plan Anual de Auditoría presentado por el Jefe de la OCI.
Guía Rol de las Unidades de Control Interno, Auditoría Interna o quien haga sus veces.</t>
  </si>
  <si>
    <t>Formular y presentar para aprobación el Plan Anual de Auditorías vigencia 2021 al Comité Institucional de Coordinación de Control Interno - CICCI.</t>
  </si>
  <si>
    <r>
      <t xml:space="preserve">Formulación y presentación para aprobación del plan anual de auditorías vigencia 2021, con base en riesgos </t>
    </r>
    <r>
      <rPr>
        <sz val="10"/>
        <color theme="1"/>
        <rFont val="Arial"/>
        <family val="2"/>
      </rPr>
      <t>de las actividades</t>
    </r>
    <r>
      <rPr>
        <sz val="10"/>
        <rFont val="Arial"/>
        <family val="2"/>
      </rPr>
      <t xml:space="preserve">, proyectos, procesos, entre otros, el plan de rotación de auditorías, el universo de auditorías, informes de cumplimiento legal entre otros, tiempo para actividades de asesoría y acompañamiento, atención a entes de control,
seguimiento a planes de mejoramiento, tiempos para situaciones imprevistas, tiempo para capacitación a los funcionarios de la Oficina, para 
 fortalecer el Sistema de Control Interno, que coadyuve al cumplimiento de los objetivos y misión institucional, a través de la ejecución de las auditorías, evaluaciones y seguimientos.
</t>
    </r>
  </si>
  <si>
    <t>(1) Comité Institucional de Coordinación de Control Interno
Jefe Oficina de Control Interno (E)</t>
  </si>
  <si>
    <t>Oficina de Control Interno - OCI</t>
  </si>
  <si>
    <t>Anual</t>
  </si>
  <si>
    <r>
      <t>Ley 87 de 1993 "</t>
    </r>
    <r>
      <rPr>
        <i/>
        <sz val="9"/>
        <color theme="1"/>
        <rFont val="Arial"/>
        <family val="2"/>
      </rPr>
      <t>Por la cual se establecen normas para el ejercicio del control interno en las entidades y organismos del estado y se dictan otras disposiciones" art. 12 literal a)</t>
    </r>
    <r>
      <rPr>
        <sz val="9"/>
        <color theme="1"/>
        <rFont val="Arial"/>
        <family val="2"/>
      </rPr>
      <t xml:space="preserve">
Decreto 648 de 2017, artículo 2.2.21.1.6 Aprobar Plan Anual de Auditoría presentado por el Jefe de la OCI
Guía Rol de las Unidades de Control Interno, Auditoría Interna o quien haga sus veces.</t>
    </r>
  </si>
  <si>
    <t xml:space="preserve">Coordinación, Ejecución y Seguimiento Plan Anual de Auditorías vigencia 2021.                        </t>
  </si>
  <si>
    <t>Coordinar la ejecución del Plan Anual de Auditorías vigencia 2021, que permita verificar selectivamente el Sistema de Control Interno, para identificar oportunidades de mejora para el cumplimiento de objetivos y misión institucional, acorde con los recursos asignados.</t>
  </si>
  <si>
    <t xml:space="preserve">Coordinación, ejecución, Comunicación de Resultados producto de las auditorías, evaluaciones y seguimientos. </t>
  </si>
  <si>
    <t>(2) Coordinación Jefe Oficina de Control Interno (E).
Diligenciar Seguimiento Profesional Ingeniero de Sistemas José Ignacio Ramírez Ríos y técnico administrativo</t>
  </si>
  <si>
    <r>
      <rPr>
        <sz val="9"/>
        <color theme="1"/>
        <rFont val="Arial"/>
        <family val="2"/>
      </rPr>
      <t>Vigencia 2022
14 enero            31 enero
15 febrero          28 febrero
15 marzo           31 marzo
18 abril              29 abril
16 mayo            31 mayo
15 junio             30 junio
15 julio              29 julio
16 agosto          31 agosto
15 septiembre    30 septiembre</t>
    </r>
    <r>
      <rPr>
        <sz val="10"/>
        <color theme="1"/>
        <rFont val="Arial"/>
        <family val="2"/>
      </rPr>
      <t xml:space="preserve">
14 octubre       31 octubre
15 noviembre   30 noviembre
15 diciembre    30 diciembre</t>
    </r>
  </si>
  <si>
    <t xml:space="preserve">Profesional Asignado seguimiento PAA al Equipo OCI </t>
  </si>
  <si>
    <t>Quincenal</t>
  </si>
  <si>
    <t>Informe de seguimiento a la publicación en la página Web de la Superintendencia de Transporte, acorde con lo establecido en la Ley 1474 de 2011.</t>
  </si>
  <si>
    <t>Artículos 73, 74 y 77 de la Ley 1474 de 2011- Estatuto anticorrupción
Decreto 124 de 2016 Por el cual se sustituye el Título 4 de la Parte 1 del Libro 2 del Decreto 1081 de 2015, relativo al "Plan Anticorrupción y de Atención al Ciudadano". 
Estrategias para la Construcción del Plan Anticorrupción y de Atención al Ciudadano</t>
  </si>
  <si>
    <t xml:space="preserve">Verificar en la página web de la Superintendencia de Transporte, las publicaciones de Ley art. 73, 74, 77 Ley 1474 de 2011, Decreto 124 de 2016. </t>
  </si>
  <si>
    <t>Plan anticorrupción 2021.
Mapa de riesgos de corrupción 2021.</t>
  </si>
  <si>
    <t>(3) Coordinación Jefe Oficina de Control Interno (E).
Auditores:  José Ignacio Ramírez Ríos</t>
  </si>
  <si>
    <r>
      <rPr>
        <b/>
        <sz val="10"/>
        <color theme="1"/>
        <rFont val="Arial"/>
        <family val="2"/>
      </rPr>
      <t>Radicado 20222000006963; 2022-01-31 19:13 PM;</t>
    </r>
    <r>
      <rPr>
        <sz val="10"/>
        <color theme="1"/>
        <rFont val="Arial"/>
        <family val="2"/>
      </rPr>
      <t xml:space="preserve">
Comunicación Informe de seguimiento a la publicación en la página Web de la Superintendencia de Transporte, acorde con lo establecido en la Ley 1474 de 2011.</t>
    </r>
  </si>
  <si>
    <t>Profesional Equipo OCI - Página web de la Superintendencia de Transporte</t>
  </si>
  <si>
    <t>Informe de seguimiento a ejecución Plan Anticorrupción  y mapa de riesgos de corrupción 
(3 al año - Diez primeros días hábiles de Enero - mayo - Septiembre).
Evaluar y verificar el cumplimiento de la estratégia de participación ciudadana (Plan de Participación Ciudadana.)</t>
  </si>
  <si>
    <t xml:space="preserve">Ley 1474 de 2011- Estatuto anticorrupción
Decreto 124 de 2016 Por el cual se sustituye el Título 4 de la Parte 1 del Libro 2 del Decreto 1081 de 2015, relativo al "Plan Anticorrupción y de Atención al Ciudadano". </t>
  </si>
  <si>
    <t>Verificar el cumplimiento de las actividades del Plan Anticorrupción y de Atención al Ciudadano (componentes, subcomponentes, actividades y metas  según programación) y mapa de riesgos de corrupción - 
Evaluar y verificar, el cumplimiento de la estrategia de Participación Ciudadana (Plan de Participación 2021).</t>
  </si>
  <si>
    <r>
      <rPr>
        <sz val="9"/>
        <rFont val="Arial"/>
        <family val="2"/>
      </rPr>
      <t xml:space="preserve">Plan anticorrupción y de atención al ciudadano, </t>
    </r>
    <r>
      <rPr>
        <sz val="10"/>
        <rFont val="Arial"/>
        <family val="2"/>
      </rPr>
      <t>mapa de riesgos de corrupción último cuatrimestre 2020.
Primer y segundo cuatrimestre 2021 con corte a  30 de Abril 30 y 31 de Agosto 31 de 2021</t>
    </r>
  </si>
  <si>
    <r>
      <t xml:space="preserve">(4) Coordinación Jefe Oficina de Control Interno (E).
auditor(a) Líder:
Martha C. Quijano B. - Profesional Especializado - OCI
Auditores Apoyo:
Riesgos de Corrupción: José Ignacio Ramírez Ríos - Profesional Especializado - OCI
Plan de Participación Ciudadana - Profesional </t>
    </r>
    <r>
      <rPr>
        <sz val="10"/>
        <color rgb="FFFF0000"/>
        <rFont val="Arial"/>
        <family val="2"/>
      </rPr>
      <t>Especializado- Derecho - OCI - Roxana Cardenas</t>
    </r>
    <r>
      <rPr>
        <sz val="10"/>
        <rFont val="Arial"/>
        <family val="2"/>
      </rPr>
      <t xml:space="preserve">
Sandra Milena Aguilera - Profesional contratista OCI</t>
    </r>
  </si>
  <si>
    <t>03 al 17 ene 2022
02 al 13 may 2022
01 al 14 sep 2022</t>
  </si>
  <si>
    <r>
      <rPr>
        <b/>
        <sz val="10"/>
        <color theme="1"/>
        <rFont val="Arial"/>
        <family val="2"/>
      </rPr>
      <t>Radicado 20222000002733</t>
    </r>
    <r>
      <rPr>
        <sz val="10"/>
        <color theme="1"/>
        <rFont val="Arial"/>
        <family val="2"/>
      </rPr>
      <t>;</t>
    </r>
    <r>
      <rPr>
        <b/>
        <sz val="10"/>
        <color theme="1"/>
        <rFont val="Arial"/>
        <family val="2"/>
      </rPr>
      <t xml:space="preserve"> 14/01/2022; </t>
    </r>
    <r>
      <rPr>
        <sz val="10"/>
        <color theme="1"/>
        <rFont val="Arial"/>
        <family val="2"/>
      </rPr>
      <t xml:space="preserve">Comunicación informe definitivo, seguimiento al cumplimiento de la implementación de las actividades del plan anticorrupción y de atención al ciudadano y mapa de riesgos de corrupción, del tercer cuatrimestre de 2021 (1 septiembre a 31 diciembre 2021) y </t>
    </r>
    <r>
      <rPr>
        <b/>
        <sz val="10"/>
        <color theme="1"/>
        <rFont val="Arial"/>
        <family val="2"/>
      </rPr>
      <t>Radicado 20222000002913</t>
    </r>
    <r>
      <rPr>
        <sz val="10"/>
        <color theme="1"/>
        <rFont val="Arial"/>
        <family val="2"/>
      </rPr>
      <t xml:space="preserve">; </t>
    </r>
    <r>
      <rPr>
        <b/>
        <sz val="10"/>
        <color theme="1"/>
        <rFont val="Arial"/>
        <family val="2"/>
      </rPr>
      <t>17/01/2022;</t>
    </r>
    <r>
      <rPr>
        <sz val="10"/>
        <color theme="1"/>
        <rFont val="Arial"/>
        <family val="2"/>
      </rPr>
      <t xml:space="preserve"> Comunicación Informe Definitivo de Seguimiento al Plan de Participación Ciudadana vigencia 2021. 
</t>
    </r>
  </si>
  <si>
    <t>Oficina Asesora de Planeación - OAP</t>
  </si>
  <si>
    <t>Cuatrimestral</t>
  </si>
  <si>
    <t>Informe avance al plan de mejoramiento CGR sistema SIRECI con corte a diciembre 31 de 2021 y a junio 30 de 2022 - transmisión semestral.</t>
  </si>
  <si>
    <t>DECRETO 648 DE 2017 "por el cual se modifica y adiciona el Decreto 1083 de 2015, Reglamentario Único del Sector de la Función Pública."
Decreto Ley 403 de 2020, "Por el cual se dictan normas para la correcta implementación del Acto Legislativo 04 de 2019 y el fortalecimiento del control fiscal" señala en el Artículo 45 que para el ejercicio de la vigilancia y el control fiscal se podrán aplicar sistema de control como el financiero, de legalidad, de gestión, de resultados, la revisión de cuentas y la evaluación del control interno.
Artículo 2.2.21.4.9Informes. Los jefes de control interno o quienes hagan sus veces deberán presentar los informes que se relacionan a continuación: (...) i) De seguimiento al plan de mejoramiento, de las contralorías; (...)
RESOLUCIÓN REGLAMENTARIA 042 DE 2020 (Agosto 25)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
Circular 05 de 2019 de la Contraloría General "Lineamiento Acciones Cumplids - Planes de Mejoramiento Sujetos de Control Fiscal".</t>
  </si>
  <si>
    <t>Verificar el estado de avance de las acciones formuladas en el Plan de Mejoramiento suscrito con la Contraloría General, en términos de efectividad para comunicar cierre ente de control.</t>
  </si>
  <si>
    <t>Plan de mejoramiento suscrito Contraloría General de la República (acciones del período a verificar).</t>
  </si>
  <si>
    <t xml:space="preserve">
(5) Coordinación Jefe Oficina de Control Interno (E).
auditor(a) Líder: 
Martha C. Quijano B. - Profesional Especializado - OCI
Auditores Apoyo: 
Equipo OCI - Asignación de según competencias del profesional.</t>
  </si>
  <si>
    <r>
      <rPr>
        <sz val="10"/>
        <color theme="1"/>
        <rFont val="Arial"/>
        <family val="2"/>
      </rPr>
      <t>03 ene - 01 feb de 2022</t>
    </r>
    <r>
      <rPr>
        <sz val="10"/>
        <color rgb="FFFF0000"/>
        <rFont val="Arial"/>
        <family val="2"/>
      </rPr>
      <t xml:space="preserve">
</t>
    </r>
    <r>
      <rPr>
        <sz val="10"/>
        <color theme="1"/>
        <rFont val="Arial"/>
        <family val="2"/>
      </rPr>
      <t>Con corte 30 de junio de 2021 -
Según programación  CGR</t>
    </r>
  </si>
  <si>
    <r>
      <rPr>
        <b/>
        <sz val="10"/>
        <color theme="1"/>
        <rFont val="Arial"/>
        <family val="2"/>
      </rPr>
      <t xml:space="preserve">Radicado 20222000041091; 27/01/2022; </t>
    </r>
    <r>
      <rPr>
        <sz val="10"/>
        <color theme="1"/>
        <rFont val="Arial"/>
        <family val="2"/>
      </rPr>
      <t xml:space="preserve">Comunicación Formato F14.3 informe Acciones Cumplidas plan de mejoramiento suscrito con la CGR, corte a 31 de diciembre de 2021. 
</t>
    </r>
    <r>
      <rPr>
        <b/>
        <sz val="10"/>
        <color theme="1"/>
        <rFont val="Arial"/>
        <family val="2"/>
      </rPr>
      <t xml:space="preserve">Radicado 20222000005983; 27/01/2022; </t>
    </r>
    <r>
      <rPr>
        <sz val="10"/>
        <color theme="1"/>
        <rFont val="Arial"/>
        <family val="2"/>
      </rPr>
      <t>Comunicación informe de seguimiento acciones del plan de mejoramiento suscrito con la Contraloría General de la República -CGR con corte a 31 de diciembre de 2021.</t>
    </r>
  </si>
  <si>
    <t>Todas las Dependencias</t>
  </si>
  <si>
    <t>Semestral</t>
  </si>
  <si>
    <t xml:space="preserve">Seguimiento informe de la Gestión Contractual  (mensual diciembre de 2021 a noviembre de 2022) mes vencido 10 días hábiles siguientes </t>
  </si>
  <si>
    <t xml:space="preserve">RESOLUCIÓN REGLAMENTARIA 042 DE 2020 (Agosto 25)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
</t>
  </si>
  <si>
    <t>Verificar que se haya efectuado el cargue de la información de Gestión Contractual mensual al SIRECI, acorde con los plazos establecidoss por la Contraloría General de la República - CGR.</t>
  </si>
  <si>
    <r>
      <t>Verificar certificado de Transmisión informe Gestión Contractual</t>
    </r>
    <r>
      <rPr>
        <b/>
        <sz val="12"/>
        <rFont val="Arial"/>
        <family val="2"/>
      </rPr>
      <t xml:space="preserve"> </t>
    </r>
    <r>
      <rPr>
        <sz val="10"/>
        <rFont val="Arial"/>
        <family val="2"/>
      </rPr>
      <t>- SIRECI</t>
    </r>
  </si>
  <si>
    <t>(6) auditor(a) Líder: Martha Carlina Quijano - Profesional Especializado - OCI</t>
  </si>
  <si>
    <t xml:space="preserve">Enero 17              Febrero 14
Marzo 14              Abril 18 
Mayo 13               Junio 14
Julio 10                Agosto 12
Septiembre 14    Octubre 14
Noviembre  16    Diciembre 15
</t>
  </si>
  <si>
    <t>Dirección Administrativa</t>
  </si>
  <si>
    <t>Mensual</t>
  </si>
  <si>
    <t xml:space="preserve">Seguimiento informe de la Gestión Obras Civiles inconclusas o sin usos - Reporte Transmisión SIRECI (mensual diciembre de 2021 a noviembre de 2022) mes vencido 10 días hábiles siguientes </t>
  </si>
  <si>
    <r>
      <t>Ley 2020 del 17/07/2020 "</t>
    </r>
    <r>
      <rPr>
        <i/>
        <sz val="10"/>
        <rFont val="Arial"/>
        <family val="2"/>
      </rPr>
      <t>POR MEDIO DE LA CUAL SE CREA EL REGISTRO
NACIONAL DE OBRAS CIVILES INCONCLUSAS DE LAS
ENTIDADES ESTATALES Y SE DICTAN OTRAS
DISPOSICIONES</t>
    </r>
    <r>
      <rPr>
        <sz val="10"/>
        <rFont val="Arial"/>
        <family val="2"/>
      </rPr>
      <t>"</t>
    </r>
  </si>
  <si>
    <t>Verificar que se haya efectuado la transmisión de la información de Gestión Obras civiles inconclusas mensual al SIRECI, acorde con los plazos establecidos por la Contraloría General de la República - CGR.</t>
  </si>
  <si>
    <r>
      <t>Verificar certificado de Transmisión informe Gestión Obras civiles inconclusas</t>
    </r>
    <r>
      <rPr>
        <b/>
        <sz val="12"/>
        <rFont val="Arial"/>
        <family val="2"/>
      </rPr>
      <t xml:space="preserve"> </t>
    </r>
    <r>
      <rPr>
        <sz val="10"/>
        <rFont val="Arial"/>
        <family val="2"/>
      </rPr>
      <t>- SIRECI</t>
    </r>
  </si>
  <si>
    <t>(7) auditor(a) Líder: Martha Carlina Quijano - Profesional Especializado - OCI</t>
  </si>
  <si>
    <t>Según programación  CGR</t>
  </si>
  <si>
    <t>Gestión Jurídica
Delitos contra la administracción pública.
(Informe semestral se transmite entre el 5to y 10mo día hábil semestre vencido).</t>
  </si>
  <si>
    <r>
      <t>Resolución 042 de 25 de agosto de 2020 "</t>
    </r>
    <r>
      <rPr>
        <i/>
        <sz val="10"/>
        <rFont val="Arial"/>
        <family val="2"/>
      </rPr>
      <t>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r>
    <r>
      <rPr>
        <sz val="10"/>
        <rFont val="Arial"/>
        <family val="2"/>
      </rPr>
      <t>)" - CGR - Art. 55 "</t>
    </r>
    <r>
      <rPr>
        <i/>
        <sz val="10"/>
        <rFont val="Arial"/>
        <family val="2"/>
      </rPr>
      <t>DEFINICIÓN. Es la información que contiene la gestión y resultados de las entidades públicas del orden nacional y territorial, relativas a la participación como víctima o parte civil en los procesos penales por delitos contra la administración pública o que afecten los intereses patrimoniales del Estado, en que puedan tener interés legítimo, dada la naturaleza del hecho investigado y la fuente de financiación, cuya vigilancia y fiscalización corresponde por ley a este órgano de control.</t>
    </r>
    <r>
      <rPr>
        <sz val="10"/>
        <rFont val="Arial"/>
        <family val="2"/>
      </rPr>
      <t>"
Circular 13 de 8 de septiembre de 2020 "</t>
    </r>
    <r>
      <rPr>
        <i/>
        <sz val="10"/>
        <rFont val="Arial"/>
        <family val="2"/>
      </rPr>
      <t>Rendición Electrónica de la cuenta - SIRECI- Información de los procesos penales por delitos contra la administración pública o que afecten los intereses patrimoniales del Estado</t>
    </r>
    <r>
      <rPr>
        <sz val="10"/>
        <rFont val="Arial"/>
        <family val="2"/>
      </rPr>
      <t>."</t>
    </r>
  </si>
  <si>
    <t>Verificar que se haya efectuado el cargue de la información de los delitos contra la administración pública en la Superintendencia de transporte.</t>
  </si>
  <si>
    <t>Verificar certificado de Transmisión informe de los delitos contra la administración pública en la Superintendencia de transporte.</t>
  </si>
  <si>
    <t>(8) Coordinación Jefe Oficina de Control Interno (E).
auditor(a) Líder: Roxana Cardenas
Profesional Especializado- Derecho - OCI.</t>
  </si>
  <si>
    <t>(7 - 11 feb 2022) =&gt; 28-02-2022
(8 - 15 jul 2022) =&gt; 29-07-2022</t>
  </si>
  <si>
    <t>Jefe Oficina Asesora Jurídica</t>
  </si>
  <si>
    <t>Acciones de repetición en el Sistema de Rendición Electrónica de Cuenta, Informe y otra Información (SIRECI).</t>
  </si>
  <si>
    <t xml:space="preserve">Resolución Reglamentaria Orgánica No. 0047 del 29 de abril de 2021 “Por la cual se adiciona el capítulo IV “Información de la Acción de Repetición de las Entidades Públicas” al Título III de la Resolución Orgánica 0042 del 25 de agosto de 2020.” reglamentación proferida por la Contraloría General de la República. </t>
  </si>
  <si>
    <t>Verificar el cumplimiento del reporte realizado de la información de las Acciones de Repetición en el Sistema de Rendición Electrónica de Cuenta, Informe y otra Información (SIRECI), dentro de los términos establecidos en las Resoluciones señaladas.</t>
  </si>
  <si>
    <t>Reporte semestral de la información de las Acciones de repetición en el Sistema de Rendición Electrónica de Cuenta, Informe y otra Información (SIRECI), del Primer Semestre 2021.</t>
  </si>
  <si>
    <t>(9) Coordinación Jefe Oficina de Control Interno (E).
auditor(a) Líder: Roxana Cardenas
Profesional Especializado- Derecho - OCI.</t>
  </si>
  <si>
    <t>20222000007083; 01/02/2022; Solicitud información Rendición Cuenta Anual, vigencia 2021 – SIRECI </t>
  </si>
  <si>
    <t>Oficina Asesora Jurídica</t>
  </si>
  <si>
    <t>Seguimiento al Plan de Mejora Archivístico - PMA (último trimestre de 2020 -  primer, segundo y tercer trimestre 2021)
Trimestral
Ajustar alcance para corte a 1er trim 2021.</t>
  </si>
  <si>
    <r>
      <t xml:space="preserve">
Decreto 106 del 21 de enero de 2015, articulo 18 "</t>
    </r>
    <r>
      <rPr>
        <i/>
        <sz val="10"/>
        <rFont val="Arial"/>
        <family val="2"/>
      </rPr>
      <t xml:space="preserve">Seguimiento y verificación. A partir del momento de la entrega del Acta definitiva de la visita de inspección, la entidad visitada dispondrá de quince (15) días hábiles para presentar su propuesta de Plan de Mejoramiento Archivístico (PMA) y su metodología de implementación, término que podrá prorrogarse hasta por (15) días hábiles adicionales, por una sola vez. El PMA deberá ser aprobado por el Comité Institucional de Desarrollo Administrativo o el Comité Interno de Archivo de la Entidad que lo formula. </t>
    </r>
    <r>
      <rPr>
        <sz val="10"/>
        <rFont val="Arial"/>
        <family val="2"/>
      </rPr>
      <t xml:space="preserve">" parágrafo 2° </t>
    </r>
    <r>
      <rPr>
        <i/>
        <sz val="10"/>
        <rFont val="Arial"/>
        <family val="2"/>
      </rPr>
      <t>"La Oficina de Control Interno de la entidad inspeccionada deberá realizar seguimiento y reportar trimestralmente al Archivo General de la Nación los avances del cumplimiento del PMA</t>
    </r>
    <r>
      <rPr>
        <sz val="10"/>
        <rFont val="Arial"/>
        <family val="2"/>
      </rPr>
      <t>.</t>
    </r>
    <r>
      <rPr>
        <i/>
        <sz val="10"/>
        <rFont val="Arial"/>
        <family val="2"/>
      </rPr>
      <t>"</t>
    </r>
    <r>
      <rPr>
        <sz val="10"/>
        <rFont val="Arial"/>
        <family val="2"/>
      </rPr>
      <t>, corresponde  a la oficina de Control Interno, realizar el seguimiento al plan de mejoramiento archivístico que la entidad ha suscrito con el Archivo General de la Nación.</t>
    </r>
  </si>
  <si>
    <t xml:space="preserve">Seguimiento al Plan de Mejora Archivístico (último trimestre de 2020 -  primer, segundo y tercer trimestre 2021)
</t>
  </si>
  <si>
    <t>Plan de mejoramiento archivístico suscrito con el Archivo General - Gestión Documental.</t>
  </si>
  <si>
    <t>(10) Coordinación Jefe Oficina de Control Interno (E).
auditor(a) Líder: Martha C. Quijano B. - Profesional Especializado - OCI
Profesional Espeializado - José Ignacio Ramírez Ríos
Profesional contratista - Sandra M. Aguilera</t>
  </si>
  <si>
    <r>
      <rPr>
        <sz val="10"/>
        <color theme="1"/>
        <rFont val="Arial"/>
        <family val="2"/>
      </rPr>
      <t>14 ene a 15 feb 2022
23 mar a 30 abr 2022
21 jun a 29 jul  2022</t>
    </r>
    <r>
      <rPr>
        <sz val="10"/>
        <color rgb="FFFF0000"/>
        <rFont val="Arial"/>
        <family val="2"/>
      </rPr>
      <t xml:space="preserve">
</t>
    </r>
    <r>
      <rPr>
        <sz val="10"/>
        <color theme="1"/>
        <rFont val="Arial"/>
        <family val="2"/>
      </rPr>
      <t>23 sep a 31 oct 2022</t>
    </r>
  </si>
  <si>
    <t>Radicado 20222000010993, 11/02/2022, Comunicación informe definitivo de seguimiento a las acciones contempladas en el plan de mejoramiento archivístico -PMA del cuarto trimestre 2021 (1 octubre a 30 diciembre) </t>
  </si>
  <si>
    <t>Trimestral</t>
  </si>
  <si>
    <r>
      <t>Informe de evaluación Institucional por dependencias-</t>
    </r>
    <r>
      <rPr>
        <sz val="10"/>
        <color rgb="FF00B0F0"/>
        <rFont val="Arial"/>
        <family val="2"/>
      </rPr>
      <t xml:space="preserve"> </t>
    </r>
    <r>
      <rPr>
        <sz val="10"/>
        <rFont val="Arial"/>
        <family val="2"/>
      </rPr>
      <t xml:space="preserve">
(Vigencia 2020) - Anual </t>
    </r>
  </si>
  <si>
    <r>
      <t>Decreto 1227 de abril 21 de 2005 "</t>
    </r>
    <r>
      <rPr>
        <i/>
        <sz val="10"/>
        <rFont val="Arial"/>
        <family val="2"/>
      </rPr>
      <t>por el cual se reglamenta parcialmente la Ley 909 de 2004 y el Decreto-ley 1567 de 1998.</t>
    </r>
    <r>
      <rPr>
        <sz val="10"/>
        <rFont val="Arial"/>
        <family val="2"/>
      </rPr>
      <t xml:space="preserve">".
Circular 4 de 2005 del Consejo Asesor en materia de Control Interno de las entidades del orden nacional y territorial.
Artículo 39 de la Ley 909 de 2004.
Artículo 2.2.8.1.3 del Decreto 1083 de 2015.
Acuerdo No. 6176 de 2018 CNSC - 20181000006176 DEL 10-10-2018
Por el cual se establece el Sistema Tipo de Evaluación del Desempeño Laboral de los
Empleados Públicos de Carrera Administrativa y en Período de Prueba. </t>
    </r>
  </si>
  <si>
    <t>Verificar y evaluar la gestión por dependencias acorde con la normatividad establecida para tal fin.</t>
  </si>
  <si>
    <t>Planes Operativos de las dependencias vigencia 2020.</t>
  </si>
  <si>
    <t>(11) Coordinación Jefe Oficina de Control Interno (E).
Auditor Líder: 
José Ignacio Ramírez R. - Profesional Especializado - OCI
Auditores Internos: 
Equipo OCI - Asignación de según competencias del profesional.</t>
  </si>
  <si>
    <t>04 al 29 ene 2021</t>
  </si>
  <si>
    <t>Radicados 20222000006773; 28/01/2022; Comunicación de Evaluación Institucional de Gestión por dependencias - vigencia 2021 – Despacho del Superintendente de Transporte. 
Radicados 20222000006763; 28/01/2022; Comunicación de Evaluación Institucional de Gestión por Dependencias - vigencia 2021 – Dirección de Investigaciones de Tránsito y Transporte Terrestre. 
Radicados 20222000006753; 28/01/2022; Comunicación de Evaluación Institucional de Gestión por Dependencias - vigencia 2021 – Dirección de Promoción y Prevención Delegada de Tránsito y Transporte Terrestre 
Radicados 20222000006743; 28/01/2022; Comunicación de Evaluación Institucional de Gestión por dependencias - vigencia 2021 – Secretaría General – Dirección Administrativa. 
Radicados 20222000006733; 28/01/2022; Comunicación de Evaluación Institucional de Gestión por Dependencias - vigencia 2021 – Despacho Superintendencia Delegada de Tránsito y Transporte Terrestre 
Radicados 20222000006723; 28/01/2022; Comunicación de Evaluación Institucional de Gestión por dependencias - vigencia 2021 – Oficina de Control Interno 
Radicados 20222000006713; 28/01/2022; Comunicación de Evaluación Institucional de Gestión por dependencias - vigencia 2021 – Oficina Asesoría Jurídica. 
Radicados 20222000006703; 28/01/2022; Comunicación de Evaluación Institucional de Gestión por dependencias - vigencia 2021 - Dirección de Promoción y Prevención en Puertos – Delegada de Puertos. 
Radicados 20222000006693; 28/01/2022; Comunicación de Evaluación Institucional de Gestión por dependencias - vigencia 2021 - Dirección de Investigación de Puertos – Delegada de Puertos. 
Radicados 20222000006683; 28/01/2022; Comunicación de Evaluación Institucional de Gestión por dependencias - vigencia 2021 – Oficina de Tecnologías de la Información y las Comunicaciones - OTIC. 
Radicados 20222000006673; 28/01/2022; Comunicación de Evaluación Institucional de Gestión por dependencias - vigencia 2021 – Oficina Asesora de Planeación - OAP. 
Radicados 20222000006643; 28/01/2022; Comunicación de Evaluación a la Gestión por Dependencias – Vigencia 2021. Secretaría General, Control Interno Disciplinario. 
Radicados 20222000006633; 28/01/2022; Comunicación de Evaluación a la Gestión por Dependencias – Vigencia 2021. Secretaría General, Grupo de Talento Humano. 
Radicados 20222000006623; 28/01/2022; Comunicación de Evaluación Institucional de Gestión por dependencias - vigencia 2021 - Dirección de Investigaciones de Protección de Usuarios del Sector Transporte 
Radicados 20222000006613; 28/01/2022; Comunicación de Evaluación Institucional de Gestión por dependencias - vigencia 2021 - Despacho Delegada para la Protección de Usuarios del Sector Transporte. 
Radicados 20222000006603; 28/01/2022; Comunicación de Evaluación Institucional de Gestión por dependencias - vigencia 2021 - Grupo De Relacionamiento con el Ciudadano - Atención Al Ciudadano 
Radicados 20222000006593; 28/01/2022; Comunicación de Evaluación Institucional de Gestión por dependencias - vigencia 2021 – Dirección Financiera. 
Radicados 20222000006583; 28/01/2022; Comunicación de Evaluación Institucional de Gestión por dependencias - vigencia 2021 Dirección de Promoción y Prevención en Concesiones e Infraestructura para la Delegada de Concesiones e Infraestructura 
Radicados 20222000006553; 28/01/2022; Comunicación de Evaluación Institucional de Gestión por dependencias - vigencia 2021 - Dirección De Investigaciones De Delegada De Concesiones E Infraestructura. 
Radicados 20222000006543; 28/01/2022; Comunicación de Evaluación Institucional de Gestión por dependencias - vigencia 2021 - Dirección de Prevención, Promoción y Atención a Usuario del Sector Transporte.</t>
  </si>
  <si>
    <t>Dependencias</t>
  </si>
  <si>
    <t>Informe semestral sobre la atención de quejas, sugerencias y reclamos - PQRS 
Semestral
(Participación y Atención al Ciudadano)</t>
  </si>
  <si>
    <r>
      <t xml:space="preserve">
Artículo 76 de la Ley 1474 de 2011. 
Decreto 491 de 2020 "</t>
    </r>
    <r>
      <rPr>
        <i/>
        <sz val="10"/>
        <rFont val="Arial"/>
        <family val="2"/>
      </rPr>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t>
    </r>
    <r>
      <rPr>
        <sz val="10"/>
        <rFont val="Arial"/>
        <family val="2"/>
      </rPr>
      <t>", Artículo Artículo 5."A</t>
    </r>
    <r>
      <rPr>
        <i/>
        <sz val="10"/>
        <rFont val="Arial"/>
        <family val="2"/>
      </rPr>
      <t>mpliación de términos para atender las peticiones. Para las peticiones que se encuentren en curso o que se radiquen durante la vigencia de la Emergencia Sanitaria, se ampliarán los términos señalados en el artículo 14 de la Ley 1437 de 2011, así: (...)"</t>
    </r>
  </si>
  <si>
    <t>Verificar que la atención se preste de acuerdo con las normas legales vigentes(informe semestral).
Proceso Atención al ciudadano y notificaciones (misional)</t>
  </si>
  <si>
    <t>PQRS del Segundo semestre de 2021 y primer semestre 2022.</t>
  </si>
  <si>
    <t>(12) Coordinación Jefe Oficina de Control Interno (E).
auditor(a) Líder:  Roxana Cardenas
Profesional Especializado - Derecho - OCI</t>
  </si>
  <si>
    <t>18 ene a 26 feb 2022
21 jun a 30 jul 2022</t>
  </si>
  <si>
    <t>Relacionamiento con el ciudadano
Delegadas 
Oficina Asesora Jurídica</t>
  </si>
  <si>
    <t>Seguimiento Informe Trimestral Austeridad en el Gasto</t>
  </si>
  <si>
    <r>
      <t xml:space="preserve">
Ley de presupuesto 2063 de 28 de noviembre de 2020 "</t>
    </r>
    <r>
      <rPr>
        <i/>
        <sz val="10"/>
        <rFont val="Arial"/>
        <family val="2"/>
      </rPr>
      <t>POR LA CUAL SE DECRETA EL PRESUPUESTO DE RENTAS Y RECURSOS DE CAPITAL Y LEY DE APROPIACIONES PARA LA VIGENCIA FISCAL DEL 10 DE ENERO AL 31 DE DICIEMBRE DE 2021</t>
    </r>
    <r>
      <rPr>
        <sz val="10"/>
        <rFont val="Arial"/>
        <family val="2"/>
      </rPr>
      <t>"
Decreto No. 984 de 14 de mayo de 2012 (Modifica el art. 22 de Decreto 1737
Decreto 1009 de 2020 del 14 de julio de 2020 "Por el cual se establece el Plan de Austeridad del Gasto."
Decreto 1805 de 31 de diciembre de 2020 "Por el cual se liquida el Presupuesto General de la Nación para la vigencia físcal de 2021, se detallan las apropiaiones y se clasifican y definen los gastos", Artículo 67 "</t>
    </r>
    <r>
      <rPr>
        <i/>
        <sz val="10"/>
        <rFont val="Arial"/>
        <family val="2"/>
      </rPr>
      <t>PLAN DE AUSTERIDAD DEL GASTO. El Gobierno Nacional reglamentará mediante Decreto un Plan de Austeridad del gasto durante la vigencia físcal de 2021 para los órganos que hacen parte del Presupuesto General de la Nación</t>
    </r>
    <r>
      <rPr>
        <sz val="10"/>
        <rFont val="Arial"/>
        <family val="2"/>
      </rPr>
      <t>"
DIRECTIVA PRESIDENCIAL.No. 09  Austeridad en el Gasto Noviembre de 2018
Directiva presidencial No. 01 de  10 de Febrero de 2016.
Circular No. 02 de 29 de marzo de 2004 del Alto Consejero Presidencial y Director del Departamento Administrativo de la Función Pública</t>
    </r>
  </si>
  <si>
    <t>Realizar el seguimiento a la adecuada implementación y avance en el cumplimiento las instrucciones impartidas en Directiva Presidencial de Austeridad del Gasto.</t>
  </si>
  <si>
    <t>Registro en el aplicativo de austeridad del gasto de la Presidencia de la República, medidas de austeridad en el gasto.</t>
  </si>
  <si>
    <t>13) Coordinación Jefe Oficina de Control Interno (E).
auditor(a) Líder: Ivan Moreno
Profesional Especializado - Contador - OCI
Profesional OCI - Contratista - Sandra M. Aguilera</t>
  </si>
  <si>
    <t>01 al 15 mar 2022
04 al  29 abr 2022
01 al  29 jul 2022
03 al 31 oct 2022</t>
  </si>
  <si>
    <t>Dirección Financiera
Dirección Administrativa
Control Interno Disciplinario
Secretaria General</t>
  </si>
  <si>
    <t>Informe de actualización de sistema EKOGUI - Semestral</t>
  </si>
  <si>
    <r>
      <t>Decreto No. 1069 de 2015 "</t>
    </r>
    <r>
      <rPr>
        <i/>
        <sz val="10"/>
        <rFont val="Arial"/>
        <family val="2"/>
      </rPr>
      <t>por medio del cual se expide el Decreto Único Reglamentario del Sector Justicia y del Derecho</t>
    </r>
    <r>
      <rPr>
        <sz val="10"/>
        <rFont val="Arial"/>
        <family val="2"/>
      </rPr>
      <t>", artículo 2.2.3.4.1.14  "</t>
    </r>
    <r>
      <rPr>
        <i/>
        <sz val="10"/>
        <rFont val="Arial"/>
        <family val="2"/>
      </rPr>
      <t>Verificación. Los jefes de control interno de cada entidad verificarán el cumplimiento de las obligaciones establecidas en el presente capítulo a través de los procedimientos internos que se establezcan y de conformidad con los protocolos establecidos por la Dirección de Gestión de Información de la Agencia y enviarán semestralmente a la Agencia Nacional de Defensa Jurídica del Estado, certificación sobre el resultado de la verificación, sin perjuicio de las acciones que se estimen pertinentes dentro de los planes de mejoramiento institucionales para asegurar la calidad de la información contenida en el Sistema.</t>
    </r>
    <r>
      <rPr>
        <sz val="10"/>
        <rFont val="Arial"/>
        <family val="2"/>
      </rPr>
      <t xml:space="preserve"> "
DECRETO 648 DE 2017 "por el cual se modifica y adiciona el Decreto 1083 de 2015, Reglamentario Único del Sector de la Función Pública."
Decreto Ley 403 de 2020, "Por el cual se dictan normas para la correcta implementación del Acto Legislativo 04 de 2019 y el fortalecimiento del control fiscal" señala en el Artículo 45 que para el ejercicio de la vigilancia y el control fiscal se podrán aplicar sistema de control como el financiero, de legalidad, de gestión, de resultados, la revisión de cuentas y la evaluación del control interno.
Artículo 2.2.21.4.9Informes. Los jefes de control interno o quienes hagan sus veces deberán presentar los informes que se relacionan a continuación: (...)  g) De información litigiosa ekogui, de que trata el artículo 2.2.3.4.1.14 del Decreto 1069 de 2015; 
Circular Externa 05 de 27 jul 2020 - Agencia Defensa Juridica.
Instructivo del sistema único de gestión e información litigiosa del estado e-KOGUI perfil jefe de Control Interno</t>
    </r>
    <r>
      <rPr>
        <b/>
        <sz val="10"/>
        <rFont val="Arial"/>
        <family val="2"/>
      </rPr>
      <t xml:space="preserve"> V8.</t>
    </r>
  </si>
  <si>
    <t xml:space="preserve">Verificar el cumplimiento de las obligaciones y generar certificación semestralmente a la Agencia Nacional de Defensa Jurídica del Estado, sobre el resultado de la verificación, sin perjuicio de las acciones que se estimen pertinentes dentro de los planes de mejoramiento institucionales para asegurar la calidad de la información contenida en el Sistema.  </t>
  </si>
  <si>
    <t>Segundo semestre de 2020 y primer semestre de 2021 - Información Litigiosa Superintendencia</t>
  </si>
  <si>
    <t>(14) Coordinación Jefe Oficina de Control Interno (E).
Auditor(a) Líder:  Roxana Cardenas
Profesional Especializado - Derecho - OCI
Contratista - Derecho - OCI - Danna Melisa Sierra N.</t>
  </si>
  <si>
    <r>
      <t>01 al 22 de marzo de 2022
Segundo informe de EKOGI, según circular Agencia Nacional de Defensa Jurídica - ANJ.</t>
    </r>
    <r>
      <rPr>
        <sz val="10"/>
        <color rgb="FFFF0000"/>
        <rFont val="Arial"/>
        <family val="2"/>
      </rPr>
      <t xml:space="preserve">
</t>
    </r>
  </si>
  <si>
    <t>Oficina Asesora Jurídica - Comité de Conciliaciones</t>
  </si>
  <si>
    <t>Informe de la Evaluación Control Interno Contable (vig. 2021) - anual</t>
  </si>
  <si>
    <r>
      <t>Decreto 454 de   2020 "</t>
    </r>
    <r>
      <rPr>
        <i/>
        <sz val="10"/>
        <rFont val="Arial"/>
        <family val="2"/>
      </rPr>
      <t>Por medio del cual se modifica el Decreto 1083 de 2015, Decreto Único Reglamentario del Sector Función Pública, con la incorporación de la política de gestión de la información estadística a las políticas de gestión y desempeño institucional</t>
    </r>
    <r>
      <rPr>
        <sz val="10"/>
        <rFont val="Arial"/>
        <family val="2"/>
      </rPr>
      <t>"
Resolución 193 de 2015 "Por la cual se Incorpora, en los Procedimientos Transversales del Régimen de Contabilidad Pública, el Procedimiento para la evaluación del control interno contable".
Resolución 48 del 24 de febrero de 2020 “Por la cual se modifica la Resolución No. 042 del 15 de febrero de 2020 expedida por la Contaduría General de la Nación (CGN).”
CARTA CIRCULAR N° 001 (10 de noviembre de 2020) "</t>
    </r>
    <r>
      <rPr>
        <i/>
        <sz val="10"/>
        <rFont val="Arial"/>
        <family val="2"/>
      </rPr>
      <t>RAZONABILIDAD DE LOS ESTADOS FINANCIEROS Y SANCIONES POR INCUMPLIMIENTOS DE LA REGULACIÓN CONTABLE</t>
    </r>
    <r>
      <rPr>
        <sz val="10"/>
        <rFont val="Arial"/>
        <family val="2"/>
      </rPr>
      <t>"</t>
    </r>
  </si>
  <si>
    <t>Evaluar la efectividad del control interno contable necesario para generar la información financiera, económica, social y ambiental de la entidad contable pública, con las características de confiabilidad, relevancia y comprensibilidad, a que se refiere el marco conceptual del Plan General de Contabilidad Pública.</t>
  </si>
  <si>
    <t>Estados Financieros vigencia 2020 según selectivo (información financiera, económica, social y ambiental en los entes públicos, con el fin de garantizar razonablemente la producción de información contable confiable, relevante y comprensible).</t>
  </si>
  <si>
    <t>(15) Coordinación Jefe Oficina de Control Interno (E).
Auditor Líder: Luis A. Moreno
Profesional Especializado - Contador - OCI</t>
  </si>
  <si>
    <t xml:space="preserve">03 al 28 de febrero de 2022
</t>
  </si>
  <si>
    <t xml:space="preserve">20222000007693; 2022-02-03 10:43:36; Comunicación Plan de trabajo Evaluación Control Interno Contable Vigencia - 2021 </t>
  </si>
  <si>
    <t>Dirección Financiera</t>
  </si>
  <si>
    <t>Informe de evaluación independiente del estado del Sistema de Control Interno.</t>
  </si>
  <si>
    <t>Artículo 9o de la Ley 1474 de 2011 Estatuto anticorrupción.
ARTÍCULO 156. REPORTES DEL RESPONSABLE DE CONTROL INTERNO. El artículo 14 de la Ley 87 de 1993, modificado por los artículos 9o de la Ley 1474 de 2011 y 231 del Decreto 019 de 2012. Decreto Por el cual se dictan normas para simplificar, suprimir y reformar trámites, procesos y procedimientos innecesarios existentes en la administración pública.
Decreto 1083 de 2015.
Circular Externa No 100-006 de 2019, de la Función Pública. (Fecha de corte:1 ene a 30 jun; 1 jul a 31 dic de cada vigencia)</t>
  </si>
  <si>
    <t>Verificar el estado del Sistema de Control Interno de la Superintendencia, atendiendo el cumplimiento de las disposiciones legales, informe que será publicado en la página web para conocimiento de la ciudadanía y partes interesadas</t>
  </si>
  <si>
    <t>Verificación segundo semestre 2020 y primer semestre 2021, estado del Sistema de Control Interno de la entidad según selectivo</t>
  </si>
  <si>
    <t>(16) Coordinación Jefe Oficina de Control Interno (E).
Auditor Líder: 
Profesional Especializado - OCI
José Ignacio Ramírez R.</t>
  </si>
  <si>
    <t>12 - 29 ene 2022
13 - 29 julio 2022</t>
  </si>
  <si>
    <t>Radicados 2022200000641; 28/01/2022; Informe definitivo de la evaluación independiente del estado del sistema de control interno - II semestre 2021.</t>
  </si>
  <si>
    <t>Todas las dependencias</t>
  </si>
  <si>
    <t>Informe evaluación Derechos de Autor Software - Anual</t>
  </si>
  <si>
    <t>Directiva Presidencial No. 02 de 2002.
- Circular 17 de 2011 de la Unidad Administrativa Especial Dirección Nacional de Derechos de Autor
- Circular 12 de 2007 de la Unidad Administrativa Especial Dirección Nacional de Derechos de Autor</t>
  </si>
  <si>
    <t>Verificar la información solicitada a la Oficina de  Tecnologías de la Información y las Comunicaciones relacionada con la adquisición de software certificando que los programas de computador que se adquirieron en la Entidad, están respaldados por los documentos de licenciamiento o transferencia de propiedad respectivos.</t>
  </si>
  <si>
    <t>Verificar la información suministrada por la Oficina de  Tecnologías de la Información y las Comunicaciones relacionada con la adquisición de software certificando que los programas de computador que se adquirieron en la Entidad, están respaldados por los documentos de licenciamiento o transferencia de propiedad respectivos, según selectivo.</t>
  </si>
  <si>
    <t xml:space="preserve">(17) Coordinación Jefe Oficina de Control Interno (E).
Auditor Líder: 
Profesional Especializado - OCI
José Ignacio Ramírez R.
</t>
  </si>
  <si>
    <t>Según programación  Dirección Nacional Derechos de Autor
14 feb a 18 mar 2022</t>
  </si>
  <si>
    <t>Oficina de Tecnologías de la Información y las Comunicaciones - OTIC</t>
  </si>
  <si>
    <t>Seguimiento al fortalecimiento de la meritocracia en el Estado Colombiano y Gestión del Empleo Público "SIGEP" - Tercer y Cuarto trimestre 2020 y vigencia ( 1ro, 2do, 3er y 4to trimestre de  2022)</t>
  </si>
  <si>
    <r>
      <t>Decreto No. 3246 de 27 agosto de 2007, artículo 3 "</t>
    </r>
    <r>
      <rPr>
        <i/>
        <sz val="10"/>
        <rFont val="Arial"/>
        <family val="2"/>
      </rPr>
      <t>por el cual se modifica el Decreto 1145 de 2004.</t>
    </r>
    <r>
      <rPr>
        <sz val="10"/>
        <rFont val="Arial"/>
        <family val="2"/>
      </rPr>
      <t>"
Decreto No. 1409 de 30 de marzo de 2008 "</t>
    </r>
    <r>
      <rPr>
        <i/>
        <sz val="10"/>
        <rFont val="Arial"/>
        <family val="2"/>
      </rPr>
      <t xml:space="preserve">por el cual se reglamente el artículo 18 de la Ley 909 de 2004".
</t>
    </r>
    <r>
      <rPr>
        <sz val="10"/>
        <rFont val="Arial"/>
        <family val="2"/>
      </rPr>
      <t xml:space="preserve">
Decreto 1083 de 26 de mayo de 2015, Art. 2.2.17.7. "</t>
    </r>
    <r>
      <rPr>
        <i/>
        <sz val="10"/>
        <rFont val="Arial"/>
        <family val="2"/>
      </rPr>
      <t>Responsabilidades de los representantes legales de las instituciones públicas que se integren al SIGEP y de los jefes de control interno. Las entidades y organismos a quienes se aplica el presente título son responsables de la operación, registro, actualización y gestión de la información de cada institución y del recurso humano a su servicio. 
Es responsabilidad de los representantes legales de las entidades y organismos del Estado velar porque la información que se incorpore en el SIGEP se opere, registre, actualice y gestione de manera oportuna y que esta sea veraz y confiable. 
Los jefes de control interno o quienes hagan sus veces, como responsables en el acompañamiento en la gestión institucional, deben realizar un seguimiento permanente para que la respectiva entidad cumpla con las obligaciones derivadas del presente título, en los términos y las condiciones en él establecidos y de acuerdo con las instrucciones que imparta el Departamento Administrativo de la Función Pública.</t>
    </r>
    <r>
      <rPr>
        <sz val="10"/>
        <rFont val="Arial"/>
        <family val="2"/>
      </rPr>
      <t xml:space="preserve"> "
Decreto No. 2842 de 5 de agosto de 2010 (Derogó el Decreto No. 1145 y el Decreto No. 3246) "</t>
    </r>
    <r>
      <rPr>
        <i/>
        <sz val="10"/>
        <rFont val="Arial"/>
        <family val="2"/>
      </rPr>
      <t>por el cual se dictan disposiciones relacionadas con la operación del Sistema de Información y Gestión del Empleo Público (SIGEP) y se deroga el Decreto 1145 de 2004</t>
    </r>
    <r>
      <rPr>
        <sz val="10"/>
        <rFont val="Arial"/>
        <family val="2"/>
      </rPr>
      <t>." Artículo 7°. Responsabilidades de los representantes legales de las instituciones públicas que se integren al SIGEP y de los jefes de control interno (trimestral)
Ley 2013 de 30 de diciembre de 2019 "Por medio del cual se busca garantizar  el cumplimiento de los principios de transparencia y publicidad  mediante la publicación de las declaraciones de bienes y renta y el registro de los  conflictos de interés".
Decreto 2106 de 22 de noviembre de 2019 “Por el cual se dictan normas para simplificar, suprimir y reformar trámites, procesos y procedimientos innecesarios existentes en la administración pública”</t>
    </r>
  </si>
  <si>
    <t xml:space="preserve">Verificar la oportunidad en el registro de la información en el SIGEP y su actualización según necesidad. </t>
  </si>
  <si>
    <t>Último trimestre 2020 Carrera admistrativa, provisionales y libre nombramiento y remoción y contratistas
 - Primer, segundo y tercer trimestre de 2021</t>
  </si>
  <si>
    <t>(18) Coordinación Jefe Oficina de Control Interno (E).
Auditor Líder:Profesional II - Derecho - OCI - Danna Melisa Siera Navia</t>
  </si>
  <si>
    <t>1 al 31 mar 2022
1 al 31 ago 2022</t>
  </si>
  <si>
    <t>Grupo de Talento Humano 
Dirección Administrativa</t>
  </si>
  <si>
    <t>Seguimiento a la Relación de Acreencias a favor de la  Entidad, Boletín Deudores Morosos Estado - BDME. Semestral
I Semestre (diciembre de 2020 a mayo 2021)
II Semestre (junio a noviembre 2021)</t>
  </si>
  <si>
    <t>Ley 716 de 24 diciembre de 2001  "Por la cual se expiden normas para el saneamiento de la información contable en el sector público y se dictan disposiciones en materia tributaria y otras disposiciones." artículo 4, Depuración de saldos contables;                  Parágrafo 3. Las entidades estatales para relacionar las acreencias a su favor pendientes de pago deberán permanentemente en forma semestral, elaborar un boletín de deudores morosos, cuando el valor de las acreencias supere un plazo de seis (6) meses y una cuantía mayor a cinco (5) salarios mínimos legales vigentes. Este boletín deberá contener la identificación plena del deudor moroso, bien sea persona natural o jurídica, la identificación y monto del acto generador de la obligación, su fecha de vencimiento y el término de extinción de la misma.  
Las personas que aparezcan relacionadas en este boletín no podrán celebrar contratos con el Estado, ni tomar posesión de cargos públicos, hasta tanto demuestren la cancelación de la totalidad de las obligaciones contraídas o acrediten la vigencia de un acuerdo de pago.  
El boletín será remitido al Contador General de la Nación durante los primeros diez (10) días calendario de los meses de Junio y Diciembre de cada anualidad fiscal. La Contaduría General de la Nación consolidará y posteriormente publicará en su página Web el boletín de deudores morosos del Estado, los días 30 de julio y 30 de enero del año correspondiente.  
La Contaduría General de la Nación expedirá los certificados de que trata el presente parágrafo a cualquier persona natural o jurídica que lo requiera. Para la expedición del certificado el interesado deberá pagar un derecho igual al tres por ciento (3%) del salario mínimo legal mensual vigente. Para efectos de celebrar contratos con el Estado o para tomar posesión del cargo será suficiente el pago de derechos del certificado e indicar bajo la gravedad del juramento, no encontrarse en situación de deudor moroso con el erario o haber suscrito acuerdos de pago vigentes.  
La Contraloría General de la República y demás órganos de control fiscal verificarán el cumplimiento por parte de las entidades estatales de la presente obligación.  
Ley 901 de 26 julio2004 "Por medio de la cual se prorroga la vigencia de la Ley 716 de 2001, prorrogada y modificada por la Ley 863 de 2003 y se modifican algunas de sus disposiciones." (Modifica parcialmente Ley 716 de 2001)
Ley 1066 de 29 julio de 2006, Artículo 2, Obligaciones de las entidades públicas que tengan cartera a su favor. Numeral 5.
Reportar a la Contaduría General de la Nación, en las mismas condiciones establecidas en la Ley 901 de 2004, aquellos deudores que hayan incumplido los acuerdos de pagos con ellas realizadas, con el fin de que dicha entidad los identifique por esa causal en el Boletín de Deudores Morosos del Estado.
Decreto 3361 de 14 octubre de 2004  "Por el cual se reglamenta el parágrafo 3° del artículo 4° de la Ley 716 de 2001, prorrogada y modificada por el artículo 2° de la Ley 901 de 2004,"
DECRETO 1695 de 25 mayo de 2005 "Por el cual se modifica el parágrafo del artículo 4º del Decreto 3361 de 2004."
Artículo 1º. El parágrafo del artículo 4º del Decreto 3361 de 2004 quedará así:  "Parágrafo. Tratándose de entidades que se encuentren en proceso de supresión o disolución con fines de liquidación, las acreencias en las cuales sea deudora, no podrán ser reportadas en el boletín de deudores morosos, por cuanto el pago de las mismas está sujeto a las reglas propias del proceso liquidatorio".
Resolución 037 de 5 de febrero de 2018. "Por medio de la cual se fijan los parámetros para el envío de información a la UAE Contaduría General de la Nación realacionada con el Boletín de Deudotes Morosos del Estado (BDME)"
Circular Externa No. 059 de 22 de octubre de 2004 "La cual reemplaza la circular externa 057 del 22 de octubre de 2004"</t>
  </si>
  <si>
    <t>Verificar la consistencia de la información, oportunidad en la actualización de la información de deudores registrados en SIIF versus el Boletín de Deudores Morosos</t>
  </si>
  <si>
    <t>Cumplimiento normativo relacionado con el registro y actualización de la Información de Deudores Morosos (SIIF-Boletín) de los períodos: I Semestre (diciembre de 2020 a mayo 2021) II Semestre (junio a noviembre 2021), según selectivo</t>
  </si>
  <si>
    <t>(19) Coordinación Jefe Oficina de Control Interno (E).
Auditor Líder: Ivan A. Moreno P.
Profesional Especializado - Contador Contratista - OCI. 
Profesional Contratista OCI - Danna M. Sierra N.</t>
  </si>
  <si>
    <t>10 de junio de 2022
10 de diciembre de 2022</t>
  </si>
  <si>
    <t>Seguimiento a cumplimiento de funciones del Comité de Conciliaciones y verificación cumplimiento normatividad legal aplicable</t>
  </si>
  <si>
    <r>
      <t>Ley 678 de agosto 3 de 2001. "</t>
    </r>
    <r>
      <rPr>
        <i/>
        <sz val="10"/>
        <rFont val="Arial"/>
        <family val="2"/>
      </rPr>
      <t>por medio de la cual se reglamenta la determinación de responsabilidad patrimonial de los agentes del Estado a través del ejercicio de la acción de repetición o de llamamiento en garantía con fines de repetición.</t>
    </r>
    <r>
      <rPr>
        <sz val="10"/>
        <rFont val="Arial"/>
        <family val="2"/>
      </rPr>
      <t>"
Artículo 26 "</t>
    </r>
    <r>
      <rPr>
        <i/>
        <sz val="10"/>
        <rFont val="Arial"/>
        <family val="2"/>
      </rPr>
      <t>De la acción de repetición. Los Comités de Conciliación de las entidades públicas deberán realizar los estudios pertinentes para determinar la procedencia de la acción de repetición. 
Para ello, el ordenador del gasto, al día siguiente del pago total del capital de una condena, de una conciliación o de cualquier otro crédito surgido por concepto de la responsabilidad patrimonial de la entidad, deberá remitir el acto administrativo y sus antecedentes al Comité de Conciliación, para que en un término no superior a seis (6) meses se adopte la decisión motivada de iniciar o no el proceso de repetición y se presente la correspondiente demanda, cuando la misma resulte procedente, dentro de los tres (3) meses siguientes a la decisión</t>
    </r>
    <r>
      <rPr>
        <sz val="10"/>
        <rFont val="Arial"/>
        <family val="2"/>
      </rPr>
      <t>." del Decreto 1716 del 14 de mayo de 2009 "por el cual se reglamenta el artículo 13 de la Ley 1285 de 2009, el artículo 75 de la Ley 446 de 1998 y del Capítulo V de la Ley 640 de 2001."
Ley 2063 de 2020 "</t>
    </r>
    <r>
      <rPr>
        <i/>
        <sz val="10"/>
        <rFont val="Arial"/>
        <family val="2"/>
      </rPr>
      <t>POR LA CUAL SE DECRETA EL PRESUPUESTO DE RENTAS Y RECURSOS DE CAPITAL Y LEY DE APROPIACIONES PARA LA VIGENCIA FISCAL DEL 10 DE ENERO AL 31 DE DICIEMBRE DE 2021</t>
    </r>
    <r>
      <rPr>
        <sz val="10"/>
        <rFont val="Arial"/>
        <family val="2"/>
      </rPr>
      <t>".
ARTÍCULO 65. ACCIÓN DE REPETICIÓN. "</t>
    </r>
    <r>
      <rPr>
        <i/>
        <sz val="10"/>
        <rFont val="Arial"/>
        <family val="2"/>
      </rPr>
      <t>Las entidades públicas obligadas a ejercer la acción de repetición contenida en el artículo 4o de la Ley 678 de 2001, semestralmente reportarán para lo de su competencia a la Contraloría General de la República y a la Procuraduría General de la Nación, acerca de cada uno de los fallos judiciales pagados con dineros públicos durante el periodo respectivo, anexando la correspondiente certificación del Comité de Conciliación , donde conste el fundamento de la decisión de iniciar o no, las respectivas acciones de repetición
Así mismo, dentro de los dos (2) meses siguientes a la decisión del Comité de Conciliación, se remitirán a los organismos de control mencionados en el acápite anterior, las constancias de radicación de las respectivas acciones ante el funcionario judicial competente.
PARÁGRAFO. Lo dispuesto en el presente artículo tendrá efecto para todos los fallos que se hayan pagado a la entrada en vigencia de la presente ley y que aún no hayan sido objeto de acción de repetición.</t>
    </r>
    <r>
      <rPr>
        <sz val="10"/>
        <rFont val="Arial"/>
        <family val="2"/>
      </rPr>
      <t>"
DECRETO 1069 DE 26 de maoyo DE 2015 "</t>
    </r>
    <r>
      <rPr>
        <i/>
        <sz val="10"/>
        <rFont val="Arial"/>
        <family val="2"/>
      </rPr>
      <t>Por medio del cual se expide el decreto único reglamentario del sector justicia y del derecho.</t>
    </r>
    <r>
      <rPr>
        <sz val="10"/>
        <rFont val="Arial"/>
        <family val="2"/>
      </rPr>
      <t>"
Decreto 2097 de septiembre 20 de 2002 "</t>
    </r>
    <r>
      <rPr>
        <i/>
        <sz val="10"/>
        <rFont val="Arial"/>
        <family val="2"/>
      </rPr>
      <t>por el cual se modifica el artículo 3° del Decreto 1214 de 2000</t>
    </r>
    <r>
      <rPr>
        <sz val="10"/>
        <rFont val="Arial"/>
        <family val="2"/>
      </rPr>
      <t>."
Acto Administrativo Comité de Conciliaciones
Decreto de 1167 de 2016 "</t>
    </r>
    <r>
      <rPr>
        <i/>
        <sz val="10"/>
        <rFont val="Arial"/>
        <family val="2"/>
      </rPr>
      <t>Por el cual se modifican y se suprimen algunas disposiciones del Decreto 1069 de 2015, Decreto Único Reglamentario del Sector Justicia y del Derecho</t>
    </r>
    <r>
      <rPr>
        <sz val="10"/>
        <rFont val="Arial"/>
        <family val="2"/>
      </rPr>
      <t>"
Decreto 1716 de 2009 "</t>
    </r>
    <r>
      <rPr>
        <i/>
        <sz val="10"/>
        <rFont val="Arial"/>
        <family val="2"/>
      </rPr>
      <t xml:space="preserve">Por el cual se reglamenta el artículo 13 de la Ley 1285 de 2009,
El artículo 75 de la Ley 446 de 07 de julio de 1998 "por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y del Capítulo V de la Ley 640 de 05 de enero de 2001 </t>
    </r>
    <r>
      <rPr>
        <sz val="10"/>
        <rFont val="Arial"/>
        <family val="2"/>
      </rPr>
      <t>"por la cual se modifican normas relativas a la conciliación y se dictan otras disposiciones."
Decreto 1069 de 26 de mayo de 2015 “</t>
    </r>
    <r>
      <rPr>
        <i/>
        <sz val="10"/>
        <rFont val="Arial"/>
        <family val="2"/>
      </rPr>
      <t>Por medio del cual se expide el Decreto Único Reglamentario del Sector Justicia y del Derecho</t>
    </r>
    <r>
      <rPr>
        <sz val="10"/>
        <rFont val="Arial"/>
        <family val="2"/>
      </rPr>
      <t>"</t>
    </r>
  </si>
  <si>
    <t>Verificar el cumplimiento de las funciones del Comité de Conciliación  y cumplimiento normatividad legal.</t>
  </si>
  <si>
    <t>Comité de Conciliación, seguimiento a plan de mejoramiento producto del Informe de  verificación de la Procuraduría 
(hallazgos realizados al Comité de Conciliación, por la Procuraduría General de la Nación - PGN)</t>
  </si>
  <si>
    <t>(20) Coordinación Jefe Oficina de Control Interno (E).
Auditor Líder: Roxana Cardenas
Profesional Especializado - Derecho - OCI.</t>
  </si>
  <si>
    <t>1 a 29 de abril de 2022</t>
  </si>
  <si>
    <t xml:space="preserve">Oficina Asesora Juridica - Comité de Conciliaciones </t>
  </si>
  <si>
    <t>Seguimiento a Conciliación de Saldos de Operaciones Recíprocas. Trimestral
Abril: (último trimestre 2021, primer trimestre 2022)
Jul: (segundo trimestre 2022)
Oct: (tercer trimestre 2022)</t>
  </si>
  <si>
    <r>
      <t>Ley 87 del 29 de noviembre de 1993, “por la cual se establecen normas para el ejercicio del control interno en las entidades y organismos del Estado y se dictan otras disposiciones”.
Resolución 706 del 16 de diciembre de 2016, “Por el cual se establece la información a reportar, los requisitos y los plazos de envío a la Contaduría General de la Nación”, y sus modificaciones.
Carta circular 003 de 28 de enero de 2015, Contaduría General de la Nación. "</t>
    </r>
    <r>
      <rPr>
        <i/>
        <sz val="10"/>
        <rFont val="Arial"/>
        <family val="2"/>
      </rPr>
      <t>Operaciones reciproca</t>
    </r>
    <r>
      <rPr>
        <sz val="10"/>
        <rFont val="Arial"/>
        <family val="2"/>
      </rPr>
      <t>s".
Carta Circular 002 de 09 de diciembre de 2020, "</t>
    </r>
    <r>
      <rPr>
        <i/>
        <sz val="10"/>
        <rFont val="Arial"/>
        <family val="2"/>
      </rPr>
      <t>CONCILIACIÓN DE OPERACIONES RECÍPROCAS PARA LOS INFORMES CONTABLES CONSOLIDADOS DE 2020</t>
    </r>
    <r>
      <rPr>
        <sz val="10"/>
        <rFont val="Arial"/>
        <family val="2"/>
      </rPr>
      <t>"
Instructivo 001 del 17 de diciembre de 2019, “Instrucciones relacionadas con el cambio del periodo contable 2019 – 2020, el reporte de información a la Contaduría General de la Nación y otros asuntos del proceso contable”.
Manual de instrucciones operaciones recíprocas de septiembre 2020, versión 2.0. Contaduría General de la Nación.
Reglas de eliminación septiembre 2020 publicada por la Contaduría General de la Nación (https://www.contaduria.gov.co/reglas-de-eliminacion/).</t>
    </r>
  </si>
  <si>
    <t>Verificar la realización y reporte de conciliaciones de saldos de operaciones recíprocas por parte de la Dirección Financiera a la Contaduría General, para establecer la consistencia entre SIIF y el reporte.</t>
  </si>
  <si>
    <t>Verificar la realización y reporte de conciliaciones de saldos de operaciones recíprocas por parte de la Dirección  Financiera a la Contaduría General, para establecer la consistencia entre SIIF y el reporte.</t>
  </si>
  <si>
    <t>(21) Coordinación Jefe Oficina de Control Interno (E).
Auditor Líder: Ivan A. Moreno P.
Profesional Especializado - Contador - OCI.
Profesional Contratista OCI - Danna M. Sierra N.</t>
  </si>
  <si>
    <t>01 a 29 de abril de 2022
01 a 29 de Julio de 2022
03 a 31 de octubre de 2022</t>
  </si>
  <si>
    <t>Seguimiento y arqueo a Caja Menor</t>
  </si>
  <si>
    <r>
      <t>DECRETO NÚMERO 1068 DEL 26 DE MAYO DE 2015
“Por medio del cual se expide el Decreto Único Reglamentario del Sector Hacienda y Crédito Público”
 Título 5
Constitución y Funcionamiento de las Cajas Menores
Resolución 0100 del 13 de enero de 2021 "</t>
    </r>
    <r>
      <rPr>
        <i/>
        <sz val="10"/>
        <rFont val="Arial"/>
        <family val="2"/>
      </rPr>
      <t>por la cual se constituye una caja menor en la vigencia 2021, para sufragar gastos de la Superintendencia de Transporte, identificados  y definidos en los conceptos del Presupuesto  General de la NAciòn que tengan carácter de urgente y se ordena del primer desembolso".</t>
    </r>
    <r>
      <rPr>
        <sz val="10"/>
        <rFont val="Arial"/>
        <family val="2"/>
      </rPr>
      <t xml:space="preserve">
</t>
    </r>
  </si>
  <si>
    <t>Verificar el cumplimiento normativo aplicable para el manejo y custodia de los recursos de la caja menor.</t>
  </si>
  <si>
    <t>Seguimiento constitución , ejecución y arqueo de la caja menor</t>
  </si>
  <si>
    <t>(22) Coordinación Jefe Oficina de Control Interno (E).
Auditor Líder: 
Profesional Especializado - Martha C. Quijano B.
Auditor Interno; Profesional especializado Contador -  OCI</t>
  </si>
  <si>
    <t>Sorpresivo definir fecha en 2022</t>
  </si>
  <si>
    <t>Verificación del cumplimiento de la Ley de transparencia y del derecho al acceso a la información pública índice de Transparencia y Acceso a la información - ITA)</t>
  </si>
  <si>
    <r>
      <t>Ley de Transparencia 1712 de 2014 "POR MEDIO DE LA CUAL SE CREA LA LEY DE TRANSPARENCIA Y DEL DERECHO DE ACCESO A LA INFORMACIÓN PÚBLICA NACIONAL y SE DICTAN OTRAS DISPOSICIONES".
DECRETO 1081 de 2015
"Por medio del cual se expide el Decreto Reglamentario Único del Sector Presidencia de la
República".
Decreto Reglamentario 103 de 2015 "</t>
    </r>
    <r>
      <rPr>
        <i/>
        <sz val="10"/>
        <rFont val="Arial"/>
        <family val="2"/>
      </rPr>
      <t>Por el cual se reglamenta parcialmente la Ley 1712 de 2014 y se dictan otras disposiciones</t>
    </r>
    <r>
      <rPr>
        <sz val="10"/>
        <rFont val="Arial"/>
        <family val="2"/>
      </rPr>
      <t>"
Directiva 006 de 2019 "</t>
    </r>
    <r>
      <rPr>
        <i/>
        <sz val="10"/>
        <rFont val="Arial"/>
        <family val="2"/>
      </rPr>
      <t>Diligenciamiento de la información en el índice de transparencias y acceso a la información - ITA - de conformidad con las disposiciones del artículo  23 de la Ley 1712 cd 2014</t>
    </r>
    <r>
      <rPr>
        <sz val="10"/>
        <rFont val="Arial"/>
        <family val="2"/>
      </rPr>
      <t>", Procuraduría – Índice de Transparencia  y Acceso a la Información Pública - Formulario ITA de autodiagnóstico.
Resolución 1519 MINTIC del 2020 "Por la cual se definen los estándares y directrices para publicar la información señalada en la Ley 1712 del 2014 y se definen los requisitos materia de acceso a la información pública, accesibilidad web, seguridad digital, y datos abiertos"  derogó la Resolución 3564 del 31 de diciembre de 2015 POR LA CUAL SE REGLAMENTAN ASPECTOS RELACIONADOS CON LA LEY DE TRANSPARENCIA Y ACCESO A LA INFORMACIÓN PÚBLICA.</t>
    </r>
  </si>
  <si>
    <t>Verificar el cumplimiento de la Ley 1712 de 2014 y demás normatividad aplicable y verificar Índice de Transparencia y Acceso a la información - ITA</t>
  </si>
  <si>
    <t>Ley de transparencia 1712 de 2014,Índice de Transparencia y Acceso a la información - ITA página web botón de transparencia y reporte a la Procuraduría, plan de mejoramiento y/o informe de procuraduría</t>
  </si>
  <si>
    <t xml:space="preserve">(23) Coordinación Jefe Oficina de Control Interno (E).
auditor(a) Líder: Roxana Cardenas
Profesional II en Derecho </t>
  </si>
  <si>
    <t>Según Directiva de Procurador General de la Nación - PGN
(Fecha estimada agosto - noviembre)</t>
  </si>
  <si>
    <t>Reporte de FURAG OCI</t>
  </si>
  <si>
    <r>
      <t>Ley 1753 de 2015 "Por la cual se expide el Plan Nacional de Desarrollo 2014-2018"
Circular Externa 100-22-2016 del Departamento Administrativo de la Función Pública "Evaluación Modelo Estándar de Control Interno" y Modelo Integrado de Planeación y Gestión vigencia 2016.
Circular Esterna 100-03-2021 "</t>
    </r>
    <r>
      <rPr>
        <i/>
        <sz val="10"/>
        <rFont val="Arial"/>
        <family val="2"/>
      </rPr>
      <t>Actualización  calendario de apertura y cierre de formulario  ünico de Reporte y Avance de  gestión - FURAG vigencia 2020</t>
    </r>
    <r>
      <rPr>
        <sz val="10"/>
        <rFont val="Arial"/>
        <family val="2"/>
      </rPr>
      <t>"
Circular Esterna 100-04--2021 "</t>
    </r>
    <r>
      <rPr>
        <i/>
        <sz val="10"/>
        <rFont val="Arial"/>
        <family val="2"/>
      </rPr>
      <t xml:space="preserve">Reporte de Información Gestión y Desempeño Institucional a través del  "Formulario Único de reporte y avance de gestión - FURAG"
</t>
    </r>
  </si>
  <si>
    <t>Realizar el reporte del FURAG, en la fecha establecida por el DAFP</t>
  </si>
  <si>
    <t>Vigencia 2020</t>
  </si>
  <si>
    <t xml:space="preserve">(24) Coordinación Jefe Oficina de Control Interno (E).
Martha C. Quijano Bautista - Profesional Especializado </t>
  </si>
  <si>
    <t>Pendiente programación FURAG - Función Pública</t>
  </si>
  <si>
    <t xml:space="preserve">Todas las dependencias </t>
  </si>
  <si>
    <t>Seguimiento Ley 581 de 2000</t>
  </si>
  <si>
    <t>Ley 581 de 2000 "Por la cual se reglamenta la adecuada y efectiva participación de la mujer en los niveles decisorios de las diferentes ramas y órganos del poder público, de conformidad con los artículos 13, 40 y 43 de la Constitución Nacional y se dictan otras disposiciones."
Circular Conjunta No. 100-003-2018.</t>
  </si>
  <si>
    <t>Realizar seguimiento a la Vigencia 2021 - la Ley 581 de 2000 y la Circular conjunta No. 100-003-2018.</t>
  </si>
  <si>
    <t>Adecuada y efectiva participación de la mujer en los niveles decisorios según corte de Ley.</t>
  </si>
  <si>
    <t>03 al 31 de octubre de  2022</t>
  </si>
  <si>
    <t>Coordinación de Talento Humano</t>
  </si>
  <si>
    <t>Ley 951 de 2005 – Seguimiento Acta Informe de Gestión (según cambios directivos).</t>
  </si>
  <si>
    <t>Ley 951 de 2015, por la cual se crea el Acta de Informe de Gestión.</t>
  </si>
  <si>
    <t>Realizar el seguimiento al cumplimiento de  la Ley 951 de 2005.</t>
  </si>
  <si>
    <t>En caso que realicen cambios de directivos o cambio de empleo dentro de la misma entidad</t>
  </si>
  <si>
    <t>(26) Coordinación Jefe Oficina de Control Interno (E).
auditor(a) Líder:
Profesional II - 
Danna Melisa Sierra.</t>
  </si>
  <si>
    <t>Puede variar la cantidad dependiendo cambio de directivos.</t>
  </si>
  <si>
    <t>Varia de acuerdo a la rotación de directivos.</t>
  </si>
  <si>
    <t>Según Necesidad</t>
  </si>
  <si>
    <t>Verificación presuntas irregularidades sobre procesos de selección de personal, Evaluación del Desempeño Laboral, procesos de provisión transitoria de empleos de Carrera Administrativa (encargos y nombramientos provisionales), Inscripción, actualización y cancelación del Registro Público de Carrera y conformación de las Comisiones de Personal, que ocasionen la presunta vulneración de las normas de Carrera Administrativa dentro de la entidad, lo reporten inmediatamente a la Dirección de Vigilancia de Carrera Administrativa de la CNSC, a través de la página web de la CNSC, ventanilla única (http://gestion.cnsc.gov.co/orfeo/formularioWeb/#tema_-1.)</t>
  </si>
  <si>
    <t>Ley 909 del 23 de septiembre de 2004 “Por la cual se expiden normas que regulan el empleo público, la carrera administrativa, gerencia pública y se dictan otras disposiciones.”
CIRCULAR EXTERNA No 0010 DE 2020. "Colaboración interinstitucional y armónica en el apoyo de la Vigilancia al cumplimiento de las normas de Carrera Administrativa."</t>
  </si>
  <si>
    <r>
      <t>Verificar el cumplimiento normativo y la "</t>
    </r>
    <r>
      <rPr>
        <i/>
        <sz val="10"/>
        <rFont val="Arial"/>
        <family val="2"/>
      </rPr>
      <t>Colaboración interinstitucional y armónica en el apoyo de la Vigilancia al cumplimiento de las normas de Carrera Administrativa."</t>
    </r>
  </si>
  <si>
    <t>Cumplimiento normativo relacionado con las normas de carrera administrativa.</t>
  </si>
  <si>
    <t xml:space="preserve">(27) Coordinación Jefe Oficina de Control Interno (E).
Auditor(a) Líder:
Profesional II - Derecho - OCI. Danna Melisa Sierra N.
</t>
  </si>
  <si>
    <t>02 al 31 de mayo 2022</t>
  </si>
  <si>
    <t>Grupo de Talento Humano - Secretaria General - Dirección Financiera - 
Oficina Asesora de Planeación</t>
  </si>
  <si>
    <t>anual</t>
  </si>
  <si>
    <t>Seguimiento al Sistema Único de Información de Trámites - Política de Racionalización de trámites</t>
  </si>
  <si>
    <r>
      <t>Ley 962 del 2005 "</t>
    </r>
    <r>
      <rPr>
        <i/>
        <sz val="10"/>
        <rFont val="Arial"/>
        <family val="2"/>
      </rPr>
      <t>por la cual se dictan disposiciones sobre racionalización de trámites y procedimientos administrativos de los organismos y entidades del Estado y de los particulares que ejercen funciones públicas o prestan servicios públicos.</t>
    </r>
    <r>
      <rPr>
        <sz val="10"/>
        <rFont val="Arial"/>
        <family val="2"/>
      </rPr>
      <t>".
Decreto 019 de 2012 "</t>
    </r>
    <r>
      <rPr>
        <i/>
        <sz val="10"/>
        <rFont val="Arial"/>
        <family val="2"/>
      </rPr>
      <t>Por el cual se dictan normas para suprimir o reformar regulaciones, procedimientos y trámites innecesarios existentes en la Administración Pública.</t>
    </r>
    <r>
      <rPr>
        <sz val="10"/>
        <rFont val="Arial"/>
        <family val="2"/>
      </rPr>
      <t>"
Decreto 1081 de 2015 "Por medio del cual se expide el Decreto Reglamentario Único del Sector Presidencia de la República.", adelantará el seguimiento a la estrategia de racionalización de trámites a través del Sistema Único de Información de Trámites -SUIT. Artículo 2.1.4.6 "</t>
    </r>
    <r>
      <rPr>
        <i/>
        <sz val="10"/>
        <rFont val="Arial"/>
        <family val="2"/>
      </rPr>
      <t>Mecanismos de seguimiento al cumplimiento y monitoreo. El mecanismo de seguimiento al cumplimiento de las orientaciones y obligaciones derivadas de los mencionados documentos, estará a cargo de las oficinas de control interno, para lo cual se publicará en la página web de la respectiva entidad, las actividades realizadas, de acuerdo con los parámetros establecidos.
Por su parte, el monitoreo estará a cargo del Jefe de Planeación o quien haga sus veces y del responsable de cada uno de los componentes del Plan Anticorrupción y de Atención al Ciudadano.</t>
    </r>
    <r>
      <rPr>
        <sz val="10"/>
        <rFont val="Arial"/>
        <family val="2"/>
      </rPr>
      <t>"
RESOLUCIÓN No.1099 DE 2017 "Por la cual se establecen los procedimientos para autorización de trámites y el seguimiento a la política de racionalización de trámites."</t>
    </r>
  </si>
  <si>
    <t>Verificar el sistema de control interno respecto de los trámites adelantados por la entidad y los reportados en el Sistema Único de Información de Trámites – SUIT del Departamento Administrativo de la Función Pública.</t>
  </si>
  <si>
    <t>Reporte Sistema Único de Información de Trámites – SUIT, cuarto trimestre de 2020, I, II y III trimestre 2021 según selectivo.</t>
  </si>
  <si>
    <t xml:space="preserve">(28) Coordinación Jefe Oficina de Control Interno (E).
Auditor(a) Líder: Roxana Cardenas
Profesional Especializado- Derecho - OCI.
Responsable elaborar informe
I, II y III informe (auditor(a) líder)
IV Informes (Profesional II - 
Derecho) fecha 3 al 28 octubre 2022
</t>
  </si>
  <si>
    <t>11 febrero al 4 marzo de 2022
4 al 29 abril 2022
1 al 29 julio 2022
3 al 28 octubre 2022</t>
  </si>
  <si>
    <t>Oficina Asesora de Planeación</t>
  </si>
  <si>
    <t xml:space="preserve">PROCESOS ESTRATÉGICOS </t>
  </si>
  <si>
    <t xml:space="preserve">Auditoría Direccionamiento Estratégico
</t>
  </si>
  <si>
    <r>
      <t>Ley 87 de 1993 "</t>
    </r>
    <r>
      <rPr>
        <i/>
        <sz val="10"/>
        <rFont val="Arial"/>
        <family val="2"/>
      </rPr>
      <t>por la cual se establecen normas para el ejercicio del control interno en las entidades y organismos del Estado y se dictan otras disposicione</t>
    </r>
    <r>
      <rPr>
        <sz val="10"/>
        <rFont val="Arial"/>
        <family val="2"/>
      </rPr>
      <t>s."</t>
    </r>
  </si>
  <si>
    <t>Verificar el Sistema de Control Interno del proceso Direccionamiento Estratégico según selectivo</t>
  </si>
  <si>
    <t>Proceso Direccionamiento Estratégico  según selectivo, con corte 30 de agosto de 2022.</t>
  </si>
  <si>
    <t>(29) Coordinación Jefe Oficina de Control Interno (E).
Auditor Líder:
José Ignacio Ramírez Ríos - Profesional Especializado - OCI.</t>
  </si>
  <si>
    <t>(Priorizado por objetivos estratégicos, riesgos y asignación de recursos)</t>
  </si>
  <si>
    <t>22 mar a 29 de abr 2022</t>
  </si>
  <si>
    <r>
      <t>OPA</t>
    </r>
    <r>
      <rPr>
        <sz val="10"/>
        <rFont val="Arial"/>
        <family val="2"/>
      </rPr>
      <t xml:space="preserve">Oficina Asesora de Planeación - Delegadas - </t>
    </r>
  </si>
  <si>
    <t>Auditoría Proceso Gestión del conocimiento y la innovación - Procedimiento generación de estadistíca - Delegatura de Puertos</t>
  </si>
  <si>
    <t>Norma Técnica NTC PE 1000:2020</t>
  </si>
  <si>
    <t>Establecer los requisitos mínimos de calidad en el proceso estadístico para las Entidades del Sistema Estadistíco Nacional - SEN que produzcan y difundan estadísticas oficiales.</t>
  </si>
  <si>
    <t>Cumplimiento Normativo</t>
  </si>
  <si>
    <t>(30) Coordinación Jefe Oficina de Control Interno (E).
Auditor Líder:
José Ignacio Ramírez Ríos - Profesional Especializado - OCI.
Equipo Auditor: Roxana Cardenas - Profesional Especializado
Ivan Alirio Moreno Palomeque - Profesional Especilizado Contratista OCI.</t>
  </si>
  <si>
    <t>1 may a 30 jun 2022</t>
  </si>
  <si>
    <t>Delegada de Puertos, Dirección Promoción y Prevención</t>
  </si>
  <si>
    <t>Auditoría Proceso Gestión de Comunicaciones</t>
  </si>
  <si>
    <r>
      <t>Circular 01 de 22 de marzo de 2019 "</t>
    </r>
    <r>
      <rPr>
        <i/>
        <sz val="10"/>
        <color theme="1"/>
        <rFont val="Arial"/>
        <family val="2"/>
      </rPr>
      <t>Manejo y uso de redes sociales</t>
    </r>
    <r>
      <rPr>
        <sz val="10"/>
        <color theme="1"/>
        <rFont val="Arial"/>
        <family val="2"/>
      </rPr>
      <t>"
Directiva Presidencial 03 de 2019 "</t>
    </r>
    <r>
      <rPr>
        <i/>
        <sz val="10"/>
        <color theme="1"/>
        <rFont val="Arial"/>
        <family val="2"/>
      </rPr>
      <t>Lineamientos para la definición de la estrategia institucional de comunicaciones, objetivos y contenidos de las entidades de la rama ejecutiva del orden nacional</t>
    </r>
    <r>
      <rPr>
        <sz val="10"/>
        <color theme="1"/>
        <rFont val="Arial"/>
        <family val="2"/>
      </rPr>
      <t>"</t>
    </r>
  </si>
  <si>
    <t>Realizar seguimiento a los procedimientos:
 - Transmisión por Redes Sociales
 - Campañas Digitales</t>
  </si>
  <si>
    <t>Cumplimiento normativo relacionado con el registro y actualización de la Información.</t>
  </si>
  <si>
    <t>(31) Coordinación Jefe Oficina de Control Interno (E).
Auditor Líder:
Sandra Milena Aguilera - Profesional - OCI.
Danna Melisa - Profesional II - OCI.</t>
  </si>
  <si>
    <t>4 abr a 29 abr 2022</t>
  </si>
  <si>
    <t>PROCESOS MISIONALES</t>
  </si>
  <si>
    <t>Proceso misional Control Revisar Procedimiento (Alcance: Según selectivo) (según resultado Mapa de Aseguramiento)</t>
  </si>
  <si>
    <t>Proceso Misional Control (según selectivo) con corte 31 deagosto de 2022.</t>
  </si>
  <si>
    <t>1 a 31 de septiembre de 2022</t>
  </si>
  <si>
    <t>Delegadas - OAP</t>
  </si>
  <si>
    <t>Delegada de Protección al Usuario del Sector Transportte - TEMA</t>
  </si>
  <si>
    <r>
      <t>Decreto 2409 de 2018 y otras que sean aplicables.
Ley 1480 de 2011 "</t>
    </r>
    <r>
      <rPr>
        <i/>
        <sz val="10"/>
        <color theme="1"/>
        <rFont val="Arial"/>
        <family val="2"/>
      </rPr>
      <t>por medio de la cual se expide el Estatuto del Consumidor y se dictan otras disposiciones</t>
    </r>
    <r>
      <rPr>
        <sz val="10"/>
        <color theme="1"/>
        <rFont val="Arial"/>
        <family val="2"/>
      </rPr>
      <t>"</t>
    </r>
  </si>
  <si>
    <t>(33) Coordinación Jefe Oficina de Control Interno (E).
Auditor Líder: 
Profesional Especializado - Martha C. Quijano Bautista
Auditor Interno; Ivan Alirio Moreno Palomeque - Especializado I - Contador
Profesional II - Dana Melisa Sierra Nevia</t>
  </si>
  <si>
    <t>1 a 30 de septiembre de 2022</t>
  </si>
  <si>
    <t>Gestión de PQRSD
(Participación y Atención al Ciudadano)</t>
  </si>
  <si>
    <r>
      <t xml:space="preserve">
Artículo 76 de la Ley 1474 de 2011. 
Decreto 491 de 2020 "</t>
    </r>
    <r>
      <rPr>
        <b/>
        <i/>
        <sz val="10"/>
        <color theme="7" tint="-0.249977111117893"/>
        <rFont val="Arial"/>
        <family val="2"/>
      </rPr>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t>
    </r>
    <r>
      <rPr>
        <b/>
        <sz val="10"/>
        <color theme="7" tint="-0.249977111117893"/>
        <rFont val="Arial"/>
        <family val="2"/>
      </rPr>
      <t>", Artículo Artículo 5."A</t>
    </r>
    <r>
      <rPr>
        <b/>
        <i/>
        <sz val="10"/>
        <color theme="7" tint="-0.249977111117893"/>
        <rFont val="Arial"/>
        <family val="2"/>
      </rPr>
      <t>mpliación de términos para atender las peticiones. Para las peticiones que se encuentren en curso o que se radiquen durante la vigencia de la Emergencia Sanitaria, se ampliarán los términos señalados en el artículo 14 de la Ley 1437 de 2011, así: (...)"</t>
    </r>
  </si>
  <si>
    <t>Verificar la gestión de PQRSD</t>
  </si>
  <si>
    <t xml:space="preserve">PQRS del Segundo semestre de 2020 y primer semestre 2021. </t>
  </si>
  <si>
    <t>(34) Coordinación Jefe Oficina de Control Interno (E).
auditor(a) Líder: Roxana Cardenas
Profesional Especializado - Derecho - OCI</t>
  </si>
  <si>
    <t>1 a 30 de noviembre de 2022</t>
  </si>
  <si>
    <t>PROCESOS APOYO</t>
  </si>
  <si>
    <t>Recaudo - Contribución Especial - SCI (según selectivo)</t>
  </si>
  <si>
    <t>(35) Coordinación Jefe Oficina de Control Interno (E).
auditor(a) Líder: Ivan Alirio Moreno Palomeque</t>
  </si>
  <si>
    <t>Gestión Ambiental y/o un mecanismo para la evaluación de desempeño de la gestion Ambiental al interior de la Superintendencia de Transporte bajo los lineamientos de la norma ISO 14001:2015</t>
  </si>
  <si>
    <t>Norma ISO 14001:2015</t>
  </si>
  <si>
    <t>Realizar seguimiento a los requisitos del sistema de gestión ambiental, destinados a permitir que una organización desarrolle e implemente una política y unos objetivos que tengan en cuenta los requisitos legales y otros requisitos que la organización suscriba, y la información relativa a los aspectos ambientales significativos. Se aplica a aquellos aspectos ambientales que la organización identifica que puede controlar y aquellos sobre los que la organización puede tener influencia. No establece por sí misma criterios de desempeño ambiental específicos.(Según seletivo)</t>
  </si>
  <si>
    <t>(36) Coordinación Jefe Oficina de Control Interno (E).
auditor(a) Líder: - Martha C Quijano B. Profesional Especializado - Auditra OCI
Profesionales Sandra Milena Aguilar - Profesional OCI 
Profesional II - Derecho - OCI - Danna Melisa Siera Navia</t>
  </si>
  <si>
    <t>2 a 31 de mayo de 2022</t>
  </si>
  <si>
    <t>Proceso Gestión Contractual (Según selectivo)</t>
  </si>
  <si>
    <r>
      <t>Hallazgos suscritos en el PM-CGR.
Ley 80 de 1993 Nivel Nacional "</t>
    </r>
    <r>
      <rPr>
        <i/>
        <sz val="10"/>
        <rFont val="Arial"/>
        <family val="2"/>
      </rPr>
      <t>Por la cual se expide el Estatuto General de Contratación de la Administración Pública</t>
    </r>
    <r>
      <rPr>
        <sz val="10"/>
        <rFont val="Arial"/>
        <family val="2"/>
      </rPr>
      <t>", Artículo  65. De la Intervención de las Autoridades que ejercen Control Fiscal. La intervención de las autoridades de control fiscal se ejercerá una vez agotados los trámites administrativos de legalización de los contratos. Igualmente se ejercerá control posterior a las cuentas correspondientes a los pagos originados en los mismos, para verificar que éstos se ajustaron a las disposiciones legales.
Ver el Concepto CGR 21652 de 2011  Una vez liquidados o terminados los contratos, según el caso, la vigilancia fiscal incluirá un control financiero, de gestión y de resultados, fundados en la eficiencia, la economía, la equidad y la valoración de los costos ambientales.
NOTA: La expresión "Una vez liquidados o terminados los contratos según el caso" contenida en el segundo inciso del artículo 65 fue declarada EXEQUIBLE por la Corte Constitucional mediante Sentencia C-623 de 1999.
El control previo administrativo de la actividad contractual corresponde a las oficinas de Control Interno. Las autoridades de Control Fiscal pueden exigir informes sobre su gestión contractual a los servidores públicos de cualquier orden.</t>
    </r>
  </si>
  <si>
    <t>Evaluar el sistema de control interno de Gestión Contractual (según selectivo).</t>
  </si>
  <si>
    <t>Etapas contractuales con corte a 30 de junio de 2021, plan de adquisiciones, ejecución de recursos</t>
  </si>
  <si>
    <t>1 a 30 de diciembre de 2022</t>
  </si>
  <si>
    <t>Oficina Asesora Jurídica, OAP - Secretaria General</t>
  </si>
  <si>
    <t>Gestión Administrativa - Inventarios</t>
  </si>
  <si>
    <r>
      <t>Gestión Administrativa (Resolución 7366 de 2020, "</t>
    </r>
    <r>
      <rPr>
        <i/>
        <sz val="10"/>
        <rFont val="Arial"/>
        <family val="2"/>
      </rPr>
      <t>por la cual se fija manual para el manejo administrativo de los bienes de propiedad de la Superintendencia de Transporte</t>
    </r>
    <r>
      <rPr>
        <sz val="10"/>
        <rFont val="Arial"/>
        <family val="2"/>
      </rPr>
      <t xml:space="preserve">")
Normatividad aplicable
Resolución No. 003495 de 26 de abril 2010, “por lo cual fija el manual para el manejo administrativo de los bienes de propiedad de la Superintendencia de Puertos y Transporte”.
Resolución No. 21388 del 21 de octubre de 2015, “por medio de la cual se modifica la Resolución No. 3495 de 2010 en el capítulo VI Baja de Bienes y se adiciona el capítulo X Comité de Evaluación de Bienes de la SPT” .
</t>
    </r>
  </si>
  <si>
    <t>Verificar el Sistema de Control Interno del proceso Gestión Administrativa.</t>
  </si>
  <si>
    <t>Procesos, procedimientos y verificación de inventarios según selectivo</t>
  </si>
  <si>
    <t xml:space="preserve">(38) Coordinación Jefe Oficina de Control Interno (E).
auditor(a) Líder: José Ignacio Ramírez Ríos
- Profesional Especializado Ivan A. Moreno P. - Contador público
Profesional Sandra Milena Aguilar - Profesional OCI </t>
  </si>
  <si>
    <t>1 a 31 de oct de 2022</t>
  </si>
  <si>
    <t>Dirección Financiera 
Dirección Administrativa</t>
  </si>
  <si>
    <t>EVALUACIÓN A LA GESTIÓN DEL RIESGO - ASESORÍA Y ACOMPAÑAMIENTO</t>
  </si>
  <si>
    <t>Informe de seguimiento a las acciones producto de informes de control interno e indicadores (según selectivo) y riesgos y efectividad de controles.</t>
  </si>
  <si>
    <t xml:space="preserve"> - Ley 87 del 29 de noviembre de 1993 “por la cual se establecen normas para el ejercicio del control interno en las entidades y organismos del Estado y se dictan otras disposiciones”.(...)
j) Mantener permanentemente informados a los directivos acerca del estado del control interno dentro de la entidad, dando cuenta de las debilidades detectadas y de las fallas en su cumplimiento, 
k) Verificar que se implanten las medidas respectivas recomendadas; (...)
Decreto 648 de 2017. Roles de la OCI
Guía Rol de las Unidades de Control Interno, Auditoría Interna o quien haga sus veces
Guía para la administraión del riesgo y el diseño de controles en Entidades públicas V5 Dirección de Gestión y Desempeño Institucional diciembre de 2020.
Guía para la construcción y análisis de Indicadores de Gestión - Versión 4 - Mayo 2018
 </t>
  </si>
  <si>
    <t xml:space="preserve">Verificar la efectividad del sistema de control interno </t>
  </si>
  <si>
    <t>corte a 30 de junio 2021</t>
  </si>
  <si>
    <t xml:space="preserve">(39) Coordinación Jefe Oficina de Control Interno (E).
Participantes: José Ignacio Ramírez Ríos
Profesional Especializado  Ingeniero Sistemas - Profesional Especializado 
Ivan A. Moreno P., Contador público - Profesional Especializado abogado - Profesional Especializado Administrador </t>
  </si>
  <si>
    <t>1 de julio al 31 de agosto de 2021</t>
  </si>
  <si>
    <t>Asistencia a comités en calidad de invitado
(Según citación)</t>
  </si>
  <si>
    <t>Actos adminsitrativos de la Entidad creación de comités.</t>
  </si>
  <si>
    <t>(40) Según citación</t>
  </si>
  <si>
    <t>Según programación de comités el jefe  de la OCI en calidad de invitado con voz y sin voto</t>
  </si>
  <si>
    <t>Según Requerimiento</t>
  </si>
  <si>
    <t>Evaluación Norma Técnica Colombiana NTC 5854 - ACCESIBILIDAD A PÁGINAS WEB del 15 de junio de 2011, bajo la Norma Internacional WCAG (Web Content Accesibility Guidelines) 2.0 de diciembre de 2008.</t>
  </si>
  <si>
    <t>Norma Técnica Colombiana NTC 5854 del 2011, Norma Internacional WCAG (Web Content Accesibility Guidelines) 2.0 de diciembre de 2008 y •	Anexo 1 – Directrices de Accesibilidad Web, de la Resolución 1519 de 2020 del 24 de agosto de2020 del MINTIC</t>
  </si>
  <si>
    <t>Establecer que la página Web de la Superintendencia de Transporte,  que tiene implementados los criterios de accesibilidad a la página Web, tomando como referencia la norma internacional WCAG 2.0 del 2018 que en Colombia fue implementada bajo la norma NTC 5854 de junio de 2011.</t>
  </si>
  <si>
    <t>Verificar el grado de implementación de la normaNTC 5854:2011</t>
  </si>
  <si>
    <t>(41) Coordinación Jefe Oficina de Control Interno (E).
Participantes:  Profesional Especializado  Ingeniero Sistemas - Profesional Especia
Profesional - Sandra M. Aguilera</t>
  </si>
  <si>
    <t>Evaluación NTC 6047 de 2013, Accesibilidad al medio físico, espacios de servicio al ciudadano (relacionamiento con el ciudadano).</t>
  </si>
  <si>
    <t>Norma Técnica NTC 6047 de 201</t>
  </si>
  <si>
    <t>Verificar el grado de implementación de la norma NTC6047:2013</t>
  </si>
  <si>
    <t>(42) Coordinación Jefe Oficina de Control Interno (E).
Participantes:   Danna M. Sierra N. - Profesional Especializado Ivan A. Moreno P. Contador público - Profesional Especializado abogado - Profesional Especializado Administrador 
Sandra M. Aguilera - Profesional</t>
  </si>
  <si>
    <t>ENFOQUE HACIA LA PREVENCIÓN</t>
  </si>
  <si>
    <t xml:space="preserve">Realizar (1) Campaña de enfoque hacia la prevención y fomento del autocontrol.
</t>
  </si>
  <si>
    <r>
      <t>Ley 87 de 1993 "</t>
    </r>
    <r>
      <rPr>
        <i/>
        <sz val="10"/>
        <rFont val="Arial"/>
        <family val="2"/>
      </rPr>
      <t>por la cual se establecen normas para el ejercicio del control interno en las entidades y organismos del Estado y se dictan otras disposiciones.</t>
    </r>
    <r>
      <rPr>
        <sz val="10"/>
        <rFont val="Arial"/>
        <family val="2"/>
      </rPr>
      <t>" (...)
ARTICULO 12."</t>
    </r>
    <r>
      <rPr>
        <i/>
        <sz val="10"/>
        <rFont val="Arial"/>
        <family val="2"/>
      </rPr>
      <t>Funciones de los auditores internos. Serán funciones del asesor, coordinador, auditor interno o similar las siguientes: 
h) Fomentar en toda la organización la formación de una cultura de control que contribuya al mejoramiento continuo en el cumplimiento de la misión institucional</t>
    </r>
    <r>
      <rPr>
        <sz val="10"/>
        <rFont val="Arial"/>
        <family val="2"/>
      </rPr>
      <t>."
Decreto 648 de 2017. Roles de la OCI
Guía Rol de las Unidades de Control Interno, Auditoría Interna o quien haga sus veces.</t>
    </r>
  </si>
  <si>
    <t xml:space="preserve">Fomentar la cultura del control y enfoque hacia la prevención </t>
  </si>
  <si>
    <t xml:space="preserve">Diseño de estrategia y socialización </t>
  </si>
  <si>
    <t>(43) Coordinación Jefe Oficina de Control Interno (E).
Participantes:  
 - Profesional Especializado  Ingeniero Sistemas
 - Profesional Especializado Administrador
- Profesional Especializado abogado
 - Técnico de la OCI
 - Profesional I Abogado
 - Profesional II Contador
 - Profesional Especializado</t>
  </si>
  <si>
    <t>Oportunidad en la respuesta derechos de petición radicados en la OCI - comunicación a Secretaria de Transparencia (Dec.338)</t>
  </si>
  <si>
    <r>
      <t>Ley 1755 de 2015 “</t>
    </r>
    <r>
      <rPr>
        <i/>
        <sz val="10"/>
        <rFont val="Arial"/>
        <family val="2"/>
      </rPr>
      <t>Por medio de la cual se regula el Derecho Fundamental de Petición y se sustituye un título del Código de Procedimiento Administrativo y de lo Contencioso Administrativo</t>
    </r>
    <r>
      <rPr>
        <sz val="10"/>
        <rFont val="Arial"/>
        <family val="2"/>
      </rPr>
      <t>"
Contestación Derechos de petición competencia de la OCI - Secretaría de Transparencia (Dec. 338 de 2019)
Decreto 1605 de 2019, "Por el cual se corrige un yerro en el Decreto 338 de 2019 "Por el cual se modifica el Decreto 1083 de 2015, Único Reglamentario del Sector de Función Pública, en lo relacionado con el Sistema de Control Interno y se crea la Red Anticorrupción”.</t>
    </r>
  </si>
  <si>
    <t>Según requerimiento</t>
  </si>
  <si>
    <t>Oportunidad en la respuesta a requerimientos</t>
  </si>
  <si>
    <t xml:space="preserve">Contestación Requerimientos Disciplinario y Comisión Legal de Cuentas, temas competencia de la OCI.
</t>
  </si>
  <si>
    <t>CID
CID
CID
CID
Cámara de Representantes del Congreso de la República</t>
  </si>
  <si>
    <t>Revisión y ajustes documentación OCI cadena de valor  - implementar el Sistema de Gestión de la OCI, según necesidad.</t>
  </si>
  <si>
    <t>Decreto 648 de 2017. Roles de la OCI
Guía Rol de las Unidades de Control Interno, Auditoría Interna o quien haga sus veces.</t>
  </si>
  <si>
    <t>(46) Coordinación Jefe Oficina de Control Interno (E).
Participantes:  Equipo OCI</t>
  </si>
  <si>
    <t>1 de enero al 31 de diciembre de 2022</t>
  </si>
  <si>
    <t>20222000010033, 09/02/2022, Respuesta memorando No. 20224000007483 "Solicitud diligenciamiento Plan de revisión y actualización de documentos de la cadena de valor código GCI-FR-007. "</t>
  </si>
  <si>
    <t>Acompañamiento (mesas de trabajo) en temas seguimiento, evaluación y/o auditorías.</t>
  </si>
  <si>
    <t>Decreto 648 de 2017. Roles de la OCI
Guía Rol de las Unidades de Control Interno, Auditoría Interna o quien haga sus veces</t>
  </si>
  <si>
    <t>RELACIÓN CON ENTES EXTERNOS DE CONTROL</t>
  </si>
  <si>
    <t>Preparación y presentación, resultados de auditoría, según solicitud.
En el Plan de vigilancia y control  se realizara la 
Auditoría Financiera a partir del día 26 de julio de 2021 y hasta el 21 de noviembre de 2021 - CGN</t>
  </si>
  <si>
    <t>Decreto 648 de 2017. Roles de la OCI
Guía Rol de las Unidades de Control Interno, Auditoría Interna o quien haga sus veces
Auditoría Financiera CGN link de la Contraloría del plan de vigilancia y control fiscal: https://www.contraloria.gov.co/documents/20181/2088173/Plan+Nacional+de+Vigilancia+y+Control+Fiscal+PNVCF+2021+Inicial+30.12.2020.pdf/ff7768c3-0225-4a9e-bbc2-2e0dc60823c6</t>
  </si>
  <si>
    <t>Evaluar y emitir una opinión sobre la razonabilidad de los Estados Financieros y ejecución presupuestal vigencia 2020 y emitir una opinión sobre el fenecimiento de la cuenta fiscal.</t>
  </si>
  <si>
    <t>Materia: "Gestión Misional, planes programas y proyectos".</t>
  </si>
  <si>
    <t xml:space="preserve">25 de julio a 21 de noviembre de 2022
</t>
  </si>
  <si>
    <t>Consolidar la información para la rendición de la cuenta fiscal 2020.</t>
  </si>
  <si>
    <r>
      <t>Decreto 648 de 2017. Roles de la OCI
Guía Rol de las Unidades de Control Interno, Auditoría Interna o quien haga sus veces
Decreto 2409 del 24 de diciembre de 2018 "</t>
    </r>
    <r>
      <rPr>
        <i/>
        <sz val="10"/>
        <rFont val="Arial"/>
        <family val="2"/>
      </rPr>
      <t>Por el cual se modifica y renueva la estructura de la Superintendencia de Transporte y se dictan otras disposiciones</t>
    </r>
    <r>
      <rPr>
        <sz val="10"/>
        <rFont val="Arial"/>
        <family val="2"/>
      </rPr>
      <t>". 
RESOLUCIÓN REGLAMENTARIA 042 DE 2020 (Agosto 25)
"</t>
    </r>
    <r>
      <rPr>
        <i/>
        <sz val="10"/>
        <rFont val="Arial"/>
        <family val="2"/>
      </rPr>
      <t>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r>
    <r>
      <rPr>
        <sz val="10"/>
        <rFont val="Arial"/>
        <family val="2"/>
      </rPr>
      <t>".</t>
    </r>
  </si>
  <si>
    <t>Solicitar información, consolidar y validar en aplicativo para transmisión por parte de TICS a la Contraloria a través del SIRECI</t>
  </si>
  <si>
    <t>Consolidación cuenta y validación</t>
  </si>
  <si>
    <t>( 49) Coordinación Jefe Oficina de Control Interno (E).
auditor(a) Líder:
Profesional Administradora MQB</t>
  </si>
  <si>
    <t>1 feb al 4 de marzo 2022</t>
  </si>
  <si>
    <t>Asistencia capacitación Equipo Auditor</t>
  </si>
  <si>
    <t>1. Según Programación Plan Institucional de capacitación - PIC
2. Programadas por Entes reguladores en materia de Control Interno.</t>
  </si>
  <si>
    <t>TOTAL INFORMES (Seguimientos, evaluaciones y/o Auditorías)</t>
  </si>
  <si>
    <t>CONVENCIÓN</t>
  </si>
  <si>
    <t>Ejecutadas PAA</t>
  </si>
  <si>
    <t>En ejecución PAA</t>
  </si>
  <si>
    <t xml:space="preserve">Por ejecutar PAA </t>
  </si>
  <si>
    <t>En caso de materialización de eventos de riesgo identificados en el Plan Anual de Auditoría - PAA</t>
  </si>
  <si>
    <r>
      <rPr>
        <b/>
        <sz val="8"/>
        <color theme="1"/>
        <rFont val="Arial Narrow"/>
        <family val="2"/>
      </rPr>
      <t>Elaborado por:</t>
    </r>
    <r>
      <rPr>
        <sz val="8"/>
        <color theme="1"/>
        <rFont val="Arial Narrow"/>
        <family val="2"/>
      </rPr>
      <t xml:space="preserve"> Jefe de Oficina Alba E. Villamil M.
                           Profesionales Especializados
                           - Martha C. Quijano B.
                           - José I. Ramírez R.
</t>
    </r>
    <r>
      <rPr>
        <b/>
        <sz val="8"/>
        <color theme="1"/>
        <rFont val="Arial Narrow"/>
        <family val="2"/>
      </rPr>
      <t>Fecha:</t>
    </r>
    <r>
      <rPr>
        <sz val="8"/>
        <color theme="1"/>
        <rFont val="Arial Narrow"/>
        <family val="2"/>
      </rPr>
      <t xml:space="preserve"> Viernes 8 de enero de 2021</t>
    </r>
  </si>
  <si>
    <t>PAA Aprobado 1er CICCI, acta No.1 del 15 de febrero de 2021
mcqb - archivo: OCI2021_200_02_03 ACTA CICCI21_1er CICCI_15feb21</t>
  </si>
  <si>
    <t>Auditoría Gestión de Comunicaciones (según resultado Mapa de Aseguramiento)</t>
  </si>
  <si>
    <t>Auditoría Direccionamiento Estratégico (según resultado Mapa de Aseguramiento)</t>
  </si>
  <si>
    <r>
      <rPr>
        <b/>
        <sz val="9"/>
        <color theme="9" tint="-0.249977111117893"/>
        <rFont val="Arial"/>
        <family val="2"/>
      </rPr>
      <t>Auditoría procesos</t>
    </r>
    <r>
      <rPr>
        <b/>
        <sz val="9"/>
        <color rgb="FF92D050"/>
        <rFont val="Arial"/>
        <family val="2"/>
      </rPr>
      <t xml:space="preserve"> de vigilancia, inspección y </t>
    </r>
    <r>
      <rPr>
        <b/>
        <sz val="9"/>
        <color theme="9" tint="-0.249977111117893"/>
        <rFont val="Arial"/>
        <family val="2"/>
      </rPr>
      <t>control.</t>
    </r>
    <r>
      <rPr>
        <b/>
        <sz val="9"/>
        <color rgb="FF92D050"/>
        <rFont val="Arial"/>
        <family val="2"/>
      </rPr>
      <t xml:space="preserve"> </t>
    </r>
    <r>
      <rPr>
        <b/>
        <sz val="9"/>
        <color theme="9" tint="-0.249977111117893"/>
        <rFont val="Arial"/>
        <family val="2"/>
      </rPr>
      <t>(según resultado Mapa de Aseguramiento)</t>
    </r>
  </si>
  <si>
    <t>Gestión de PQRSD</t>
  </si>
  <si>
    <t>Auditoría Gestión Administrativa - Inventarios</t>
  </si>
  <si>
    <t>Auditoría Delegada Protección al Usuario - Sector Transporte</t>
  </si>
  <si>
    <t xml:space="preserve">Cuatrimestral </t>
  </si>
  <si>
    <t>Bimestral</t>
  </si>
  <si>
    <r>
      <t xml:space="preserve">(32) Coordinación Jefe Oficina de Control Interno (E).
Auditor Líder: 
Profesional Especializado OCI- </t>
    </r>
    <r>
      <rPr>
        <sz val="10"/>
        <color rgb="FFFF0000"/>
        <rFont val="Arial"/>
        <family val="2"/>
      </rPr>
      <t>Roxana Cardenas - Abogada (D. TTT)</t>
    </r>
    <r>
      <rPr>
        <sz val="10"/>
        <rFont val="Arial"/>
        <family val="2"/>
      </rPr>
      <t xml:space="preserve">
Martha C. Quijano B. (D. CeI)
José I. Ramírez R. (D. PUERTOS)
Ivan A. Moreno P. (D. PU ST)
Auditor Interno; Danna Melisa Sierra - Profesional II OCI - Abogada (D. TTT);
Sandra Milena Aguilera - Profesional OCI (D. CeI)</t>
    </r>
  </si>
  <si>
    <t>(37) Coordinación Jefe Oficina de Control Interno.
auditor(a) Líder: Roxana Cardenas
Profesional Especializado - Abogado</t>
  </si>
  <si>
    <r>
      <t>Ley 87 de 1993, ARTICULO 2° "</t>
    </r>
    <r>
      <rPr>
        <i/>
        <sz val="10"/>
        <color rgb="FFFF0000"/>
        <rFont val="Arial"/>
        <family val="2"/>
      </rPr>
      <t xml:space="preserve">Objetivos del Sistema de Control Interno. Atendiendo los principios constitucionales que debe caracterizar la administración pública, el diseño y el desarrollo del Sistema de Control Interno se orientará al logro de los siguientes objetivos fundamentales: </t>
    </r>
    <r>
      <rPr>
        <sz val="10"/>
        <color rgb="FFFF0000"/>
        <rFont val="Arial"/>
        <family val="2"/>
      </rPr>
      <t xml:space="preserve">(...) 
</t>
    </r>
    <r>
      <rPr>
        <i/>
        <sz val="10"/>
        <color rgb="FFFF0000"/>
        <rFont val="Arial"/>
        <family val="2"/>
      </rPr>
      <t>c) Velar porque todas las actividades y recursos de la organización estén dirigidos al cumplimiento de los objetivos de la entidad;  (...)
ARTICULO 12.Funciones de los auditores internos. Serán funciones del asesor, coordinador, auditor interno o similar las siguientes: 
e) Velar por el cumplimiento de las leyes, normas, políticas, procedimientos, planes, programas, proyectos y metas de la organización y recomendar los ajustes necesarios; 
g) Verificar los procesos relacionados con el manejo de los recursos, bienes y los sistemas de información de la entidad y recomendar los correctivos que sean necesarios; (...)"</t>
    </r>
  </si>
  <si>
    <r>
      <t xml:space="preserve">Verificar el estado del </t>
    </r>
    <r>
      <rPr>
        <sz val="9"/>
        <color rgb="FFFF0000"/>
        <rFont val="Arial"/>
        <family val="2"/>
      </rPr>
      <t>Sistema de Control Interno del proceso de Control con enfoque en riesgos</t>
    </r>
  </si>
  <si>
    <t>(25) Coordinación Jefe Oficina de Control Interno (E).
auditor(a) Líder: Profesional I - OCI. José Ignacio Ramírez Ríos
Sandra M. Aguilera - Profesional Contratista - OCI.</t>
  </si>
  <si>
    <t>Auditor LÍDER Y EQUIPO Auditor</t>
  </si>
  <si>
    <t>TOTAL INFORMES</t>
  </si>
  <si>
    <t>CANTIDAD</t>
  </si>
  <si>
    <t>I
TRIMESTRE</t>
  </si>
  <si>
    <t>II
TRIMESTRE</t>
  </si>
  <si>
    <t>III
TRIMESTRE</t>
  </si>
  <si>
    <t>IV
TRIMESTRE</t>
  </si>
  <si>
    <t xml:space="preserve">CAUSAS
</t>
  </si>
  <si>
    <t xml:space="preserve">CONSECUENCIAS
</t>
  </si>
  <si>
    <t xml:space="preserve">2) Operativo - </t>
  </si>
  <si>
    <t>1) Corrupción -</t>
  </si>
  <si>
    <t>RIESGO 1</t>
  </si>
  <si>
    <t>AUDITORÍAS</t>
  </si>
  <si>
    <t>Proceso de Evaluación Independiente 
Plan anual de auditorías</t>
  </si>
  <si>
    <t>ENE</t>
  </si>
  <si>
    <t>FEB</t>
  </si>
  <si>
    <t>MAR</t>
  </si>
  <si>
    <t>ABR</t>
  </si>
  <si>
    <t>MAY</t>
  </si>
  <si>
    <t>JUN</t>
  </si>
  <si>
    <t>JUL</t>
  </si>
  <si>
    <t>AGO</t>
  </si>
  <si>
    <t>SEP</t>
  </si>
  <si>
    <t>OCT</t>
  </si>
  <si>
    <t>NOV</t>
  </si>
  <si>
    <t>DIC</t>
  </si>
  <si>
    <t>OBSERVACIONES FECHA DE EJECUCIÓN</t>
  </si>
  <si>
    <t>I
TRIM</t>
  </si>
  <si>
    <t>II
TRIM</t>
  </si>
  <si>
    <t>III
TRIM</t>
  </si>
  <si>
    <t>IV
TRIM</t>
  </si>
  <si>
    <t>TOTAL AÑO</t>
  </si>
  <si>
    <t>Fecha de aprobación:</t>
  </si>
  <si>
    <t>N° de Acta del Comité Institucional de Coordinación de Control Interno</t>
  </si>
  <si>
    <t>Nombre de quién revisó</t>
  </si>
  <si>
    <t xml:space="preserve">Nombre de quien elaboró </t>
  </si>
  <si>
    <t xml:space="preserve">Aprobación del Plan Anual de Auditoria </t>
  </si>
  <si>
    <r>
      <rPr>
        <b/>
        <sz val="8"/>
        <rFont val="Arial"/>
        <family val="2"/>
      </rPr>
      <t xml:space="preserve">Código: </t>
    </r>
    <r>
      <rPr>
        <sz val="8"/>
        <rFont val="Arial"/>
        <family val="2"/>
      </rPr>
      <t xml:space="preserve">EI-FR-004
</t>
    </r>
    <r>
      <rPr>
        <b/>
        <sz val="8"/>
        <rFont val="Arial"/>
        <family val="2"/>
      </rPr>
      <t>Versión:</t>
    </r>
    <r>
      <rPr>
        <sz val="8"/>
        <rFont val="Arial"/>
        <family val="2"/>
      </rPr>
      <t xml:space="preserve"> 2
</t>
    </r>
    <r>
      <rPr>
        <b/>
        <sz val="8"/>
        <rFont val="Arial"/>
        <family val="2"/>
      </rPr>
      <t>Fecha aprobación:</t>
    </r>
    <r>
      <rPr>
        <sz val="8"/>
        <rFont val="Arial"/>
        <family val="2"/>
      </rPr>
      <t xml:space="preserve"> 29-abr-2022</t>
    </r>
  </si>
  <si>
    <t>PLANEACIÓN DE INFORMES MENSUAL - PAA Vigencia 20__</t>
  </si>
  <si>
    <t>EJECUCIÓN DE INFORMES MENSUAL - PAA Vigencia 20__</t>
  </si>
  <si>
    <t>Formulación y Aprobación Plan Anual de Auditorías vigencia 2023.</t>
  </si>
  <si>
    <t>Coordinación, Ejecución y Seguimiento Plan Anual de Auditorías vigencia 2023.</t>
  </si>
  <si>
    <t>Coordinar la ejecución del Plan Anual de Auditorías vigencia 2022, que permita verificar selectivamente el Sistema de Control Interno, para identificar oportunidades de mejora para el cumplimiento de objetivos y misión institucional, acorde con los recursos asignados.</t>
  </si>
  <si>
    <t xml:space="preserve">Registrar el resultado de la ejecución de las auditorías, evaluaciones y seguimientos en el tiempo establecido. </t>
  </si>
  <si>
    <r>
      <rPr>
        <b/>
        <sz val="11"/>
        <color rgb="FF000000"/>
        <rFont val="Calibri"/>
        <family val="2"/>
        <scheme val="minor"/>
      </rPr>
      <t>Control de cambios:</t>
    </r>
    <r>
      <rPr>
        <sz val="11"/>
        <color rgb="FF000000"/>
        <rFont val="Calibri"/>
        <family val="2"/>
        <scheme val="minor"/>
      </rPr>
      <t xml:space="preserve"> Se ajusta la codificación del proceso pasando SEG FR-02 a EI-FR-004, se incluye las casillas de seguimiento cuadro de convenciones, se cambia el nombre del formato PLAN ANUAL DE AUDITORÍAS INTERNAS, SEGUIMIENTOS O EVALUACIONES- PAASE por Plan anual de auditorias</t>
    </r>
  </si>
  <si>
    <t>14 ene - 31 ene
15 ene - 28 feb
15 mar - 31 mar
14 abr - 28 abr
15 may - 31 may
15 jun - 30 jun
14 jul - 31 jul
15. ago - 31 ago
15 sep - 29 sep
13 oct - 31 oct
15 nov - 30 nov
15 dic - 29 dic</t>
  </si>
  <si>
    <r>
      <t>Ley 1474 de 2011- Estatuto anticorrupción
Decreto 124 de 2016 Por el cual se sustituye el Título 4 de la Parte 1 del Libro 2 del Decreto 1081 de 2015, relativo al "</t>
    </r>
    <r>
      <rPr>
        <i/>
        <sz val="10"/>
        <rFont val="Arial Narrow"/>
        <family val="2"/>
      </rPr>
      <t>Plan Anticorrupción y de Atención al Ciudadano</t>
    </r>
    <r>
      <rPr>
        <sz val="10"/>
        <rFont val="Arial Narrow"/>
        <family val="2"/>
      </rPr>
      <t xml:space="preserve">". </t>
    </r>
  </si>
  <si>
    <t>Resolución 042 de 25 de agosto de 2020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 - CGR - Art. 55 "DEFINICIÓN. Es la información que contiene la gestión y resultados de las entidades públicas del orden nacional y territorial, relativas a la participación como víctima o parte civil en los procesos penales por delitos contra la administración pública o que afecten los intereses patrimoniales del Estado, en que puedan tener interés legítimo, dada la naturaleza del hecho investigado y la fuente de financiación, cuya vigilancia y fiscalización corresponde por ley a este órgano de control."
Circular 13 de 8 de septiembre de 2020 "Rendición Electrónica de la cuenta - SIRECI- Información de los procesos penales por delitos contra la administración pública o que afecten los intereses patrimoniales del Estado."</t>
  </si>
  <si>
    <t>Verificar que se haya efectuado el cargue de la información de los delitos contra la administración pública en la Superintendencia de Transporte.</t>
  </si>
  <si>
    <t>Verificar certificado de transmisión informe de los delitos contra la administración pública en la Superintendencia de Transporte.</t>
  </si>
  <si>
    <t>Reporte semestral de la información de las Acciones de Repetición en el Sistema de Rendición Electrónica de Cuenta, Informe y otra Información (SIRECI): 
1. Primer corte: Segundo Semestre 2022.
2. Segundo corte: Primer semestre de 2023.</t>
  </si>
  <si>
    <t>• Decreto 1080 de 2015 “Por el cual se expide Decreto Único Reglamentario del Sector Cultura”.
• Decreto 106 del 21 de enero de 2015 “Por el cual se reglamenta el Título VIII de la Ley 594 de 2000 en materia de inspección, vigilancia y control a los archivos de las entidades del Estado y a los documentos de carácter privado declarados de interés cultural; y se dictan otras disposiciones” 
• Cadena de valor, proceso y procedimientos.
• Demás normatividad aplicable.</t>
  </si>
  <si>
    <t>Plan de Mejoramiento Archivístico suscrito con el Archivo General de la Nación – Gestión Documental.</t>
  </si>
  <si>
    <t xml:space="preserve">Informe de evaluación Institucional por dependencias- 
(Vigencia 2022) - Anual </t>
  </si>
  <si>
    <r>
      <t>Decreto 1227 de abril 21 de 2005 "</t>
    </r>
    <r>
      <rPr>
        <i/>
        <sz val="10"/>
        <rFont val="Arial Narrow"/>
        <family val="2"/>
      </rPr>
      <t>por el cual se reglamenta parcialmente la Ley 909 de 2004 y el Decreto-ley 1567 de 1998.</t>
    </r>
    <r>
      <rPr>
        <sz val="10"/>
        <rFont val="Arial Narrow"/>
        <family val="2"/>
      </rPr>
      <t xml:space="preserve">".
Circular 4 de 2005 del Consejo Asesor en materia de Control Interno de las entidades del orden nacional y territorial.
Artículo 39 de la Ley 909 de 2004.
Artículo 2.2.8.1.3 del Decreto 1083 de 2015.
Acuerdo No. 6176 de 2018 CNSC - 20181000006176 DEL 10-10-2018
Por el cual se establece el Sistema Tipo de Evaluación del Desempeño Laboral de los
Empleados Públicos de Carrera Administrativa y en Período de Prueba. </t>
    </r>
  </si>
  <si>
    <t>Planes Operativos de las dependencias vigencia 2021.</t>
  </si>
  <si>
    <t>13 al 30 ene 2023</t>
  </si>
  <si>
    <t>Informe semestral de seguimiento al trámite de las peticiones, quejas, reclamos, sugerencias y denuncias - PQRSD.</t>
  </si>
  <si>
    <t>• Constitución Política de Colombia de 1991
• Ley 87 de 1993, “Por la cual se establecen normas para el ejercicio del control interno en las entidades y organismos del estado y se dictan otras disposiciones”.
• Ley 1474 de 2011, “Por la cual se dictan normas orientadas a fortalecer los mecanismos de prevención, investigación y sanción de actos de corrupción y la efectividad del control de la gestión”.
• Ley 1437 de 2011 “Por la cual se expide el Código de Procedimiento Administrativo y de lo Contencioso Administrativo”.
• Ley 1712 de 2014, “Por medio de la cual se crea la Ley de Transparencia y del Derecho de Acceso a la Información Pública Nacional y se dictan otras disposiciones” y su Decreto Reglamentario 103 de 2015”.
• Ley 1755 de 2015, “Por medio de la cual se regula el Derecho Fundamental de Petición (…)”.
• Ley 2207 de 2022 “Por medio del cual se modifica el Decreto legislativo 491 de 2020”.
• Decreto 2106 de 2019 “Por el cual se dictan normas para simplificar, suprimir y reformar trámites, procesos y procedimientos innecesarios existentes en la administración pública”.
• Decreto 019 de 2012, "Por el cual se dictan normas para suprimir reformar regulaciones, procedimientos y trámites innecesarios existentes en la Administración Pública".
• Decreto 2106 de 22 de noviembre de 2019 "Por el cual se dictan normas para simplificar, suprimir y reformar trámites, procesos y procedimientos innecesarios existentes en la administración pública".
• Decreto 2232 de 1995, “Por medio del cual se reglamenta la Ley 190 de 1995 en materia de declaración de bienes y rentas e informe de actividad económica y así como el sistema de quejas y reclamos.”
• Decreto 1083 de 2015 “Por medio del cual se expide el Decreto Único Reglamentario del Sector de Función Pública”.
• Decreto 124 de 2016, “Por el cual se sustituye el Título IV de la Parte 1 del Libro 2 del Decreto 1081 de 2015, relativo al “Plan Anticorrupción y de Atención al Ciudadano”.
• Decreto 2409 de 2018 “Por el cual se modifica y renueva la estructura de la Superintendencia de Transporte y se dictan otras disposiciones”.
• Decreto 1166 de 2016, "Por el cual se adiciona el capítulo 12 al Título 3 de la Parte 2 del Libro 2 del Decreto 1069 de 2015, Decreto Único Reglamentario del Sector Justicia y del Derecho, relacionado con la presentación, tratamiento y radicación de las peticiones presentadas verbalmente".
• Circular 100-010-2021 del 23 de agosto de 2021, emitida por el Departamento Administrativo de la Función Pública – DAFP, y mediante la cual se emiten las “Directrices para fortalecer la implementación de Lenguaje Claro”. 
• Demás normativa legal vigente aplicable al seguimiento.</t>
  </si>
  <si>
    <t>Verificar el cumplimiento de la normatividad aplicable para la gestión y atención de la peticiones, quejas, reclamos, sugerencias y denuncias - PQRSD radicadas por los ciudadanos para el periodo objeto de seguimiento.</t>
  </si>
  <si>
    <t>Se verificará la gestión realizada por la entidad frente al trámite de las PQRSD radicadas por los ciudadanos, durante el periodo objeto de seguimiento, de acuerdo con lo estipulado en la normativa legal vigente y aplicable al seguimiento.</t>
  </si>
  <si>
    <t>Cumplimiento de las directrices de Austeridad impartidas por el gobierno nacional en materia de ahorro publico y austeridad.</t>
  </si>
  <si>
    <r>
      <t xml:space="preserve">(13) Coordinación Jefe Oficina de Control Interno.
</t>
    </r>
    <r>
      <rPr>
        <b/>
        <sz val="10"/>
        <rFont val="Arial Narrow"/>
        <family val="2"/>
      </rPr>
      <t>Auditor(a) Líder:</t>
    </r>
    <r>
      <rPr>
        <sz val="10"/>
        <rFont val="Arial Narrow"/>
        <family val="2"/>
      </rPr>
      <t xml:space="preserve"> Ivan A. Moreno P.
Profesional Especializado - Contador - OCI (febrero, abril, julio y octubre)</t>
    </r>
  </si>
  <si>
    <t>Segundo semestre de 2022 y primer semestre de 2023 - Información Litigiosa Superintendencia de Transporte.</t>
  </si>
  <si>
    <t>Realizar la Evaluación del Sistema de Control Interno Contable correspondiente a la vigencia 2022 de la Superintendencia de Transporte.</t>
  </si>
  <si>
    <t>Evaluación del Sistema de Control Interno Contable.</t>
  </si>
  <si>
    <t>03 al 28 de febrero de 2023</t>
  </si>
  <si>
    <t>Todos las Dependencias que tiene hallazgos PMA.</t>
  </si>
  <si>
    <t>Todas las Dependencias de la Superintendencia de Transporte.</t>
  </si>
  <si>
    <t>Oficina Asesora Jurídica.</t>
  </si>
  <si>
    <t>Oficina de Control Interno.</t>
  </si>
  <si>
    <t>Página Web de la Superintendencia de Trnsporte y TICs.</t>
  </si>
  <si>
    <t>Oficina Asesora de Planeación.</t>
  </si>
  <si>
    <t>Dirección Administrativa.</t>
  </si>
  <si>
    <r>
      <t xml:space="preserve">(11) Coordinación Jefe Oficina de Control Interno.
</t>
    </r>
    <r>
      <rPr>
        <b/>
        <sz val="10"/>
        <rFont val="Arial Narrow"/>
        <family val="2"/>
      </rPr>
      <t xml:space="preserve">Auditor Líder: </t>
    </r>
    <r>
      <rPr>
        <sz val="10"/>
        <rFont val="Arial Narrow"/>
        <family val="2"/>
      </rPr>
      <t xml:space="preserve">
Profesional Especializado - OCI - Ingeniero de Sistemas José Ignacio Ramírez Ríos.
</t>
    </r>
    <r>
      <rPr>
        <b/>
        <sz val="10"/>
        <rFont val="Arial Narrow"/>
        <family val="2"/>
      </rPr>
      <t xml:space="preserve">Equipo Auditor: 
</t>
    </r>
    <r>
      <rPr>
        <sz val="10"/>
        <rFont val="Arial Narrow"/>
        <family val="2"/>
      </rPr>
      <t>Equipo OCI - Asignación de según competencias del profesional.</t>
    </r>
  </si>
  <si>
    <r>
      <t xml:space="preserve">(8) Coordinación Jefe Oficina de Control Interno.
</t>
    </r>
    <r>
      <rPr>
        <b/>
        <sz val="10"/>
        <rFont val="Arial Narrow"/>
        <family val="2"/>
      </rPr>
      <t xml:space="preserve">Auditor(a) Líder: </t>
    </r>
    <r>
      <rPr>
        <sz val="10"/>
        <rFont val="Arial Narrow"/>
        <family val="2"/>
      </rPr>
      <t>Profesional Especializado - OCI - Derecho Roxana Cardenas M.</t>
    </r>
  </si>
  <si>
    <r>
      <rPr>
        <b/>
        <sz val="10"/>
        <rFont val="Arial Narrow"/>
        <family val="2"/>
      </rPr>
      <t xml:space="preserve">7) </t>
    </r>
    <r>
      <rPr>
        <sz val="10"/>
        <rFont val="Arial Narrow"/>
        <family val="2"/>
      </rPr>
      <t>Coordinación Jefe Oficina de Control Interno.</t>
    </r>
    <r>
      <rPr>
        <b/>
        <sz val="10"/>
        <rFont val="Arial Narrow"/>
        <family val="2"/>
      </rPr>
      <t xml:space="preserve">
Auditor(a) Líder:</t>
    </r>
    <r>
      <rPr>
        <sz val="10"/>
        <rFont val="Arial Narrow"/>
        <family val="2"/>
      </rPr>
      <t xml:space="preserve"> Profesional Especializado - OCI - Administradora Martha C. Quijano B.</t>
    </r>
  </si>
  <si>
    <r>
      <rPr>
        <b/>
        <sz val="10"/>
        <rFont val="Arial Narrow"/>
        <family val="2"/>
      </rPr>
      <t>6)</t>
    </r>
    <r>
      <rPr>
        <sz val="10"/>
        <rFont val="Arial Narrow"/>
        <family val="2"/>
      </rPr>
      <t xml:space="preserve"> Coordinación Jefe Oficina de Control Interno.
</t>
    </r>
    <r>
      <rPr>
        <b/>
        <sz val="10"/>
        <rFont val="Arial Narrow"/>
        <family val="2"/>
      </rPr>
      <t>Auditor(a) Líder:</t>
    </r>
    <r>
      <rPr>
        <sz val="10"/>
        <rFont val="Arial Narrow"/>
        <family val="2"/>
      </rPr>
      <t xml:space="preserve"> Profesional Especializado - OCI - Administradora Martha C. Quijano B.</t>
    </r>
  </si>
  <si>
    <r>
      <rPr>
        <b/>
        <sz val="10"/>
        <rFont val="Arial Narrow"/>
        <family val="2"/>
      </rPr>
      <t xml:space="preserve">(5) </t>
    </r>
    <r>
      <rPr>
        <sz val="10"/>
        <rFont val="Arial Narrow"/>
        <family val="2"/>
      </rPr>
      <t xml:space="preserve">Coordinación Jefe Oficina de Control Interno.
</t>
    </r>
    <r>
      <rPr>
        <b/>
        <sz val="10"/>
        <rFont val="Arial Narrow"/>
        <family val="2"/>
      </rPr>
      <t xml:space="preserve">Auditor(a) Líder: </t>
    </r>
    <r>
      <rPr>
        <sz val="10"/>
        <rFont val="Arial Narrow"/>
        <family val="2"/>
      </rPr>
      <t xml:space="preserve">
Martha C. Quijano B. - Profesional Especializado - OCI
</t>
    </r>
    <r>
      <rPr>
        <b/>
        <sz val="10"/>
        <rFont val="Arial Narrow"/>
        <family val="2"/>
      </rPr>
      <t xml:space="preserve">Equipo Auditor: </t>
    </r>
    <r>
      <rPr>
        <sz val="10"/>
        <rFont val="Arial Narrow"/>
        <family val="2"/>
      </rPr>
      <t xml:space="preserve">
Equipo OCI - Asignación de según competencias del profesional.</t>
    </r>
  </si>
  <si>
    <r>
      <rPr>
        <b/>
        <sz val="10"/>
        <rFont val="Arial Narrow"/>
        <family val="2"/>
      </rPr>
      <t>(3)</t>
    </r>
    <r>
      <rPr>
        <sz val="10"/>
        <rFont val="Arial Narrow"/>
        <family val="2"/>
      </rPr>
      <t xml:space="preserve"> Coordinación Jefe Oficina de Control Interno.
</t>
    </r>
    <r>
      <rPr>
        <b/>
        <sz val="10"/>
        <rFont val="Arial Narrow"/>
        <family val="2"/>
      </rPr>
      <t xml:space="preserve">Diligenciar Seguimiento: </t>
    </r>
    <r>
      <rPr>
        <sz val="10"/>
        <rFont val="Arial Narrow"/>
        <family val="2"/>
      </rPr>
      <t>Profesional Especializado - OCI - Ingeniero de Sistemas José Ignacio Ramírez Ríos y técnico administrativo.</t>
    </r>
  </si>
  <si>
    <r>
      <rPr>
        <b/>
        <sz val="10"/>
        <rFont val="Arial Narrow"/>
        <family val="2"/>
      </rPr>
      <t>(2)</t>
    </r>
    <r>
      <rPr>
        <sz val="10"/>
        <rFont val="Arial Narrow"/>
        <family val="2"/>
      </rPr>
      <t xml:space="preserve"> Coordinación Jefe Oficina de Control Interno.
</t>
    </r>
    <r>
      <rPr>
        <b/>
        <sz val="10"/>
        <rFont val="Arial Narrow"/>
        <family val="2"/>
      </rPr>
      <t xml:space="preserve">Diligenciar Seguimiento: </t>
    </r>
    <r>
      <rPr>
        <sz val="10"/>
        <rFont val="Arial Narrow"/>
        <family val="2"/>
      </rPr>
      <t>Profesional Especializado - OCI - Ingeniero de Sistemas José Ignacio Ramírez Ríos y técnico administrativo.</t>
    </r>
  </si>
  <si>
    <t>Verificar el estado del Sistema de Control Interno de la Superintendencia, atendiendo el cumplimiento de las disposiciones legales, informe que será publicado en la página web para conocimiento de la ciudadanía y partes interesadas.</t>
  </si>
  <si>
    <t>Verificación segundo semestre 2022 y primer semestre 20223, estado del Sistema de Control Interno de la Entidad (según selectivo)</t>
  </si>
  <si>
    <t>14 - 31 ene 2023
13 - 31 julio 2023</t>
  </si>
  <si>
    <t>Oficina Asesora de Planeación
- Todos los líderes de procesos</t>
  </si>
  <si>
    <t>Directiva Presidencial No. 02 de 2002.
- Circular 17 de 2011 de la Unidad Administrativa Especial Dirección Nacional de Derechos de Autor
- Circular 12 de 2007 de la Unidad Administrativa Especial Dirección Nacional de Derechos de Autor.</t>
  </si>
  <si>
    <t>Verificar la oportunidad en el registro de la información en la plataforma SIGEP II y su actualización según necesidad.</t>
  </si>
  <si>
    <t>07 febrero de 2023</t>
  </si>
  <si>
    <t>Informe de la Evaluación Control Interno Contable (vig. 2022) - Anual</t>
  </si>
  <si>
    <t>Informe Evaluación Derechos de Autor Software - Anual.</t>
  </si>
  <si>
    <t>"Ley 678 de agosto 3 de 2001. ""por medio de la cual se reglamenta la determinación de responsabilidad patrimonial de los agentes del Estado a través del ejercicio de la acción de repetición o de llamamiento en garantía con fines de repetición.""
Artículo 26 ""De la acción de repetición. Los Comités de Conciliación de las entidades públicas deberán realizar los estudios pertinentes para determinar la procedencia de la acción de repetición. 
Para ello, el ordenador del gasto, al día siguiente del pago total del capital de una condena, de una conciliación o de cualquier otro crédito surgido por concepto de la responsabilidad patrimonial de la entidad, deberá remitir el acto administrativo y sus antecedentes al Comité de Conciliación, para que en un término no superior a seis (6) meses se adopte la decisión motivada de iniciar o no el proceso de repetición y se presente la correspondiente demanda, cuando la misma resulte procedente, dentro de los tres (3) meses siguientes a la decisión."" del Decreto 1716 del 14 de mayo de 2009 ""por el cual se reglamenta el artículo 13 de la Ley 1285 de 2009, el artículo 75 de la Ley 446 de 1998 y del Capítulo V de la Ley 640 de 2001.""
Ley 2063 de 2020 ""POR LA CUAL SE DECRETA EL PRESUPUESTO DE RENTAS Y RECURSOS DE CAPITAL Y LEY DE APROPIACIONES PARA LA VIGENCIA FISCAL DEL 10 DE ENERO AL 31 DE DICIEMBRE DE 2021"".
ARTÍCULO 65. ACCIÓN DE REPETICIÓN. ""Las entidades públicas obligadas a ejercer la acción de repetición contenida en el artículo 4o de la Ley 678 de 2001, semestralmente reportarán para lo de su competencia a la Contraloría General de la República y a la Procuraduría General de la Nación, acerca de cada uno de los fallos judiciales pagados con dineros públicos durante el periodo respectivo, anexando la correspondiente certificación del Comité de Conciliación , donde conste el fundamento de la decisión de iniciar o no, las respectivas acciones de repetición
Así mismo, dentro de los dos (2) meses siguientes a la decisión del Comité de Conciliación, se remitirán a los organismos de control mencionados en el acápite anterior, las constancias de radicación de las respectivas acciones ante el funcionario judicial competente.
PARÁGRAFO. Lo dispuesto en el presente artículo tendrá efecto para todos los fallos que se hayan pagado a la entrada en vigencia de la presente ley y que aún no hayan sido objeto de acción de repetición.""
DECRETO 1069 DE 26 de maoyo DE 2015 ""Por medio del cual se expide el decreto único reglamentario del sector justicia y del derecho.""
Decreto 2097 de septiembre 20 de 2002 ""por el cual se modifica el artículo 3° del Decreto 1214 de 2000.""
Acto Administrativo Comité de Conciliaciones
Decreto de 1167 de 2016 ""Por el cual se modifican y se suprimen algunas disposiciones del Decreto 1069 de 2015, Decreto Único Reglamentario del Sector Justicia y del Derecho""
Decreto 1716 de 2009 ""Por el cual se reglamenta el artículo 13 de la Ley 1285 de 2009,
El artículo 75 de la Ley 446 de 07 de julio de 1998 ""por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y del Capítulo V de la Ley 640 de 05 de enero de 2001 ""por la cual se modifican normas relativas a la conciliación y se dictan otras disposiciones.""
Decreto 1069 de 26 de mayo de 2015 “Por medio del cual se expide el Decreto Único Reglamentario del Sector Justicia y del Derecho"""</t>
  </si>
  <si>
    <t>28 febrero de 2023</t>
  </si>
  <si>
    <t>Cumplimiento normativo relacionado con el registro y actualización de la Información de Deudores Morosos (SIIF-Boletín) de los períodos: I Semestre (diciembre de 2022 a mayo 2023) II Semestre (junio a noviembre 2023), según selectivo</t>
  </si>
  <si>
    <t>(19) Coordinación Jefe Oficina de Control Interno.
Auditor Líder: Profesional Especializado Contratista - OCI - Contador Ivan A. Moreno P.
Auditores Internos: Profesional II Contratista - OCI - Derecho Danna M. Sierra Neira.</t>
  </si>
  <si>
    <t>Ley 87 del 29 de noviembre de 1993, “por la cual se establecen normas para el ejercicio del control interno en las entidades y organismos del Estado y se dictan otras disposiciones”.
Resolución 706 del 16 de diciembre de 2016, “Por el cual se establece la información a reportar, los requisitos y los plazos de envío a la Contaduría General de la Nación”, y sus modificaciones.
Carta circular 003 de 28 de enero de 2015, Contaduría General de la Nación. "Operaciones reciprocas".
Carta Circular 002 de 09 de diciembre de 2020, "CONCILIACIÓN DE OPERACIONES RECÍPROCAS PARA LOS INFORMES CONTABLES CONSOLIDADOS DE 2020"
Instructivo 001 del 17 de diciembre de 2019, “Instrucciones relacionadas con el cambio del periodo contable 2019 – 2020, el reporte de información a la Contaduría General de la Nación y otros asuntos del proceso contable”.
Manual de instrucciones operaciones recíprocas de septiembre 2020, versión 2.0. Contaduría General de la Nación.
Reglas de eliminación septiembre 2020 publicada por la Contaduría General de la Nación (https://www.contaduria.gov.co/reglas-de-eliminacion/).</t>
  </si>
  <si>
    <t>Seguimiento trimestral a la conciliaciones de operaciones reciprocas 
Marzo: (último trimestre 2022) 
Mayo: (Primer trimestre 2023)
Agosto: (segundo trimestre 2023)
Noviembre: (tercer trimestre 2023)</t>
  </si>
  <si>
    <t>Seguimiento a Conciliación de Saldos de Operaciones Recíprocas. Trimestral.</t>
  </si>
  <si>
    <t>Marzo: (último trimestre 2022) 
Mayo: (Primer trimestre 2023)
Agosto: (segundo trimestre 2023)
Noviembre: (tercer trimestre 2023)</t>
  </si>
  <si>
    <t>Sorpresivo</t>
  </si>
  <si>
    <t>(26) Coordinación Jefe Oficina de Control Interno (E).
Auditor(a) Líder: Profesional II Contratista - OCI - Derecho Danna Melisa Sierra Neira.</t>
  </si>
  <si>
    <t>Seguimiento al cumplimiento normativo Circular Externa № 0010 de 2020 de la Comisión Nacional del Servicio Civil – CNSC, Según selectivo</t>
  </si>
  <si>
    <t>Verificar el cumplimiento normativo de lo dispuesto en la Circular Externa № 0010 de 2020 de la Comisión Nacional del Servicio Civil – CNSC, y la "Colaboración interinstitucional y armónica en el apoyo de la vigilancia al cumplimiento de las normas de Carrera Administrativa".</t>
  </si>
  <si>
    <t>Evaluar el cumplimiento normativo de lo definido en la Circular Externa № 0010 de 2020 expedida por la Comisión Nacional del Servicio Civil – CNSC, Según selectivo.</t>
  </si>
  <si>
    <t>Reporte Sistema Único de Información de Trámites – SUIT, cuarto trimestre de 2022, I, II y III trimestre 2023 según selectivo.</t>
  </si>
  <si>
    <t>Auditoría Direccionamiento Estratégico</t>
  </si>
  <si>
    <t>Ley 87 de 1993 "por la cual se establecen normas para el ejercicio del control interno en las entidades y organismos del Estado y se dictan otras disposiciones."</t>
  </si>
  <si>
    <t>Establecer los requisitos mínimos de calidad en el proceso estadístico para las Entidades del Sistema Estadístico Nacional - SEN que produzcan y difundan estadísticas oficiales.</t>
  </si>
  <si>
    <t>Corte a 30 de junio 2023</t>
  </si>
  <si>
    <t>Formulación y presentación para aprobación del plan anual de auditorías vigencia 2023, con base en riesgos de las actividades, proyectos, procesos, entre otros, el plan de rotación de auditorías, el universo de auditorías, informes de cumplimiento legal.</t>
  </si>
  <si>
    <t>Asistir a Comités Institucionales en calidad de invitado con voz y sin voto.</t>
  </si>
  <si>
    <t>1 de agosto al 31 de septiembre de 2023</t>
  </si>
  <si>
    <t>Informe de seguimiento a las acciones producto de informes de control interno e indicadores (según selectivo), riesgos y efectividad de controles.</t>
  </si>
  <si>
    <t>Oportunidad en la respuesta derechos de petición radicados en la OCI - comunicación a Secretaria de Transparencia (Dec.338 de 2019)</t>
  </si>
  <si>
    <t>Según requerimientos internos o externos (de acuerdo a la normatividad)</t>
  </si>
  <si>
    <t>Según requerimientos externos de acuerdo a la normatividad.</t>
  </si>
  <si>
    <t>1 a 29 de diciembre de 2023</t>
  </si>
  <si>
    <t>Según solicitud del dueño del proceso</t>
  </si>
  <si>
    <t>Según análisis del Mapa de Aseguramiento</t>
  </si>
  <si>
    <t>1 de febrero a 1 marzo de 2023</t>
  </si>
  <si>
    <r>
      <t xml:space="preserve">Según programación de la CGR
1 ene - 5 feb de 2021
</t>
    </r>
    <r>
      <rPr>
        <b/>
        <sz val="10"/>
        <color theme="1"/>
        <rFont val="Arial Narrow"/>
        <family val="2"/>
      </rPr>
      <t>Según programación de la CGR (Corte 30 de junio de 2023)</t>
    </r>
  </si>
  <si>
    <t>Todos los responsables de las dependencias que suscribieron hallazgos con la CGR.</t>
  </si>
  <si>
    <t>(21) Coordinación Jefe Oficina de Control Interno.
Auditor Líder:
Profesional Especializado - Contador - OCI. Iván Alirio Moreno Palomeque</t>
  </si>
  <si>
    <r>
      <t xml:space="preserve">Coordinación Jefe Oficina de Control Interno.
Martha C. Quijano Bautista - Profesional Especializado 
</t>
    </r>
    <r>
      <rPr>
        <b/>
        <sz val="10"/>
        <color theme="1"/>
        <rFont val="Arial Narrow"/>
        <family val="2"/>
      </rPr>
      <t xml:space="preserve">Equipo Auditor de apoyo: </t>
    </r>
    <r>
      <rPr>
        <sz val="10"/>
        <color theme="1"/>
        <rFont val="Arial Narrow"/>
        <family val="2"/>
      </rPr>
      <t>Angelica Sanjuan Gonzalez - Contratista OCI.</t>
    </r>
  </si>
  <si>
    <t>Coordinación Jefe Oficina de Control Interno.
Auditor(a) Líder:
Profesional Especializado- Martha C. Quijano Bautista - OCI.
Profesional Danna Melisa Sierra Neira - Derecho - OCI.</t>
  </si>
  <si>
    <r>
      <t xml:space="preserve">(30) Coordinación Jefe Oficina de Control Interno.
</t>
    </r>
    <r>
      <rPr>
        <b/>
        <sz val="10"/>
        <rFont val="Arial"/>
        <family val="2"/>
      </rPr>
      <t>Auditor Líder:</t>
    </r>
    <r>
      <rPr>
        <sz val="10"/>
        <rFont val="Arial"/>
        <family val="2"/>
      </rPr>
      <t xml:space="preserve"> Profesional Especializado - OCI - Ingeniero de Sistemas
José Ignacio Ramírez Ríos.
</t>
    </r>
    <r>
      <rPr>
        <b/>
        <sz val="10"/>
        <rFont val="Arial"/>
        <family val="2"/>
      </rPr>
      <t>Equipo Auditor de apoyo:</t>
    </r>
    <r>
      <rPr>
        <sz val="10"/>
        <rFont val="Arial"/>
        <family val="2"/>
      </rPr>
      <t xml:space="preserve">
Danna Melisa Sierra Neira - Contratista OCI
Iván Alirio Moreno Palomeque</t>
    </r>
  </si>
  <si>
    <t>2 de octubre a 30 de noviembre de 2023</t>
  </si>
  <si>
    <t>1 a 31 de marzo de 2023</t>
  </si>
  <si>
    <r>
      <t xml:space="preserve">(41) Coordinación Jefe Oficina de Control Interno.
</t>
    </r>
    <r>
      <rPr>
        <b/>
        <sz val="10"/>
        <rFont val="Arial"/>
        <family val="2"/>
      </rPr>
      <t xml:space="preserve">Participantes: </t>
    </r>
    <r>
      <rPr>
        <sz val="10"/>
        <rFont val="Arial"/>
        <family val="2"/>
      </rPr>
      <t xml:space="preserve">Profesional encargado del tema.
</t>
    </r>
    <r>
      <rPr>
        <b/>
        <sz val="10"/>
        <rFont val="Arial"/>
        <family val="2"/>
      </rPr>
      <t xml:space="preserve">Auditores Apoyo: </t>
    </r>
    <r>
      <rPr>
        <sz val="10"/>
        <rFont val="Arial"/>
        <family val="2"/>
      </rPr>
      <t xml:space="preserve">
Equipo OCI - Asignación de según competencias.</t>
    </r>
  </si>
  <si>
    <t>24 de julio a 1 de diciembre 2023 - CGN</t>
  </si>
  <si>
    <r>
      <t xml:space="preserve">(42) Coordinación Jefe Oficina de Control Interno.
</t>
    </r>
    <r>
      <rPr>
        <b/>
        <sz val="10"/>
        <rFont val="Arial"/>
        <family val="2"/>
      </rPr>
      <t xml:space="preserve">
Auditor(a) Líder:</t>
    </r>
    <r>
      <rPr>
        <sz val="10"/>
        <rFont val="Arial"/>
        <family val="2"/>
      </rPr>
      <t xml:space="preserve"> Jefe Oficina de Control Interno
</t>
    </r>
    <r>
      <rPr>
        <b/>
        <sz val="10"/>
        <rFont val="Arial"/>
        <family val="2"/>
      </rPr>
      <t>Auditores Apoyo:</t>
    </r>
    <r>
      <rPr>
        <sz val="10"/>
        <rFont val="Arial"/>
        <family val="2"/>
      </rPr>
      <t xml:space="preserve"> Martha C. Quijano Bautista.</t>
    </r>
  </si>
  <si>
    <t>Consolidar la información para la rendición de la cuenta fiscal 2022.</t>
  </si>
  <si>
    <t>Según programación de capacitaciones</t>
  </si>
  <si>
    <r>
      <t xml:space="preserve">(43) Coordinación Jefe Oficina de Control Interno.
</t>
    </r>
    <r>
      <rPr>
        <b/>
        <sz val="10"/>
        <rFont val="Arial"/>
        <family val="2"/>
      </rPr>
      <t xml:space="preserve">Rol relacción con Entes Externos: </t>
    </r>
    <r>
      <rPr>
        <sz val="10"/>
        <rFont val="Arial"/>
        <family val="2"/>
      </rPr>
      <t>Jefe Oficina de Control Interno.</t>
    </r>
    <r>
      <rPr>
        <b/>
        <sz val="10"/>
        <rFont val="Arial"/>
        <family val="2"/>
      </rPr>
      <t xml:space="preserve">
Auditora Apoyo: </t>
    </r>
    <r>
      <rPr>
        <sz val="10"/>
        <rFont val="Arial"/>
        <family val="2"/>
      </rPr>
      <t>Profesional Administradora Martha C. Quijano Bautista.</t>
    </r>
  </si>
  <si>
    <r>
      <t xml:space="preserve">(30) Coordinación Jefe Oficina de Control Interno.
</t>
    </r>
    <r>
      <rPr>
        <b/>
        <sz val="10"/>
        <rFont val="Arial Narrow"/>
        <family val="2"/>
      </rPr>
      <t>Auditor Líder:</t>
    </r>
    <r>
      <rPr>
        <sz val="10"/>
        <rFont val="Arial Narrow"/>
        <family val="2"/>
      </rPr>
      <t xml:space="preserve"> Profesional Especializado - OCI - Abogado
Roxana Cardenas Muñoz
</t>
    </r>
    <r>
      <rPr>
        <b/>
        <sz val="10"/>
        <rFont val="Arial Narrow"/>
        <family val="2"/>
      </rPr>
      <t>Apoyo:</t>
    </r>
    <r>
      <rPr>
        <sz val="10"/>
        <rFont val="Arial Narrow"/>
        <family val="2"/>
      </rPr>
      <t xml:space="preserve"> German Arturo Medina Avila.
</t>
    </r>
  </si>
  <si>
    <t>Informe de Evaluación Independiente del Estado del Sistema de Control Interno.</t>
  </si>
  <si>
    <t>1 de marzo a 30 de abril de 2023</t>
  </si>
  <si>
    <r>
      <rPr>
        <b/>
        <sz val="10"/>
        <rFont val="Arial Narrow"/>
        <family val="2"/>
      </rPr>
      <t>(1)</t>
    </r>
    <r>
      <rPr>
        <sz val="10"/>
        <rFont val="Arial Narrow"/>
        <family val="2"/>
      </rPr>
      <t xml:space="preserve"> Comité Institucional de Coordinación de Control Interno
Jefe Oficina de Control Interno.
</t>
    </r>
    <r>
      <rPr>
        <b/>
        <sz val="10"/>
        <rFont val="Arial Narrow"/>
        <family val="2"/>
      </rPr>
      <t>Diligenciar formulación:</t>
    </r>
    <r>
      <rPr>
        <sz val="10"/>
        <rFont val="Arial Narrow"/>
        <family val="2"/>
      </rPr>
      <t xml:space="preserve"> 
Profesional Especializado - OCI - Ingeniero de Sistemas José Ignacio Ramírez Ríos.
</t>
    </r>
    <r>
      <rPr>
        <b/>
        <sz val="10"/>
        <rFont val="Arial Narrow"/>
        <family val="2"/>
      </rPr>
      <t xml:space="preserve">Apoyo: </t>
    </r>
    <r>
      <rPr>
        <sz val="10"/>
        <rFont val="Arial Narrow"/>
        <family val="2"/>
      </rPr>
      <t>Equipo OCI.</t>
    </r>
  </si>
  <si>
    <r>
      <t xml:space="preserve">(12) Coordinación Jefe Oficina de Control Interno.
</t>
    </r>
    <r>
      <rPr>
        <b/>
        <sz val="10"/>
        <rFont val="Arial Narrow"/>
        <family val="2"/>
      </rPr>
      <t>Auditor Líder:</t>
    </r>
    <r>
      <rPr>
        <sz val="10"/>
        <rFont val="Arial Narrow"/>
        <family val="2"/>
      </rPr>
      <t xml:space="preserve"> 
I Corte Semestral 
Profesional II - Derecho - OCI - Roxana Cardenas Muñoz.
II Corte Semestral 
Contratista Derecho OCI - Danna Melisa Siera Neira.</t>
    </r>
  </si>
  <si>
    <t>13 de febrero al 10 de marzo de 2023
01 al 31 de agosto de 2023.</t>
  </si>
  <si>
    <r>
      <t xml:space="preserve">(31) Coordinación Jefe Oficina de Control Interno.
</t>
    </r>
    <r>
      <rPr>
        <b/>
        <sz val="10"/>
        <rFont val="Arial"/>
        <family val="2"/>
      </rPr>
      <t xml:space="preserve">Auditor(a) Líder: </t>
    </r>
    <r>
      <rPr>
        <sz val="10"/>
        <rFont val="Arial"/>
        <family val="2"/>
      </rPr>
      <t xml:space="preserve">Roxana Cardenas M.
Profesional Especializado - Abogado
</t>
    </r>
    <r>
      <rPr>
        <b/>
        <sz val="10"/>
        <rFont val="Arial"/>
        <family val="2"/>
      </rPr>
      <t xml:space="preserve">Equipo Apoyo: 
</t>
    </r>
    <r>
      <rPr>
        <sz val="10"/>
        <rFont val="Arial"/>
        <family val="2"/>
      </rPr>
      <t>German Arturo Medina Avila - Contratista Abogado.</t>
    </r>
  </si>
  <si>
    <t>2 de mayo a 30 de junio de 2023</t>
  </si>
  <si>
    <t>(44) Coordinación Jefe Oficina de Control Interno.
Equipo OCI</t>
  </si>
  <si>
    <t>Según programación PIC - Grupo TH</t>
  </si>
  <si>
    <t xml:space="preserve"> - Ley 87 del 29 de noviembre de 1993 “por la cual se establecen normas para el ejercicio del control interno en las entidades y organismos del Estado y se dictan otras disposiciones”.(...)
j) Mantener permanentemente informados a los directivos acerca del estado del control interno dentro de la entidad, dando cuenta de las debilidades detectadas y de las fallas en su cumplimiento, 
k) Verificar que se implanten las medidas respectivas recomendadas; (...)
Decreto 648 de 2017. Roles de la OCI
Guía Rol de las Unidades de Control Interno, Auditoría Interna o quien haga sus veces
Guía para la administraión del riesgo y el diseño de controles en Entidades públicas V5 Dirección de Gestión y Desempeño Institucional diciembre de 2020.
Guía para la construcción y análisis de Indicadores de Gestión - Versión 4 - Mayo 2018</t>
  </si>
  <si>
    <t>Ley 87 del 29 de noviembre de 1993 “por la cual se establecen normas para el ejercicio del control interno en las entidades y organismos del Estado y se dictan otras disposiciones”.(...)
j) Mantener permanentemente informados a los directivos acerca del estado del control interno dentro de la entidad, dando cuenta de las debilidades detectadas y de las fallas en su cumplimiento, 
k) Verificar que se implanten las medidas respectivas recomendadas; (...)
Decreto 648 de 2017. Roles de la OCI
Guía Rol de las Unidades de Control Interno, Auditoría Interna o quien haga sus veces
Guía para la administraión del riesgo y el diseño de controles en Entidades públicas V5 Dirección de Gestión y Desempeño Institucional diciembre de 2020.
Guía para la construcción y análisis de Indicadores de Gestión - Versión 4 - Mayo 2018</t>
  </si>
  <si>
    <t>Verificar el estado de avance de las acciones formuladas en el Plan de Mejoramiento suscrito con la Procuraduría General de la República, en términos de efectividad.</t>
  </si>
  <si>
    <t>Corte a 30 de noviembre de 2023</t>
  </si>
  <si>
    <t>1 al 22 de diciembre de 2023</t>
  </si>
  <si>
    <t>Ley 962 del 2005 "por la cual se dictan disposiciones sobre racionalización de trámites y procedimientos administrativos de los organismos y entidades del Estado y de los particulares que ejercen funciones públicas o prestan servicios públicos.".
Decreto 019 de 2012 "Por el cual se dictan normas para suprimir o reformar regulaciones, procedimientos y trámites innecesarios existentes en la Administración Pública."
Decreto 1081 de 2015 "Por medio del cual se expide el Decreto Reglamentario Único del Sector Presidencia de la República.", adelantará el seguimiento a la estrategia de racionalización de trámites a través del Sistema Único de Información de Trámites -SUIT. Artículo 2.1.4.6 "Mecanismos de seguimiento al cumplimiento y monitoreo. El mecanismo de seguimiento al cumplimiento de las orientaciones y obligaciones derivadas de los mencionados documentos, estará a cargo de las oficinas de control interno, para lo cual se publicará en la página web de la respectiva entidad, las actividades realizadas, de acuerdo con los parámetros establecidos.
Por su parte, el monitoreo estará a cargo del Jefe de Planeación o quien haga sus veces y del responsable de cada uno de los componentes del Plan Anticorrupción y de Atención al Ciudadano."
RESOLUCIÓN No.1099 DE 2017 "Por la cual se establecen los procedimientos para autorización de trámites y el seguimiento a la política de racionalización de trámites.
Decreto 1083 de 2015, Artículo 2.2.24.1 al 2.2.24.8
Guía metodologica sobre política racionalización de tramités</t>
  </si>
  <si>
    <t xml:space="preserve"> 1 - 30 de abril de 2023
 2 -31 de agosto de 2023
 3 - 31 de diciembre de 2023
 </t>
  </si>
  <si>
    <r>
      <t>(4) Coordinación Jefe Oficina de Control Interno.</t>
    </r>
    <r>
      <rPr>
        <b/>
        <sz val="10"/>
        <rFont val="Arial Narrow"/>
        <family val="2"/>
      </rPr>
      <t xml:space="preserve">
Primer cuatrimestre:</t>
    </r>
    <r>
      <rPr>
        <sz val="10"/>
        <rFont val="Arial Narrow"/>
        <family val="2"/>
      </rPr>
      <t xml:space="preserve"> Auditor(a) Líder: Profesional Especializado - OCI - Administradora Martha C. Quijano B.
</t>
    </r>
    <r>
      <rPr>
        <b/>
        <sz val="10"/>
        <rFont val="Arial Narrow"/>
        <family val="2"/>
      </rPr>
      <t>Segundo cuatrimestre:</t>
    </r>
    <r>
      <rPr>
        <sz val="10"/>
        <rFont val="Arial Narrow"/>
        <family val="2"/>
      </rPr>
      <t xml:space="preserve"> Auditor(a) Líder:
Bertha Angelica Sanjuan Gonzalez
</t>
    </r>
    <r>
      <rPr>
        <b/>
        <sz val="10"/>
        <rFont val="Arial Narrow"/>
        <family val="2"/>
      </rPr>
      <t>Tercer cuatrimestre:</t>
    </r>
    <r>
      <rPr>
        <sz val="10"/>
        <rFont val="Arial Narrow"/>
        <family val="2"/>
      </rPr>
      <t xml:space="preserve"> Auditor(a) Líder:
Bertha Angelica Sanjuan Gonzalez
</t>
    </r>
    <r>
      <rPr>
        <b/>
        <sz val="10"/>
        <rFont val="Arial Narrow"/>
        <family val="2"/>
      </rPr>
      <t xml:space="preserve">Equipo Auditor de apoyo: </t>
    </r>
    <r>
      <rPr>
        <sz val="10"/>
        <rFont val="Arial Narrow"/>
        <family val="2"/>
      </rPr>
      <t xml:space="preserve">
Equipo OCI - Asignación de según competencias del profesional.
Profesional Especializado - OCI - José Ignacio Ramírez Ríos
Profesional Especializado - OCI - Roxana Cardenas Muñoz</t>
    </r>
  </si>
  <si>
    <r>
      <t xml:space="preserve">(16) Coordinación Jefe Oficina de Control Interno.
</t>
    </r>
    <r>
      <rPr>
        <b/>
        <sz val="10"/>
        <rFont val="Arial Narrow"/>
        <family val="2"/>
      </rPr>
      <t>Auditor Líder:</t>
    </r>
    <r>
      <rPr>
        <sz val="10"/>
        <rFont val="Arial Narrow"/>
        <family val="2"/>
      </rPr>
      <t xml:space="preserve"> Profesional Especializado - OCI - Ingeniero de Sistemas José Ignacio Ramírez R.
</t>
    </r>
    <r>
      <rPr>
        <b/>
        <sz val="10"/>
        <rFont val="Arial Narrow"/>
        <family val="2"/>
      </rPr>
      <t xml:space="preserve">Equipo Audior de Apoyo: </t>
    </r>
    <r>
      <rPr>
        <sz val="10"/>
        <rFont val="Arial Narrow"/>
        <family val="2"/>
      </rPr>
      <t>Angelica Sanjuan Gonzalez</t>
    </r>
  </si>
  <si>
    <r>
      <t xml:space="preserve">(17) Coordinación Jefe Oficina de Control Interno.
</t>
    </r>
    <r>
      <rPr>
        <b/>
        <sz val="10"/>
        <rFont val="Arial Narrow"/>
        <family val="2"/>
      </rPr>
      <t>Auditor Líder:</t>
    </r>
    <r>
      <rPr>
        <sz val="10"/>
        <rFont val="Arial Narrow"/>
        <family val="2"/>
      </rPr>
      <t xml:space="preserve"> Profesional Especializado - OCI - Ingeniero de Sistemas José Ignacio Ramírez R.
</t>
    </r>
    <r>
      <rPr>
        <b/>
        <sz val="10"/>
        <rFont val="Arial Narrow"/>
        <family val="2"/>
      </rPr>
      <t>Equipo Audior de Apoyo:</t>
    </r>
    <r>
      <rPr>
        <sz val="10"/>
        <rFont val="Arial Narrow"/>
        <family val="2"/>
      </rPr>
      <t xml:space="preserve"> Angelica Sanjuan Gonzalez</t>
    </r>
  </si>
  <si>
    <r>
      <t xml:space="preserve">Coordinación Jefe Oficina de Control Interno.
</t>
    </r>
    <r>
      <rPr>
        <b/>
        <sz val="10"/>
        <rFont val="Arial Narrow"/>
        <family val="2"/>
      </rPr>
      <t>Auditora Líder:</t>
    </r>
    <r>
      <rPr>
        <sz val="10"/>
        <rFont val="Arial Narrow"/>
        <family val="2"/>
      </rPr>
      <t xml:space="preserve">
Profesional Especializado - Angelica Sanjuan Gonzalez - OCI.</t>
    </r>
  </si>
  <si>
    <r>
      <t xml:space="preserve">(29) Coordinación Jefe Oficina de Control Interno.
Auditor Líder: Profesional Especializado - OCI - Ingeniero de Sistemas 
José Ignacio Ramírez Ríos.
</t>
    </r>
    <r>
      <rPr>
        <b/>
        <sz val="10"/>
        <rFont val="Arial Narrow"/>
        <family val="2"/>
      </rPr>
      <t>Equipo Audior de Apoyo:</t>
    </r>
    <r>
      <rPr>
        <sz val="10"/>
        <rFont val="Arial Narrow"/>
        <family val="2"/>
      </rPr>
      <t xml:space="preserve"> Angelica Sanjuan Gonzalez</t>
    </r>
  </si>
  <si>
    <t>(36) Coordinación Jefe Oficina de Control Interno.
Auditor(a) Líder: Profesional II - OCI - Derecho Roxana Cardenas M.</t>
  </si>
  <si>
    <t>(37) Jefe Oficina de Control Interno .
Según citación</t>
  </si>
  <si>
    <t>1 a 31 de diciembre de 2023</t>
  </si>
  <si>
    <t xml:space="preserve">1 a 31 de marzo2023
</t>
  </si>
  <si>
    <t>Pendiente programación de la fecha de reporte FURAG - Función Pública (Segundo trimestre de 2023)</t>
  </si>
  <si>
    <r>
      <t xml:space="preserve">(28) Coordinación Jefe Oficina de Control Interno.
</t>
    </r>
    <r>
      <rPr>
        <b/>
        <sz val="10"/>
        <rFont val="Arial Narrow"/>
        <family val="2"/>
      </rPr>
      <t xml:space="preserve">Auditora: </t>
    </r>
    <r>
      <rPr>
        <sz val="10"/>
        <rFont val="Arial Narrow"/>
        <family val="2"/>
      </rPr>
      <t xml:space="preserve">Profesional Especializado - Derecho - Roxana Cardenas Muñoz
</t>
    </r>
    <r>
      <rPr>
        <b/>
        <sz val="10"/>
        <rFont val="Arial Narrow"/>
        <family val="2"/>
      </rPr>
      <t xml:space="preserve">Equipo Auditor de apoyo: </t>
    </r>
    <r>
      <rPr>
        <sz val="10"/>
        <rFont val="Arial Narrow"/>
        <family val="2"/>
      </rPr>
      <t>German Arturo Medina Avila</t>
    </r>
  </si>
  <si>
    <t>Auditoría Proceso Gestión del conocimiento y la innovación - Procedimiento generación de estadística - Delegatura de Puertos.</t>
  </si>
  <si>
    <t>Auditoría Proceso Gestión Contractual (Según selectivo).</t>
  </si>
  <si>
    <t>Auditoría Gestión Jurídica (Vencimiento de terminos - Grupo Coactivo).</t>
  </si>
  <si>
    <t>Auditoría Talento Humano (Liquidación de la nómina, desvinculación del personal, provisión de vacantes, trámite de incapacidades y o licencias, Gestión de programación, otorgamiento y pago de vacaciones).</t>
  </si>
  <si>
    <t>Seguimiento Plan de Mejoramiento Procuraduría General de la Nación - PGN.</t>
  </si>
  <si>
    <r>
      <t xml:space="preserve">(37) Coordinación Jefe Oficina de Control Interno.
</t>
    </r>
    <r>
      <rPr>
        <b/>
        <sz val="10"/>
        <rFont val="Arial"/>
        <family val="2"/>
      </rPr>
      <t>Auditor Responsable:</t>
    </r>
    <r>
      <rPr>
        <sz val="10"/>
        <rFont val="Arial"/>
        <family val="2"/>
      </rPr>
      <t xml:space="preserve"> Angelica Sanjuan Gonzalez</t>
    </r>
  </si>
  <si>
    <t>Asistencia a comités en calidad de invitado
(Según citación).</t>
  </si>
  <si>
    <r>
      <t xml:space="preserve">(32) Coordinación Jefe Oficina de Control Interno.
</t>
    </r>
    <r>
      <rPr>
        <b/>
        <sz val="10"/>
        <rFont val="Arial"/>
        <family val="2"/>
      </rPr>
      <t xml:space="preserve">Auditor(a) Líder: </t>
    </r>
    <r>
      <rPr>
        <sz val="10"/>
        <rFont val="Arial"/>
        <family val="2"/>
      </rPr>
      <t xml:space="preserve">Roxana Cardenas M.
Profesional Especializado - Abogado
</t>
    </r>
    <r>
      <rPr>
        <b/>
        <sz val="10"/>
        <rFont val="Arial"/>
        <family val="2"/>
      </rPr>
      <t xml:space="preserve">Equipo Apoyo: </t>
    </r>
    <r>
      <rPr>
        <sz val="10"/>
        <rFont val="Arial"/>
        <family val="2"/>
      </rPr>
      <t xml:space="preserve">
German Arturo Medina Avila - Contratista Abogado.</t>
    </r>
  </si>
  <si>
    <t>(40) Coordinación Jefe Oficina de Control Interno.
Perfi profesional que aplique al requerimiento.</t>
  </si>
  <si>
    <t>Oportunidad en la respuesta a requerimientos.</t>
  </si>
  <si>
    <t>Verificar el estado del Sistema de Control Interno del Proceso Misional de Control en la Dirección de Investigaciones de la Delegada de Tránsito y Transporte Terrestre de la Superintendencia de Transporte, con enfoque en riesgos dentro del marco del procedimiento administrativo sancionatorio.</t>
  </si>
  <si>
    <t>Verificar el Sistema de Control Interno del Proceso de Gestión Jurídica, con enfoque en riesgos dentro del marco de la Representación Judicial a cargo de la Oficina Jurídica de la Superintendencia de Transporte</t>
  </si>
  <si>
    <t>Proceso Gestión Jurídica tomando un selectivo de procesos judiciales originados en diferentes Medios de Control (Acciones), del periodo comprendido desde el 1 de enero de 2021 al 31 de diciembre de 2022.</t>
  </si>
  <si>
    <t xml:space="preserve">Verificar el Sistema de Control Interno del Proceso de Gestión Contractual, con enfoque en riesgos dentro del marco de las competencias asignadas al Grupo Interno de Trabajo de Gestión Contractual de la Secretaría General de la Superintendencia de Transporte. </t>
  </si>
  <si>
    <t>Proceso de Gestión Contractual en las etapas precontractual, contractual y post contractual, tomando un selectivo de la contratación en sus diferentes modalidades, suscrita en el periodo comprendido del 1 de mayo de 2022 al 31 de diciembre de 2022, así como, la sujeción al ordenamiento legal de la documentación asociada al proceso de Gestión Contractual.</t>
  </si>
  <si>
    <t>Cumplimiento normativo Vigencia 2022.</t>
  </si>
  <si>
    <r>
      <t xml:space="preserve">Según programación de la Agencia Nacional de Defensa Jurídica del Estado - ANJ.
1. Corte: II Semestre 2022 (Plazo cargar certificación 13 de marzo de 2023).
2. Corte: I Semestre de 2023. Por definir: </t>
    </r>
    <r>
      <rPr>
        <b/>
        <sz val="10"/>
        <color theme="1"/>
        <rFont val="Arial Narrow"/>
        <family val="2"/>
      </rPr>
      <t>01 - 11 ago</t>
    </r>
    <r>
      <rPr>
        <sz val="10"/>
        <color theme="1"/>
        <rFont val="Arial Narrow"/>
        <family val="2"/>
      </rPr>
      <t xml:space="preserve"> (Pendiente programación ANDJE).</t>
    </r>
  </si>
  <si>
    <t>Relacionamiento con el Ciudadano</t>
  </si>
  <si>
    <t>Seguimiento al Sistema Único de Información de Trámites - Política de Racionalización de trámites - SUIT</t>
  </si>
  <si>
    <t>Oficina de Tecnologías de la Información y las Comunicaciones y Dirección Administrativa</t>
  </si>
  <si>
    <t>Grupo de Talento Humano</t>
  </si>
  <si>
    <t>Comité de Conciliaciones</t>
  </si>
  <si>
    <t>Según Aplique</t>
  </si>
  <si>
    <t>Delegada de Puertos - Direción de Promoción y Prevención.</t>
  </si>
  <si>
    <t>Delegada de TTTT - Proceso de Investigación</t>
  </si>
  <si>
    <t>Dirección Administrativa - Gestión Contractual.</t>
  </si>
  <si>
    <t>Dirección Administrativa - Gestión Documental</t>
  </si>
  <si>
    <t>Dependencias con PMP - Gestión de la Entidad</t>
  </si>
  <si>
    <t>Jefe Oficina de Control Interno</t>
  </si>
  <si>
    <t>1 a 31 de agosto de 2023</t>
  </si>
  <si>
    <t>Elaborar encuesta de valoración anual del proceso Evaluación Independiente, auditoría de la Oficina de Control Interno - OCI.</t>
  </si>
  <si>
    <t>Dar cumplimiento a la normatividad vigente</t>
  </si>
  <si>
    <t>estión Oficina de Control Interno, vigencia 2023.</t>
  </si>
  <si>
    <t>Dar respuesta a los requrimientos realizados a la Oficina de Control Interno ya sean externos o internos.</t>
  </si>
  <si>
    <t>Dar respuesta a los requrimientos realizados a la Oficina de Control Interno ya sean externos.</t>
  </si>
  <si>
    <t>Mantener actualizada la documentación del proceso Evaluación Independiente de acuerdo a la normatividad actual.</t>
  </si>
  <si>
    <t>Mantener acapacitado al Equipo OCI respecto a la normatividad vigente.</t>
  </si>
  <si>
    <t>vigencia 2023</t>
  </si>
  <si>
    <t>Resolver inquitudes de los responsables de procesos.</t>
  </si>
  <si>
    <t>Vigencia 2023</t>
  </si>
  <si>
    <t>Dar respuesta dentro del termino de la Ley vigente.</t>
  </si>
  <si>
    <t>Ley 87 de 1993 "por la cual se establecen normas para el ejercicio del control interno en las entidades y organismos del Estado y se dictan otras disposiciones."
Decreto 1042 y 1045 de 1978</t>
  </si>
  <si>
    <t>Verificar el estado de avance de las acciones formuladas en el Plan de Mejoramiento suscrito con la Contraloría General de la República-CGR, en términos de efectividad para comunicar cierre ente de control.</t>
  </si>
  <si>
    <t>Reporte semestral del avance de las actividades suscritas en el PM CGR y transmistidas en el Sistema de Rendición Electrónica de la Cuenta e Informes – SIRECI, del Primer Semestre 2023.</t>
  </si>
  <si>
    <t xml:space="preserve">Seguimiento a la transmisión en SRECI de la Rendición de la modalidad de Gestión Contractual SIRECI (mensual diciembre de 2021 a noviembre de 2022) mes vencido 10 días hábiles siguientes </t>
  </si>
  <si>
    <t>Verificar que se haya efectuado el cargue de la información en la modalidad Gestión Contractual mensual al SIRECI, acorde con los plazos establecidoss por la Contraloría General de la República - CGR.</t>
  </si>
  <si>
    <t>Verificar transmisión SIRECIcon acuse de aceptación de rendición de la modalidad Gestión Contractual .</t>
  </si>
  <si>
    <t>Seguimiento a la transmisión en SIRECI de la modalidad Obras Civiles inconclusas o sin usos - Reporte Transmisión SIRECI mes vencido 10 días hábiles siguientes.</t>
  </si>
  <si>
    <t>Verificar que se haya efectuado la transmisión de la información en la modadlidad Obras civiles inconclusas o sin uso mensual al SIRECI, acorde con los plazos establecidos por la Contraloría General de la República - CGR.</t>
  </si>
  <si>
    <t>Evaluar y verificar el cumplimiento de las acciones de mejora definidas en el Plan de Mejoramiento Archivístico suscrito con el Archivo General de la Nación-AGN, en términos de eficacia y efectividad. (Triemestral)</t>
  </si>
  <si>
    <t>Verificar el cumplimiento normativo aplicable para la constitución el manejo y custodia de los recursos de la caja menor.</t>
  </si>
  <si>
    <t>Seguimiento al cierre de la caja menor de la vigencia 2022 y 
Seguimiento a la constitución , ejecución y arqueo de la caja menor vigencia 2023.</t>
  </si>
  <si>
    <t>Diligenciar el
Formulario de Reporte de Avances de la Gestión - FURAG, correspondiente a la vigencia 2022</t>
  </si>
  <si>
    <t>Ley 87 de 1993 “Por la cual se establecen normas para el ejercicio del control interno en las
entidades y organismos del estado y se dictan otras disposiciones”.
• Ley 1242 de 2008 “Por la cual se establece el código nacional de navegación y actividades
portuarias, fluviales y se dictan otras disposiciones”.
• Ley 1480 de 2011 "por medio de la cual se expide el Estatuto del Consumidor y se dictan
otras disposiciones”, del Artículo 1 al 54.
Proceso Eval
Ley 336 de 1996 “Estatuto general del transporte”
• Ley 1437 del 2011 “Por la cual se expide el Código de Procedimiento Administrativo y de lo
Contencioso Administrativo”, Artículo 47. “Procedimiento administrativo sancionatorio”
• Ley 1755 de 2015 “Por medio de la cual se regula el Derecho Fundamental de Petición y se
sustituye un título del Código de Procedimiento Administrativo y de lo Contencioso
Administrativo.”
• Ley 105 de 1993 “Por la cual se dictan disposiciones básicas sobre el transporte, se
redistribuyen competencias y recursos entre la Nación y las Entidades Territoriales, se
reglamenta la planeación en el sector transporte y se dictan otras disposiciones.”
• Ley 1955 de 2019 “POR EL CUAL SE EXPIDE EL PLAN NACIONAL DE DESARROLLO
2018-2022 PACTO POR COLOMBIA, PACTO POR LA EQUIDAD. EL CONGRESO DE
COLOMBIA”, Art 109 “Protección de usuarios de transporte aéreo … “, Artículo 110
“Protección al turista” .
• Decreto 587 de 2016 “Por el cual se adiciona un capítulo al libro 2 de la parte 2 del título 2 del
Decreto Único del sector Comercio, Industria y Turismo, Decreto 1074 de 2015, y se
reglamenta el artículo 51 de la Ley 1480 de 2011”.
• Decreto 2409 de 2018 “Por el cual se modifica y renueva la estructura de la Superintendencia
de Transporte y se dictan otras disposiciones” y otras que sean aplicables.
• Decreto 499 de 2020 “Por el cual se adoptan medidas en materia de contratación estatal para
la adquisición en el mercado internacional de dispositivos médicos y elementos de protección
personal, en el marco del Estado de Emergencia Económica, Social y Ecológica, atendiendo
criterios de inmediatez como consecuencia de las turbulencias del mercado internacional de
bienes para mitigar la pandemia Coronavirus Covid 19 …”.
• Ley 769 de 2002 “Se expide el código Nacional de Tránsito y se dictan otras disposiciones”.
• Decreto 1079 de 2015 “por medio del cual se expide el decreto único reglamentario del sector
transporte”.
• Ley 1702 de 2013 “Por la cual se crea la agencia nacional de seguridad vial y se dictan otras
disposiciones”.
• Demás normatividad aplicable.</t>
  </si>
  <si>
    <t>Constitución Política de Colombia 1991.
- Ley 1437 de 2011 “Por la cual se expide el Código de Procedimiento Administrativo y de
lo Contencioso Administrativo”.
- Ley 678 de agosto 3 de 2001. "Por medio de la cual se reglamenta la determinación de
responsabilidad patrimonial de los agentes del Estado a través del ejercicio de la acción
de repetición o de llamamiento en garantía con fines de repetición."
- Ley 640 de 05 de enero de 2001 "por la cual se modifican normas relativas a la conciliación
y se dictan otras disposiciones."
- Decreto 1167 de 2016 “Por el cual se modifican y se suprimen algunas disposiciones del
Decreto 1069 de 2015, Decreto Único Reglamentario del Sector Justicia y del Derecho”
- Decreto 1069 del 2015 “Por medio del cual se expide el decreto único reglamentario del
sector justicia y del derecho”.
- Decreto 1716 de 2009 “Por el cual se reglamenta el artículo 13 de la Ley 1285 de 2009,
el artículo 75 de la Ley 446 de 1998 y del Capítulo V de la Ley 640 de 2001”
Decreto 2097 de septiembre 20 de 2002 "por el cual se modifica el artículo 3° del Decreto 1214 de 2000." - Resolución No. 3683 de 2021 “Por la cual se expide la Resolución Única de Comités Internos de la Superintendencia de Transporte”. - Documentación cadena de valor aplicable al proceso. - Demás normatividad aplicable</t>
  </si>
  <si>
    <t>Ley 80 de 1993: “Por la cual se expide el Estatuto General de Contratación de la
Administración Pública”.
• Ley 1150 de 2007 “Por medio del cual se introduce medidas para la eficiencia y la
transparencia en la Ley 80 de 1993 y se dictan otras disposiciones generales sobre la
contratación con Recursos Públicos”.
• Ley 1474 de 2011: "Por la cual se dictan normas orientadas a fortalecer los mecanismos
de prevención, investigación y sanción de actos de corrupción y la efectividad del control
de la gestión Pública".
• Decreto 1510 de 2013 “Por el cual se reglamenta el sistema de compras y contratación
pública”
• Decreto 1082 de 2015 “Por medio del cual se expide el decreto único reglamentario del
sector administrativo de planeación nacional"
• Decreto 399 de 2021, "Por el cual se modifican los artículos 2.2.1.1.2.1.1., 2.2.1.2.1.3.2.
Y 2.2.1.2.3.1.14., Y se adicionan unos parágrafos transitorios a los artículos 2.2.1.1.1.5.2.,
2.2.1.1.1.5.6. Y 2.2.1.1.1.6.2. del Decreto 1082 de 2015, Único Reglamentario del Sector
Administrativo de Planeación Nacional".
• Decreto 1860 de 2021 “Por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
• Resolución No. 1315 de 2021 "Por la cual se prorroga la emergencia sanitaria por el
Coronavirus COVID - 19, declarada mediante resolución 385 de 2020, prorrogada por las
resoluciones 844, 1462, 2230 de 2020 y 222 y 738 de 2021"
• Resolución No. 1913 de 2021 "Por la cual se prorroga la emergencia sanitaria por el
Coronavirus COVID - 19, declarada mediante resolución 385 de 2020, prorrogada por las
resoluciones 844, 1462, 2230 de 2020 y 222, 738 y 1315 de 2021"
• Resolución 666 de 2022 “Por la cual se prorroga la emergencia sanitaria por el coronavirus
COVID-19, declarada mediante Resolución 385 de 2020, prorrogada por las Resoluciones
844, 1462, 2230 de 2020, 222, 738, 1315, 1913 de 2021 y 304 de 2022”
• Circular Conjunta 100-006 de 2021 “Aplicación de la ley de garantías electorales - ley 996
de 2005”
• Manuales y guías expedidos por Colombia Compra Eficiente.
• Documentos del proceso Gestión Contractual en el marco de la cadena de valor y demás
normatividad aplicable</t>
  </si>
  <si>
    <t>Según publicación página web CGR, Visita auditoría Financiera CGR PNVCF 2023 Inicial</t>
  </si>
  <si>
    <t>Consolidar información de Rendición de la Cuenta Fisca 2022.</t>
  </si>
  <si>
    <t>Normatividad aplicable a la gestión documental actual vigente.</t>
  </si>
  <si>
    <t>Realizar seguimiento a los procedimientos del proceso gestión documental según selectivo.</t>
  </si>
  <si>
    <t>Vigencia 2022 y 2023 corte mayo.</t>
  </si>
  <si>
    <t>Verificar el cumplimiento normativo de las funciones del comité de Conciliación del periodo comprendido del 1 de marzo de 2022 al 28 de febrero de 2023.</t>
  </si>
  <si>
    <r>
      <t xml:space="preserve">(15) Coordinación Jefe Oficina de Control Interno.
</t>
    </r>
    <r>
      <rPr>
        <b/>
        <sz val="10"/>
        <rFont val="Arial Narrow"/>
        <family val="2"/>
      </rPr>
      <t xml:space="preserve">Auditor Líder: </t>
    </r>
    <r>
      <rPr>
        <sz val="10"/>
        <rFont val="Arial Narrow"/>
        <family val="2"/>
      </rPr>
      <t>Profesional Especializado - OCI Contador - Ivan Alirio Moreno Palomeque.</t>
    </r>
  </si>
  <si>
    <r>
      <t xml:space="preserve">(18) Coordinación Jefe Oficina de Control Interno.
</t>
    </r>
    <r>
      <rPr>
        <b/>
        <sz val="10"/>
        <rFont val="Arial Narrow"/>
        <family val="2"/>
      </rPr>
      <t>Auditor Líder:</t>
    </r>
    <r>
      <rPr>
        <sz val="10"/>
        <rFont val="Arial Narrow"/>
        <family val="2"/>
      </rPr>
      <t xml:space="preserve"> Profesional II - Derecho - OCI -
 I, II semestre 2023 - Danna M. Sierra N.</t>
    </r>
  </si>
  <si>
    <t xml:space="preserve">COMPROMISOS ADQUIRIDOS </t>
  </si>
  <si>
    <t xml:space="preserve">RESPONSABLE </t>
  </si>
  <si>
    <t>OBSERVACIÓN</t>
  </si>
  <si>
    <t>ESTADO</t>
  </si>
  <si>
    <r>
      <t>1.</t>
    </r>
    <r>
      <rPr>
        <sz val="10"/>
        <color rgb="FF073763"/>
        <rFont val="Arial"/>
        <family val="2"/>
      </rPr>
      <t>Realizar las legalizaciones correspondientes a anticipos y avances que corresponden a viáticos.</t>
    </r>
  </si>
  <si>
    <t>Jefes dependencias y supervisores.</t>
  </si>
  <si>
    <r>
      <t>Se observó memorando número 12022541014464 del 26 de diciembre de 2022, de asunto “</t>
    </r>
    <r>
      <rPr>
        <i/>
        <sz val="10"/>
        <color rgb="FF073763"/>
        <rFont val="Arial"/>
        <family val="2"/>
      </rPr>
      <t>Información sobre incumplimiento de legalización de comisión y/o desplazamiento vigencia 2022</t>
    </r>
    <r>
      <rPr>
        <sz val="10"/>
        <color rgb="FF073763"/>
        <rFont val="Arial"/>
        <family val="2"/>
      </rPr>
      <t>”. Archivo PDF denominado 120225410144643_00001- Incumplimiento legalizaciones.pdf</t>
    </r>
  </si>
  <si>
    <t>Cumplido</t>
  </si>
  <si>
    <t>Verificar el cumplimiento normativo de las funciones del Comité de Conciliación.</t>
  </si>
  <si>
    <t>Verificar los procedimientos: liquidación de la nómina, desvinculación del personal (liquidaciones de las resoluciones de acreencias) , provisión de vacantes, trámite de incapacidades y o licencias, y a la gestión de programación, otorgamiento, descuentos y pago de vacaciones.</t>
  </si>
  <si>
    <t>1 de agosto a 30 de septiembre de 2023</t>
  </si>
  <si>
    <t>Gestión Financiera - Procedimiento Devolución de Ingresos.</t>
  </si>
  <si>
    <t xml:space="preserve">Humanos:  
Financieros: 
Tecnológicos: </t>
  </si>
  <si>
    <t xml:space="preserve">RIESGO 2 
</t>
  </si>
  <si>
    <t xml:space="preserve">Ley 87 de 1993 "Por la cual se establecen normas para el ejercicio del control interno en las entidades y organismos del estado y se dictan otras disposiciones" art. 12 literal a)
Decreto 648 de 2017, artículo 2.2.21.1.6 Aprobar Plan Anual de Auditoría presentado por el Jefe de la OCI
Guía Rol de las Unidades de Control Interno, Auditoría Interna o quien haga sus veces.          </t>
  </si>
  <si>
    <t xml:space="preserve">Artículos 73, 74 y 77 de la Ley 1474 de 2011- Estatuto anticorrupción
Decreto 124 de 2016 Por el cual se sustituye el Título 4 de la Parte 1 del Libro 2 del Decreto 1081 de 2015, relativo al "Plan Anticorrupción y de Atención al Ciudadano". 
Estrategias para la Construcción del Plan Anticorrupción y de Atención al Ciudadano.         </t>
  </si>
  <si>
    <t>Informe de seguimiento a ejecución Plan Anticorrupción y mapa de riesgos de corrupción 
(3 al año - Diez primeros días hábiles de Enero - mayo - Septiembre)</t>
  </si>
  <si>
    <t>Plan anticorrupción y de atención al ciudadano, mapa de riesgos de corrupción último cuatrimestre 2022.
Primer cuatrimestre: Corte 31 de diciembre de 2022.
Segundo cuatrimestre: Corte a 30 de Abril de 2023; 
Tercer cuatrimestre: 31 de Agosto de 2023.</t>
  </si>
  <si>
    <t>16 enero 2023
15 mayo 2023
14 septiembre 2023</t>
  </si>
  <si>
    <t>Informe de seguimiento avance al plan de mejoramiento CGR sistema SIRECI con corte a diciembre 31 de 2022 y a junio 30 de 2023 - transmisión SIRECI semestral.</t>
  </si>
  <si>
    <t>16 Ene     14 Feb        14 Mar
17 Abr     15 May        15 Jun
17 Jul      15 Ago        14 Sep
13 Oct.      15 Nov        15 Dic</t>
  </si>
  <si>
    <t>Verificar transmisión SIRECIcon acuse de aceptación de rendición de la modalidad Obras civiles inconclusas o sin uso.</t>
  </si>
  <si>
    <t>Entre el 5to y 10mo día hábil semestre vencido:
06 - 16 Ene           10 - 17 jul</t>
  </si>
  <si>
    <t>(9)Coordinación Jefe Oficina de Control Interno.
Auditor(a) Líder: 
Profesional Especializado - OCI - Derecho Roxana Cardenas M.</t>
  </si>
  <si>
    <t>Según programación CGR
(6 - 10 feb 2023) =&gt; 28-02-2022
(10 - 14 jul 2023) =&gt; 28-07-2022</t>
  </si>
  <si>
    <t>Seguimiento al Plan de Mejora Archivístico - PMA (último trimestre de 2022 - primer, segundo y tercer trimestre 2023) Trimestral.</t>
  </si>
  <si>
    <t xml:space="preserve">10) Coordinación Jefe Oficina de Control Interno.
Auditor(a) Líder: Profesional Especializado - OCI - Administradora Martha C. Quijano B.
Equipo Auditor:
Profesional II Contratista - OCI - Derecho Danna M. Sierra N. </t>
  </si>
  <si>
    <t>01 al 28 de febrero de 2023
01 al 30 de abril de 2023
01 al 30 de julio de 2023
01 al 31 de octubre de 2023</t>
  </si>
  <si>
    <t>Ley 87 de 1993 “Por la cual se establecen normas para el ejercicio de control interno en las entidades y organismos del estado y se dictan otras disposiciones”
Decreto 1068 de 2015 “Por medio del cual se expide el Decreto Único Reglamentario del Sector Hacienda y Crédito Público”.
Decreto 397 del 17 de marzo de 2022 "Por  el  cual  se  establece  el  Plan  de Austeridad del Gasto."
Directiva Presidencial No.09 de 09 de noviembre de 2019, directrices de austeridad.
Directiva presidencial No. 08 del 17 de septiembre de 2022
Demás normatividad aplicable.</t>
  </si>
  <si>
    <t>01 al 28 de febrero de 2023
01 al 30 de abril de 2023
01 al 31 de julio de 2023
01 al 31 de octubre de 2023</t>
  </si>
  <si>
    <t>Decreto No. 1069 de 2015 "por medio del cual se expide el Decreto Único Reglamentario del Sector Justicia y del Derecho", artículo 2.2.3.4.1.14 "Verificación. Los jefes de control interno de cada entidad verificarán el cumplimiento de las obligaciones establecidas en el presente capítulo a través de los procedimientos internos que se establezcan y de conformidad con los protocolos establecidos por la Dirección de Gestión de Información de la Agencia y enviarán semestralmente a la Agencia Nacional de Defensa Jurídica del Estado, certificación sobre el resultado de la verificación, sin perjuicio de las acciones que se estimen pertinentes dentro de los planes de mejoramiento institucionales para asegurar la calidad de la información contenida en el Sistema. "
DECRETO 648 DE 2017 "por el cual se modifica y adiciona el Decreto 1083 de 2015, Reglamentario Único del Sector de la Función Pública."
Decreto Ley 403 de 2020, "Por el cual se dictan normas para la correcta implementación del Acto Legislativo 04 de 2019 y el fortalecimiento del control fiscal" señala en el Artículo 45 que para el ejercicio de la vigilancia y el control fiscal se podrán aplicar sistema de control como el financiero, de legalidad, de gestión, de resultados, la revisión de cuentas y la evaluación del control interno.
Artículo 2.2.21.4.9Informes. Los jefes de control interno o quienes hagan sus veces deberán presentar los informes que se relacionan a continuación: (...) g) De información litigiosa ekogui, de que trata el artículo 2.2.3.4.1.14 del Decreto 1069 de 2015; 
Circular Externa 05 de 27 jul 2020 - Agencia Defensa Juridica.
Instructivo del sistema único de gestión e información litigiosa del estado e-KOGUI perfil jefe de Control Interno V8.</t>
  </si>
  <si>
    <t xml:space="preserve">Verificar el cumplimiento de las obligaciones y generar certificación semestralmente a la Agencia Nacional de Defensa Jurídica del Estado, sobre el resultado de la verificación, sin perjuicio de las acciones que se estimen pertinentes dentro de los planes de mejoramiento institucionales para asegurar la calidad de la información contenida en el Sistema. </t>
  </si>
  <si>
    <t>(14) Coordinación Jefe Oficina de Control Interno.
Auditor(a) Líder: 
Profesional Especializado - OCI - Derecho Roxana Cardenas M.</t>
  </si>
  <si>
    <t>Decreto 454 de  2020 "Por medio del cual se modifica el Decreto 1083 de 2015, Decreto Único Reglamentario del Sector Función Pública, con la incorporación de la política de gestión de la información estadística a las políticas de gestión y desempeño institucional"
Resolución 193 de 2015 "Por la cual se Incorpora, en los Procedimientos Transversales del Régimen de Contabilidad Pública, el Procedimiento para la evaluación del control interno contable".
Resolución 48 del 24 de febrero de 2020 “Por la cual se modifica la Resolución No. 042 del 15 de febrero de 2020 expedida por la Contaduría General de la Nación (CGN).”
CARTA CIRCULAR N° 001 (10 de noviembre de 2020) "RAZONABILIDAD DE LOS ESTADOS FINANCIEROS Y SANCIONES POR INCUMPLIMIENTOS DE LA REGULACIÓN CONTABLE".</t>
  </si>
  <si>
    <t>Verificar la información solicitada a la Oficina de Tecnologías de la Información y las Comunicaciones relacionada con la adquisición de software, certificando que los programas de computador que se adquirieron en la Entidad, están respaldados por los documentos de licenciamiento o transferencia de propiedad respectivos.</t>
  </si>
  <si>
    <t>Verificar la información suministrada por la Oficina de Tecnologías de la Información y las Comunicaciones relacionada con la adquisición de software certificando que los programas de computador que se adquirieron en la Entidad, están respaldados por los documentos de licenciamiento o transferencia de propiedad respectivos, según selectivo.</t>
  </si>
  <si>
    <t>Según programación Dirección Nacional Derechos de Autor - Tentativa
14 feb a 21 mar 2022; 
NOTA: 17 mar 2023 máximo plazo para cargar y generar certificado.</t>
  </si>
  <si>
    <t>Decreto No. 3246 de 27 agosto de 2007, artículo 3 "por el cual se modifica el Decreto 1145 de 2004."
Decreto No. 1409 de 30 de marzo de 2008 "por el cual se reglamente el artículo 18 de la Ley 909 de 2004".
Decreto 1083 de 26 de mayo de 2015, Art. 2.2.17.7. "Responsabilidades de los representantes legales de las instituciones públicas que se integren al SIGEP y de los jefes de control interno. Las entidades y organismos a quienes se aplica el presente título son responsables de la operación, registro, actualización y gestión de la información de cada institución y del recurso humano a su servicio. 
Es responsabilidad de los representantes legales de las entidades y organismos del Estado velar porque la información que se incorpore en el SIGEP se opere, registre, actualice y gestione de manera oportuna y que esta sea veraz y confiable. 
Los jefes de control interno o quienes hagan sus veces, como responsables en el acompañamiento en la gestión institucional, deben realizar un seguimiento permanente para que la respectiva entidad cumpla con las obligaciones derivadas del presente título, en los términos y las condiciones en él establecidos y de acuerdo con las instrucciones que imparta el Departamento Administrativo de la Función Pública. "
Decreto No. 2842 de 5 de agosto de 2010 (Derogó el Decreto No. 1145 y el Decreto No. 3246) "por el cual se dictan disposiciones relacionadas con la operación del Sistema de Información y Gestión del Empleo Público (SIGEP) y se deroga el Decreto 1145 de 2004." Artículo 7°. Responsabilidades de los representantes legales de las instituciones públicas que se integren al SIGEP y de los jefes de control interno (trimestral)
Ley 2013 de 30 de diciembre de 2019 "Por medio del cual se busca garantizar el cumplimiento de los principios de transparencia y publicidad mediante la publicación de las declaraciones de bienes y renta y el registro de los conflictos de interés".
Decreto 2106 de 22 de noviembre de 2019 “Por el cual se dictan normas para simplificar, suprimir y reformar trámites, procesos y procedimientos innecesarios existentes en la administración pública”</t>
  </si>
  <si>
    <t>01 al 30 de junio de 2023.
01 al 30 de noviembre de 2023</t>
  </si>
  <si>
    <t>Seguimiento a la Relación de Acreencias a favor de la Entidad, Boletín Deudores Morosos Estado - BDME.</t>
  </si>
  <si>
    <t>Ley 716 de 24 diciembre de 2001 "Por la cual se expiden normas para el saneamiento de la información contable en el sector público y se dictan disposiciones en materia tributaria y otras disposiciones." artículo 4, Depuración de saldos contables;         Parágrafo 3. Las entidades estatales para relacionar las acreencias a su favor pendientes de pago deberán permanentemente en forma semestral, elaborar un boletín de deudores morosos, cuando el valor de las acreencias supere un plazo de seis (6) meses y una cuantía mayor a cinco (5) salarios mínimos legales vigentes. Este boletín deberá contener la identificación plena del deudor moroso, bien sea persona natural o jurídica, la identificación y monto del acto generador de la obligación, su fecha de vencimiento y el término de extinción de la misma. 
Las personas que aparezcan relacionadas en este boletín no podrán celebrar contratos con el Estado, ni tomar posesión de cargos públicos, hasta tanto demuestren la cancelación de la totalidad de las obligaciones contraídas o acrediten la vigencia de un acuerdo de pago. 
El boletín será remitido al Contador General de la Nación durante los primeros diez (10) días calendario de los meses de Junio y Diciembre de cada anualidad fiscal. La Contaduría General de la Nación consolidará y posteriormente publicará en su página Web el boletín de deudores morosos del Estado, los días 30 de julio y 30 de enero del año correspondiente. 
La Contaduría General de la Nación expedirá los certificados de que trata el presente parágrafo a cualquier persona natural o jurídica que lo requiera. Para la expedición del certificado el interesado deberá pagar un derecho igual al tres por ciento (3%) del salario mínimo legal mensual vigente. Para efectos de celebrar contratos con el Estado o para tomar posesión del cargo será suficiente el pago de derechos del certificado e indicar bajo la gravedad del juramento, no encontrarse en situación de deudor moroso con el erario o haber suscrito acuerdos de pago vigentes. 
La Contraloría General de la República y demás órganos de control fiscal verificarán el cumplimiento por parte de las entidades estatales de la presente obligación. 
Ley 901 de 26 julio2004 "Por medio de la cual se prorroga la vigencia de la Ley 716 de 2001, prorrogada y modificada por la Ley 863 de 2003 y se modifican algunas de sus disposiciones." (Modifica parcialmente Ley 716 de 2001)
Ley 1066 de 29 julio de 2006, Artículo 2, Obligaciones de las entidades públicas que tengan cartera a su favor. Numeral 5.
Reportar a la Contaduría General de la Nación, en las mismas condiciones establecidas en la Ley 901 de 2004, aquellos deudores que hayan incumplido los acuerdos de pagos con ellas realizadas, con el fin de que dicha entidad los identifique por esa causal en el Boletín de Deudores Morosos del Estado.
Decreto 3361 de 14 octubre de 2004 "Por el cual se reglamenta el parágrafo 3° del artículo 4° de la Ley 716 de 2001, prorrogada y modificada por el artículo 2° de la Ley 901 de 2004,"
DECRETO 1695 de 25 mayo de 2005 "Por el cual se modifica el parágrafo del artículo 4º del Decreto 3361 de 2004."
Artículo 1º. El parágrafo del artículo 4º del Decreto 3361 de 2004 quedará así: "Parágrafo. Tratándose de entidades que se encuentren en proceso de supresión o disolución con fines de liquidación, las acreencias en las cuales sea deudora, no podrán ser reportadas en el boletín de deudores morosos, por cuanto el pago de las mismas está sujeto a las reglas propias del proceso liquidatorio".
Resolución 037 de 5 de febrero de 2018. "Por medio de la cual se fijan los parámetros para el envío de información a la UAE Contaduría General de la Nación realacionada con el Boletín de Deudotes Morosos del Estado (BDME)"
Circular Externa No. 059 de 22 de octubre de 2004 "La cual reemplaza la circular externa 057 del 22 de octubre de 2004"</t>
  </si>
  <si>
    <t>20 junio al 14 de julio de 2023.
01 al 31 de diciembre de 2023</t>
  </si>
  <si>
    <t>Seguimiento al cumplimiento normativo de las funciones del Comité de Conciliación.</t>
  </si>
  <si>
    <t>(19) Coordinación Jefe Oficina de Control Interno.
Auditor Líder:
Profesional Especializado - Abogado - OCI. - Danna Melisa Sierra Neira.</t>
  </si>
  <si>
    <t>Seguimiento, constitución, ejecución, arqueo y cierra de la Caja Menor.</t>
  </si>
  <si>
    <t>DECRETO NÚMERO 1068 DEL 26 DE MAYO DE 2015
“Por medio del cual se expide el Decreto Único Reglamentario del Sector Hacienda y Crédito Público”
 Título 5
Constitución y Funcionamiento de las Cajas Menores
Resolución 0100 del 13 de enero de 2021 "por la cual se constituye una caja menor en la vigencia 2021, para sufragar gastos de la Superintendencia de Transporte, identificados y definidos en los conceptos del Presupuesto General de la NAciòn que tengan carácter de urgente y se ordena del primer desembolso".</t>
  </si>
  <si>
    <t>(22) - (2 Arqueos sorpresivos) Coordinación Jefe Oficina de Control Interno.
Auditor Líder: 
Profesional Especializado - Martha C. Quijano B.
Auditor Interno; Profesional especializado Contador - OCI Iván Alirio Moreno Palomeque</t>
  </si>
  <si>
    <t>Ley de Transparencia 1712 de 2014 "POR MEDIO DE LA CUAL SE CREA LA LEY DE TRANSPARENCIA Y DEL DERECHO DE ACCESO A LA INFORMACIÓN PÚBLICA NACIONAL y SE DICTAN OTRAS DISPOSICIONES".
DECRETO 1081 de 2015
"Por medio del cual se expide el Decreto Reglamentario Único del Sector Presidencia de la
República".
Decreto Reglamentario 103 de 2015 "Por el cual se reglamenta parcialmente la Ley 1712 de 2014 y se dictan otras disposiciones"
Directiva 006 de 2019 "Diligenciamiento de la información en el índice de transparencias y acceso a la información - ITA - de conformidad con las disposiciones del artículo 23 de la Ley 1712 cd 2014", Procuraduría – Índice de Transparencia y Acceso a la Información Pública - Formulario ITA de autodiagnóstico.
Resolución 1519 MINTIC del 2020 "Por la cual se definen los estándares y directrices para publicar la información señalada en la Ley 1712 del 2014 y se definen los requisitos materia de acceso a la información pública, accesibilidad web, seguridad digital, y datos abiertos" derogó la Resolución 3564 del 31 de diciembre de 2015 POR LA CUAL SE REGLAMENTAN ASPECTOS RELACIONADOS CON LA LEY DE TRANSPARENCIA Y ACCESO A LA INFORMACIÓN PÚBLICA.</t>
  </si>
  <si>
    <t>(23) Coordinación Jefe Oficina de Control Interno.
Auditora Líder: 
Profesional Especializado - Ingeniero de sistemas José Ignacio Ramírez Ríos - OCI.
Equipo Audior de Apoyo: Angelica Sanjuan Gonzalez</t>
  </si>
  <si>
    <t>Ley 1753 de 2015 "Por la cual se expide el Plan Nacional de Desarrollo 2014-2018"
Circular Externa 100-22-2016 del Departamento Administrativo de la Función Pública "Evaluación Modelo Estándar de Control Interno" y Modelo Integrado de Planeación y Gestión vigencia 2016.
Circular Esterna 100-03-2021 "Actualización calendario de apertura y cierre de formulario ünico de Reporte y Avance de gestión - FURAG vigencia 2020"
Circular Esterna 100-04--2021 "Reporte de Información Gestión y Desempeño Institucional a través del "Formulario Único de reporte y avance de gestión - FURAG"</t>
  </si>
  <si>
    <t>2 al 31 de octubre de 2023</t>
  </si>
  <si>
    <t>Proceso Direccionamiento Estratégico según selectivo, con corte 31 de marzo de 2023.</t>
  </si>
  <si>
    <t>Auditoría proceso Investigación de la Delegada de TTTT.</t>
  </si>
  <si>
    <t>Proceso Misional de Control de la Delegada de Tránsito y Transporte Terrestre de la
Superintendencia de Transporte, tomando un selectivo de investigaciones, del periodo comprendido desde el 1 de enero de 2021 hasta el 31 de diciembre de 2022.</t>
  </si>
  <si>
    <t>(33) Coordinación Jefe Oficina de Control Interno.
Auditor(a) Líder: Martha C. Quijano Bautista.
Equipo Auditor de apoyo: 
Profesional Especializado - Abogado - Danna Melisa Sierra Neira.
Angelica Sanjuan Gonzalez
José Ignacio Ramírez Ríos</t>
  </si>
  <si>
    <t>(34) Coordinación Jefe Oficina de Control Interno.
Auditor(a) Líder: José Ignacio Ramírez Ríos.
Equipo Auditor de apoyo: 
Profesional - Abogado - Danna Melisa Sierra Neira.
Profesional Especializado - Iván Alirio Moreno Palomeque
Profesiona Contratista - Angelica Sanjuan Gonzalez</t>
  </si>
  <si>
    <t>(35) Coordinación Jefe Oficina de Control Interno.
Participantes: Profesional Especializado - OCI - Ingeniero Sistemas José Ignacio Ramírez Ríos
Auditores Apoyo: 
Equipo OCI - Asignación de según competencias.</t>
  </si>
  <si>
    <t>Según programación de comités el jefe de la OCI en calidad de invitado con voz y sin voto</t>
  </si>
  <si>
    <t>(37) Coordinación Jefe Oficina de Control Interno.
Participantes: Equipo OCI</t>
  </si>
  <si>
    <t>(38) Coordinación Jefe Oficina de Control Interno.
Participantes: Profesional Especializado - OCI - Derecho - Roxana Cardenas Muñoz
Apoyo: Danna Melisa Sierra Neira</t>
  </si>
  <si>
    <t>Revisión y ajustes documentación OCI cadena de valor - implementar el Sistema de Gestión de la OCI, según necesidad.</t>
  </si>
  <si>
    <t>(41) Coordinación Jefe Oficina de Control Interno.
Participantes: Profesional Especializado - OCI - Contratista - Angelica Sanjuan Gonzalez
Auditores Apoyo: 
Equipo OCI - Asignación de según competencias.</t>
  </si>
  <si>
    <t>Según solicitud de dueños de procesos</t>
  </si>
  <si>
    <t>Solicitar información, consolidar y validar consolidar y validar para transmitir en el Sistema de Rendición Electrónica de la Cuenta e Informes – SIRECI.</t>
  </si>
  <si>
    <t>Radicado 2000011353;	07/02/2023; ;	Comunicación Informe de seguimiento a la publicación en la página Web de la Superintendencia de Transporte, acorde con lo establecido en la Ley 1474 de 2011, corte; 31 de enero de .</t>
  </si>
  <si>
    <t xml:space="preserve">1 de marzo a; 31 de mayo de </t>
  </si>
  <si>
    <t>1. 2000009543; 31/01/2023; 	Comunicación de Evaluación a la Gestión por Dependencias, vigencia 2022. Despacho Superintendente – Regionales - Vigilancia.
2. 2000009423; 31/01/2023; 	Comunicación de Evaluación a la Gestión por Dependencias, vigencia 2022. Oficina de Control Interno. 
3. 2000009403; 31/01/2023; 	Comunicación de Evaluación a la Gestión por Dependencias, vigencia 2022. Delegada de Puertos – Dirección de Promoción y Prevención. 
4. 2000009393; 31/01/2023; 	Comunicación de Evaluación a la Gestión por Dependencias, vigencia 2022. Oficina de Tecnologías de la Información y las Comunicaciones – OTIC. 
5. 2000009373; 31/01/2023; 	Comunicación de Evaluación a la Gestión por Dependencias, vigencia 2022. Dirección de Investigaciones Delegatura de Puertos 
6. 2000009343; 31/01/2023; 	Comunicación de Evaluación a la Gestión por Dependencias, vigencia 2022. Oficina Asesora de Planeación – OAP. 
7. 2000009263; 31/01/2023; 	Comunicación de Evaluación a la Gestión por Dependencias, vigencia 2022 de la Delegatura para Protección a Usuarios del Sector Transporte. 
8. 2000009183; 31/01/2023; 	Comunicación de Evaluación a la Gestión por Dependencias, vigencia 2022. Dirección de Promoción y Prevención Delegatura de Puertos. 
9. 2000009073; 31/01/2023; 	Comunicación de Evaluación a la Gestión por Dependencias – Vigencia 2022. GIT Gestión de Comunicaciones. 
10. 2000009053; 31/01/2023; 	Comunicación de Evaluación a la Gestión por Dependencias – Vigencia 2022. Proceso Gestión del Conocimiento y la Innovación. 
11. 2000009043; 31/01/2023; 	Comunicación de Evaluación a la Gestión por Dependencias – Vigencia 2022. Proceso de Promoción y Prevención de la Delegada de Concesiones e Infraestructura. 
12. 2000009023; 31/01/2023; 	Comunicación de Evaluación a la Gestión por Dependencias, vigencia 2022 Dirección de Promoción y Prevención de Protección a Usuarios del Sector Transporte. 
13. 2000009013; 31/01/2023; 	Comunicación de Evaluación a la Gestión por Dependencias, vigencia 2022 de la Delegada para Protección a Usuarios para el Sector Transporte. 
14. 2000009003; 31/01/2023; 	Comunicación de Evaluación a la Gestión por Dependencias, vigencia 2022 de la Dirección Administrativa. 
15. 2000008993; 31/01/2023; 	Comunicación de Evaluación a la Gestión por Dependencias, vigencia 2022 de la Dirección Financiera. 
16. 2000008973; 31/01/2023; 	Comunicación de Evaluación a la Gestión por Dependencias – Vigencia 2022. Oficina Asesora Jurídica. 
17. 2000008813; 30/01/2023; 	Comunicación de Evaluación a la Gestión por Dependencias – Vigencia 2022. Proceso Control Interno Disciplinario - secretaria general. 
18. 2000008793; 30/01/2023; 	Comunicación de Evaluación a la Gestión por Dependencias – Vigencia 2022. Proceso de Inspección de la Delegada de Concesiones e Infraestructura. 
19. 2000008713; 30/01/2023; 	Comunicación de Evaluación a la Gestión por Dependencias, vigencia 2022. GIT Talento Humano. 
20. 2000008693; 30/01/2023; 	Comunicación de Evaluación a la Gestión por Dependencias, vigencia 2022. Vigilancia-Delegatura Tránsito y Transporte Terrestre. 
21. 2000008653; 30/01/2023; 	Comunicación de Evaluación a la Gestión por Dependencias, vigencia 2022. Gestión Documental. 
22. 2000008553; 30/01/2023; 	Comunicación de Evaluación a la Gestión por Dependencias, vigencia 2022. Grupo Interno de Trabajo de Gestión Contractual. 
23. 2000008523; 30/01/2023; 	Comunicación de Evaluación a la Gestión por Dependencias, vigencia 2022. Grupo de Relacionamiento con el Ciudadano. 
24. 2000008463; 30/01/2023; 	Comunicación de Evaluación a la Gestión por Dependencias, vigencia 2022. Dirección de Promoción y Prevención de la tránsito y Transporte. 
25. 2000008443; 30/01/2023; 	Comunicación de Evaluación a la Gestión por Dependencias, vigencia 2022. Dirección de Investigaciones de Tránsito y Transporte Terrestre. </t>
  </si>
  <si>
    <t>Radicado 2000009433; 31/01/2023; 	Solicitud información Rendición Cuenta Anual, vigencia 2022 – SIRECI.</t>
  </si>
  <si>
    <t>Radicado 20232000042871  	07/02/2023	Respuesta a correo electrónico allegado con el asunto “Tiempo de entrega de vehículo inmovilizado” con número de radicado No. 20235340131912 del 6 de febrero de 2023. </t>
  </si>
  <si>
    <t>Radicado 20232000003523; 17/01/2023;	Comunicación Plan de trabajo Evaluación Control Interno Contable Vigencia -2022 </t>
  </si>
  <si>
    <t>Radicado 20232000005903;	23/01/2023;	Comunicación informe de seguimiento acciones del plan de mejoramiento suscrito con la Contraloría General de la República -CGR con corte a 31 de diciembre de 2022. 
Radicado 20232000023791;	20/01/2023;	Comunicación formato F14.3 Informe acciones cumplidas plan de mejoramiento con corte a 31 de diciembre de 2022, suscrito con la Contraloría. </t>
  </si>
  <si>
    <t>Radicado 20232000014823;	17/02/2023;	Comunicación plan de trabajo auditoría direccionamiento estratégico.</t>
  </si>
  <si>
    <t>Radicado 20232000014763;	17/02/2023;	Evaluación al cumplimiento de las normas de Derechos de Autor sobre software. Periodo 1 de enero al 31 de diciembre de 2022 
Radicado 20232000014743;	17/02/2023;	Evaluación al cumplimiento de las normas de Derechos de Autor sobre software. Periodo 1 de enero al 31 de diciembre de 2022.
Radicado 20232000015203;	20/02/2023Ñ	Alcance memorando No. 20232000014743 - Evaluación al cumplimiento de las normas de Derechos de Autor sobre software. Periodo 1 de enero al 31 de diciembre de 2022. </t>
  </si>
  <si>
    <r>
      <rPr>
        <b/>
        <u/>
        <sz val="10"/>
        <color theme="1"/>
        <rFont val="Arial Narrow"/>
        <family val="2"/>
      </rPr>
      <t>PRIMER TRIMESTRE</t>
    </r>
    <r>
      <rPr>
        <sz val="10"/>
        <color theme="1"/>
        <rFont val="Arial Narrow"/>
        <family val="2"/>
      </rPr>
      <t xml:space="preserve">
Radicado 20232000000783; 04/01/2023;	Comunicación plan de trabajo seguimiento austeridad del gasto, cuarto trimestre 2022 (1 octubre al 31 de diciembre 2022).
Radicado 20232000013953;	15/02/2023;	Comunicación informe definitivo de seguimiento Austeridad del Gasto IV trimestre 2022 (1 de Octubre al 31 de Diciembre 2022).
Radicado 20232000017183  	23/02/2023	Comunicación Informe definitivo de seguimiento Austeridad del Gasto IV trimestre 2022 (1 de octubre al 31 de diciembre 2022).
</t>
    </r>
    <r>
      <rPr>
        <b/>
        <u/>
        <sz val="10"/>
        <color theme="1"/>
        <rFont val="Arial Narrow"/>
        <family val="2"/>
      </rPr>
      <t>SEGUNDO TRIMESTRE</t>
    </r>
    <r>
      <rPr>
        <sz val="10"/>
        <color theme="1"/>
        <rFont val="Arial Narrow"/>
        <family val="2"/>
      </rPr>
      <t xml:space="preserve"> 
</t>
    </r>
    <r>
      <rPr>
        <b/>
        <u/>
        <sz val="10"/>
        <color theme="1"/>
        <rFont val="Arial Narrow"/>
        <family val="2"/>
      </rPr>
      <t>TERCER TRIMESTRE
CUARTO TRIMESTRE</t>
    </r>
  </si>
  <si>
    <t>Radicado 20232000017723;	24/02/2023;	Comunicación plan de trabajo – Seguimiento al cumplimiento normativo de las funciones del Comité de Conciliación del periodo del 01 de marzo de 2022 al 28 de febrero de 2023. </t>
  </si>
  <si>
    <t>Radicado 2000009603;; 31/01/2023;	Informe definitivo de la evaluación independiente del estado del sistema de control interno - II semestre 2022. </t>
  </si>
  <si>
    <r>
      <rPr>
        <b/>
        <u/>
        <sz val="10"/>
        <color theme="1"/>
        <rFont val="Arial Narrow"/>
        <family val="2"/>
      </rPr>
      <t>ENERO</t>
    </r>
    <r>
      <rPr>
        <sz val="10"/>
        <color theme="1"/>
        <rFont val="Arial Narrow"/>
        <family val="2"/>
      </rPr>
      <t xml:space="preserve">
FECHA DE GENERACIÓN:2023/01/11 HORA DE GENERACIÓN:11:00:59 CONSECUTIVO:80017043312022-12-31
RAZÓN SOCIAL: SUPERINTENDENCIA DE TRANSPORTE NIT:800170433
NOMBRE REPRESENTANTE LEGAL:NO REGISTRADO
MODALIDAD:M-9: GESTIÓN CONTRACTUAL PERIODICIDAD:MENSUAL
FECHA DE CORTE: 2022-12-31
FECHA LIMÍTE DE TRANSMISIÓN: 2023-01-11
</t>
    </r>
    <r>
      <rPr>
        <b/>
        <u/>
        <sz val="10"/>
        <color theme="1"/>
        <rFont val="Arial Narrow"/>
        <family val="2"/>
      </rPr>
      <t>FEBRERO</t>
    </r>
    <r>
      <rPr>
        <sz val="10"/>
        <color theme="1"/>
        <rFont val="Arial Narrow"/>
        <family val="2"/>
      </rPr>
      <t xml:space="preserve">
FECHA DE GENERACIÓN:2023/02/08 HORA DE GENERACIÓN:13:01:44 CONSECUTIVO:80017043312023-01-31
RAZÓN SOCIAL: SUPERINTENDENCIA DE TRANSPORTE NIT:800170433
NOMBRE REPRESENTANTE LEGAL:AYDA LUCY OSPINA ARIAS
MODALIDAD:M-9: GESTIÓN CONTRACTUAL PERIODICIDAD:MENSUAL
FECHA DE CORTE: 2023-01-31
FECHA LIMÍTE DE TRANSMISIÓN: 2023-02-09
</t>
    </r>
    <r>
      <rPr>
        <b/>
        <u/>
        <sz val="10"/>
        <color theme="1"/>
        <rFont val="Arial Narrow"/>
        <family val="2"/>
      </rPr>
      <t>MARZO</t>
    </r>
    <r>
      <rPr>
        <sz val="10"/>
        <color theme="1"/>
        <rFont val="Arial Narrow"/>
        <family val="2"/>
      </rPr>
      <t xml:space="preserve">
</t>
    </r>
    <r>
      <rPr>
        <b/>
        <u/>
        <sz val="10"/>
        <color theme="1"/>
        <rFont val="Arial Narrow"/>
        <family val="2"/>
      </rPr>
      <t>ABRIL</t>
    </r>
    <r>
      <rPr>
        <sz val="10"/>
        <color theme="1"/>
        <rFont val="Arial Narrow"/>
        <family val="2"/>
      </rPr>
      <t xml:space="preserve">
</t>
    </r>
    <r>
      <rPr>
        <b/>
        <u/>
        <sz val="10"/>
        <color theme="1"/>
        <rFont val="Arial Narrow"/>
        <family val="2"/>
      </rPr>
      <t>MAYO</t>
    </r>
    <r>
      <rPr>
        <sz val="10"/>
        <color theme="1"/>
        <rFont val="Arial Narrow"/>
        <family val="2"/>
      </rPr>
      <t xml:space="preserve">
</t>
    </r>
    <r>
      <rPr>
        <b/>
        <u/>
        <sz val="10"/>
        <color theme="1"/>
        <rFont val="Arial Narrow"/>
        <family val="2"/>
      </rPr>
      <t>JUNIO</t>
    </r>
    <r>
      <rPr>
        <sz val="10"/>
        <color theme="1"/>
        <rFont val="Arial Narrow"/>
        <family val="2"/>
      </rPr>
      <t xml:space="preserve">
</t>
    </r>
    <r>
      <rPr>
        <b/>
        <u/>
        <sz val="10"/>
        <color theme="1"/>
        <rFont val="Arial Narrow"/>
        <family val="2"/>
      </rPr>
      <t>JULIO</t>
    </r>
    <r>
      <rPr>
        <sz val="10"/>
        <color theme="1"/>
        <rFont val="Arial Narrow"/>
        <family val="2"/>
      </rPr>
      <t xml:space="preserve">
</t>
    </r>
    <r>
      <rPr>
        <b/>
        <u/>
        <sz val="10"/>
        <color theme="1"/>
        <rFont val="Arial Narrow"/>
        <family val="2"/>
      </rPr>
      <t>AGOSTO</t>
    </r>
    <r>
      <rPr>
        <sz val="10"/>
        <color theme="1"/>
        <rFont val="Arial Narrow"/>
        <family val="2"/>
      </rPr>
      <t xml:space="preserve">
</t>
    </r>
    <r>
      <rPr>
        <b/>
        <u/>
        <sz val="10"/>
        <color theme="1"/>
        <rFont val="Arial Narrow"/>
        <family val="2"/>
      </rPr>
      <t>SEPTIEMBRE</t>
    </r>
    <r>
      <rPr>
        <sz val="10"/>
        <color theme="1"/>
        <rFont val="Arial Narrow"/>
        <family val="2"/>
      </rPr>
      <t xml:space="preserve">
</t>
    </r>
    <r>
      <rPr>
        <b/>
        <u/>
        <sz val="10"/>
        <color theme="1"/>
        <rFont val="Arial Narrow"/>
        <family val="2"/>
      </rPr>
      <t>OCTUBRE</t>
    </r>
    <r>
      <rPr>
        <sz val="10"/>
        <color theme="1"/>
        <rFont val="Arial Narrow"/>
        <family val="2"/>
      </rPr>
      <t xml:space="preserve">
</t>
    </r>
    <r>
      <rPr>
        <b/>
        <u/>
        <sz val="10"/>
        <color theme="1"/>
        <rFont val="Arial Narrow"/>
        <family val="2"/>
      </rPr>
      <t>NOVIEMBRE</t>
    </r>
    <r>
      <rPr>
        <sz val="10"/>
        <color theme="1"/>
        <rFont val="Arial Narrow"/>
        <family val="2"/>
      </rPr>
      <t xml:space="preserve">
</t>
    </r>
    <r>
      <rPr>
        <b/>
        <u/>
        <sz val="10"/>
        <color theme="1"/>
        <rFont val="Arial Narrow"/>
        <family val="2"/>
      </rPr>
      <t>DICIEMBRE</t>
    </r>
    <r>
      <rPr>
        <sz val="10"/>
        <color theme="1"/>
        <rFont val="Arial Narrow"/>
        <family val="2"/>
      </rPr>
      <t xml:space="preserve">
</t>
    </r>
  </si>
  <si>
    <r>
      <rPr>
        <b/>
        <u/>
        <sz val="10"/>
        <color theme="1"/>
        <rFont val="Arial Narrow"/>
        <family val="2"/>
      </rPr>
      <t xml:space="preserve">ENERO
</t>
    </r>
    <r>
      <rPr>
        <sz val="10"/>
        <color theme="1"/>
        <rFont val="Arial Narrow"/>
        <family val="2"/>
      </rPr>
      <t xml:space="preserve">FECHA DE GENERACIÓN:2023/01/10 HORA DE GENERACIÓN:09:31:58 CONSECUTIVO:80017043312022-12-31
RAZÓN SOCIAL: SUPERINTENDENCIA DE TRANSPORTE NIT:800170433
NOMBRE REPRESENTANTE LEGAL:NO REGISTRADO
MODALIDAD:M-71- OBRAS CIVILES INCONCLUSAS O SIN USO PERIODICIDAD:MENSUAL
FECHA DE CORTE: 2022-12-31
FECHA LIMÍTE DE TRANSMISIÓN: 2023-01-10
</t>
    </r>
    <r>
      <rPr>
        <b/>
        <u/>
        <sz val="10"/>
        <color theme="1"/>
        <rFont val="Arial Narrow"/>
        <family val="2"/>
      </rPr>
      <t>FEBRERO</t>
    </r>
    <r>
      <rPr>
        <sz val="10"/>
        <color theme="1"/>
        <rFont val="Arial Narrow"/>
        <family val="2"/>
      </rPr>
      <t xml:space="preserve">
FECHA DE GENERACIÓN:2023/02/07 HORA DE GENERACIÓN:12:40:21 CONSECUTIVO:80017043312023-01-31
RAZÓN SOCIAL: SUPERINTENDENCIA DE TRANSPORTE NIT:800170433
NOMBRE REPRESENTANTE LEGAL:AYDA LUCY OSPINA ARIAS
MODALIDAD:M-71- OBRAS CIVILES INCONCLUSAS O SIN USO PERIODICIDAD:MENSUAL
FECHA DE CORTE: 2023-01-31
FECHA LIMÍTE DE TRANSMISIÓN: 2023-02-08
</t>
    </r>
    <r>
      <rPr>
        <b/>
        <u/>
        <sz val="10"/>
        <color theme="1"/>
        <rFont val="Arial Narrow"/>
        <family val="2"/>
      </rPr>
      <t>MARZO</t>
    </r>
    <r>
      <rPr>
        <sz val="10"/>
        <color theme="1"/>
        <rFont val="Arial Narrow"/>
        <family val="2"/>
      </rPr>
      <t xml:space="preserve">
</t>
    </r>
    <r>
      <rPr>
        <b/>
        <u/>
        <sz val="10"/>
        <color theme="1"/>
        <rFont val="Arial Narrow"/>
        <family val="2"/>
      </rPr>
      <t>ABRIL</t>
    </r>
    <r>
      <rPr>
        <sz val="10"/>
        <color theme="1"/>
        <rFont val="Arial Narrow"/>
        <family val="2"/>
      </rPr>
      <t xml:space="preserve">
</t>
    </r>
    <r>
      <rPr>
        <b/>
        <u/>
        <sz val="10"/>
        <color theme="1"/>
        <rFont val="Arial Narrow"/>
        <family val="2"/>
      </rPr>
      <t>MAYO</t>
    </r>
    <r>
      <rPr>
        <sz val="10"/>
        <color theme="1"/>
        <rFont val="Arial Narrow"/>
        <family val="2"/>
      </rPr>
      <t xml:space="preserve">
</t>
    </r>
    <r>
      <rPr>
        <b/>
        <u/>
        <sz val="10"/>
        <color theme="1"/>
        <rFont val="Arial Narrow"/>
        <family val="2"/>
      </rPr>
      <t>JUNIO</t>
    </r>
    <r>
      <rPr>
        <sz val="10"/>
        <color theme="1"/>
        <rFont val="Arial Narrow"/>
        <family val="2"/>
      </rPr>
      <t xml:space="preserve">
</t>
    </r>
    <r>
      <rPr>
        <b/>
        <u/>
        <sz val="10"/>
        <color theme="1"/>
        <rFont val="Arial Narrow"/>
        <family val="2"/>
      </rPr>
      <t>JULIO</t>
    </r>
    <r>
      <rPr>
        <sz val="10"/>
        <color theme="1"/>
        <rFont val="Arial Narrow"/>
        <family val="2"/>
      </rPr>
      <t xml:space="preserve">
</t>
    </r>
    <r>
      <rPr>
        <b/>
        <u/>
        <sz val="10"/>
        <color theme="1"/>
        <rFont val="Arial Narrow"/>
        <family val="2"/>
      </rPr>
      <t>AGOSTO</t>
    </r>
    <r>
      <rPr>
        <sz val="10"/>
        <color theme="1"/>
        <rFont val="Arial Narrow"/>
        <family val="2"/>
      </rPr>
      <t xml:space="preserve">
</t>
    </r>
    <r>
      <rPr>
        <b/>
        <u/>
        <sz val="10"/>
        <color theme="1"/>
        <rFont val="Arial Narrow"/>
        <family val="2"/>
      </rPr>
      <t>SEPTIEMBRE</t>
    </r>
    <r>
      <rPr>
        <sz val="10"/>
        <color theme="1"/>
        <rFont val="Arial Narrow"/>
        <family val="2"/>
      </rPr>
      <t xml:space="preserve">
</t>
    </r>
    <r>
      <rPr>
        <b/>
        <u/>
        <sz val="10"/>
        <color theme="1"/>
        <rFont val="Arial Narrow"/>
        <family val="2"/>
      </rPr>
      <t>OCTUBRE</t>
    </r>
    <r>
      <rPr>
        <sz val="10"/>
        <color theme="1"/>
        <rFont val="Arial Narrow"/>
        <family val="2"/>
      </rPr>
      <t xml:space="preserve">
</t>
    </r>
    <r>
      <rPr>
        <b/>
        <u/>
        <sz val="10"/>
        <color theme="1"/>
        <rFont val="Arial Narrow"/>
        <family val="2"/>
      </rPr>
      <t>NOVIEMBRE</t>
    </r>
    <r>
      <rPr>
        <sz val="10"/>
        <color theme="1"/>
        <rFont val="Arial Narrow"/>
        <family val="2"/>
      </rPr>
      <t xml:space="preserve">
</t>
    </r>
    <r>
      <rPr>
        <b/>
        <u/>
        <sz val="10"/>
        <color theme="1"/>
        <rFont val="Arial Narrow"/>
        <family val="2"/>
      </rPr>
      <t>DICIEMBRE</t>
    </r>
    <r>
      <rPr>
        <sz val="10"/>
        <color theme="1"/>
        <rFont val="Arial Narrow"/>
        <family val="2"/>
      </rPr>
      <t xml:space="preserve">
</t>
    </r>
  </si>
  <si>
    <r>
      <rPr>
        <b/>
        <u/>
        <sz val="10"/>
        <color theme="1"/>
        <rFont val="Arial Narrow"/>
        <family val="2"/>
      </rPr>
      <t>PRIEMER TRIMESTRE</t>
    </r>
    <r>
      <rPr>
        <sz val="10"/>
        <color theme="1"/>
        <rFont val="Arial Narrow"/>
        <family val="2"/>
      </rPr>
      <t xml:space="preserve">
Radicado 20232000091371; 24/02/2023;	Seguimiento al Plan de Mejoramiento Archivístico, suscrito con el Archivo General de la Nación por parte de la Superintendencia de Transporte, corte a 31 de diciembre de 2022. 
Radicado 20232000014833;	17/02/2023;	Comunicación Informe Preliminar Seguimiento a las acciones suscritas en el Plan de Mejoramiento Archivístico -PMA, con el Archivo General de la Nación – AGN del período del 01 octubre al 31 de diciembre de 2022.
Radicado 20232000017383;	23/02/2023;	Comunicación informe definitivo seguimiento a las acciones suscritas en el Plan de Mejoramiento Archivístico -PMA, con el Archivo General de la Nación – AGN del período del 01 octubre al 31 de diciembre de 2022.
</t>
    </r>
    <r>
      <rPr>
        <b/>
        <u/>
        <sz val="10"/>
        <color theme="1"/>
        <rFont val="Arial Narrow"/>
        <family val="2"/>
      </rPr>
      <t>SEGUNDO TRIMESTRE</t>
    </r>
    <r>
      <rPr>
        <sz val="10"/>
        <color theme="1"/>
        <rFont val="Arial Narrow"/>
        <family val="2"/>
      </rPr>
      <t xml:space="preserve">
</t>
    </r>
    <r>
      <rPr>
        <b/>
        <u/>
        <sz val="10"/>
        <color theme="1"/>
        <rFont val="Arial Narrow"/>
        <family val="2"/>
      </rPr>
      <t>TERCER TRIMESTRE</t>
    </r>
    <r>
      <rPr>
        <sz val="10"/>
        <color theme="1"/>
        <rFont val="Arial Narrow"/>
        <family val="2"/>
      </rPr>
      <t xml:space="preserve">
</t>
    </r>
    <r>
      <rPr>
        <b/>
        <u/>
        <sz val="10"/>
        <color theme="1"/>
        <rFont val="Arial Narrow"/>
        <family val="2"/>
      </rPr>
      <t>CUARTO TRIMESTRE</t>
    </r>
    <r>
      <rPr>
        <sz val="10"/>
        <color theme="1"/>
        <rFont val="Arial Narrow"/>
        <family val="2"/>
      </rPr>
      <t xml:space="preserve">
</t>
    </r>
  </si>
  <si>
    <r>
      <rPr>
        <b/>
        <u/>
        <sz val="10"/>
        <color theme="1"/>
        <rFont val="Arial Narrow"/>
        <family val="2"/>
      </rPr>
      <t>PRIMER CUATRIMESTRE</t>
    </r>
    <r>
      <rPr>
        <sz val="10"/>
        <color theme="1"/>
        <rFont val="Arial Narrow"/>
        <family val="2"/>
      </rPr>
      <t xml:space="preserve">
Radicado 20232000002003;	12/01/2023;	Comunicación informe definitivo, seguimiento a la implementación de las actividades del Plan Anticorrupción y de Atención al Ciudadano – PAAC y Mapa de Riesgos de Corrupción, del tercer cuatrimestre 2022 (1 septiembre al 31 diciembre de 2022).
Radicado 20232000002153;	12/01/2023;	Comunicación informe definitivo - Seguimiento al cumplimiento de la Estrategia de Participación Ciudadana (Plan Estratégico de Participación y Cronograma Participación Ciudadana vigencia 2022), con corte a 31 de diciembre de 2022.
</t>
    </r>
    <r>
      <rPr>
        <b/>
        <u/>
        <sz val="10"/>
        <color theme="1"/>
        <rFont val="Arial Narrow"/>
        <family val="2"/>
      </rPr>
      <t>SEGUNDO CUATRIMESTRE</t>
    </r>
    <r>
      <rPr>
        <sz val="10"/>
        <color theme="1"/>
        <rFont val="Arial Narrow"/>
        <family val="2"/>
      </rPr>
      <t xml:space="preserve">
</t>
    </r>
    <r>
      <rPr>
        <b/>
        <u/>
        <sz val="10"/>
        <color theme="1"/>
        <rFont val="Arial Narrow"/>
        <family val="2"/>
      </rPr>
      <t>TERCER CUATRIMESTRE</t>
    </r>
    <r>
      <rPr>
        <sz val="10"/>
        <color theme="1"/>
        <rFont val="Arial Narrow"/>
        <family val="2"/>
      </rPr>
      <t xml:space="preserve">
</t>
    </r>
  </si>
  <si>
    <r>
      <rPr>
        <b/>
        <u/>
        <sz val="10"/>
        <color theme="1"/>
        <rFont val="Arial Narrow"/>
        <family val="2"/>
      </rPr>
      <t>PRIMER SEMESTRE</t>
    </r>
    <r>
      <rPr>
        <sz val="10"/>
        <color theme="1"/>
        <rFont val="Arial Narrow"/>
        <family val="2"/>
      </rPr>
      <t xml:space="preserve">
De: Luis Alejandro Tovar Arias &lt;luistovar@supertransporte.gov.co&gt; 
</t>
    </r>
    <r>
      <rPr>
        <b/>
        <sz val="10"/>
        <color theme="1"/>
        <rFont val="Arial Narrow"/>
        <family val="2"/>
      </rPr>
      <t>Enviado el: miércoles, 14 de diciembre de 2022 4:11 p. m.</t>
    </r>
    <r>
      <rPr>
        <sz val="10"/>
        <color theme="1"/>
        <rFont val="Arial Narrow"/>
        <family val="2"/>
      </rPr>
      <t xml:space="preserve">
Para: Luis Gabriel Serna Gámez &lt;luisserna@supertransporte.gov.co&gt;
CC: Roxana Cardenas Muñoz &lt;roxanacardenas@supertransporte.gov.co&gt;; Deisy Milena Ortiz Cruz &lt;deisyortiz@supertransporte.gov.co&gt;
Asunto: Alerta preventiva transmisión de información de los procesos penales por delitos contra la administración pública o que afecten los intereses patrimoniales del Estado en el Sistema de Rendición Electrónica de la Cuenta e Informes -SIRECI, correspon...
De: Roxana Cardenas Muñoz 
</t>
    </r>
    <r>
      <rPr>
        <b/>
        <sz val="10"/>
        <color theme="1"/>
        <rFont val="Arial Narrow"/>
        <family val="2"/>
      </rPr>
      <t>Enviado el: miércoles, 18 de enero de 2023 8:38 a. m.</t>
    </r>
    <r>
      <rPr>
        <sz val="10"/>
        <color theme="1"/>
        <rFont val="Arial Narrow"/>
        <family val="2"/>
      </rPr>
      <t xml:space="preserve">
Para: Luis Gabriel Serna Gámez &lt;luisserna@supertransporte.gov.co&gt;
CC: Luis Alejandro Tovar Arias &lt;luistovar@supertransporte.gov.co&gt;
Asunto: RE: Alerta preventiva transmisión de información de los procesos penales por delitos contra la administración pública o que afecten los intereses patrimoniales del Estado en el Sistema de Rendición Electrónica de la Cuenta e Informes -SIRECI, correspon...
De: Roxana Cardenas Muñoz 
</t>
    </r>
    <r>
      <rPr>
        <b/>
        <sz val="10"/>
        <color theme="1"/>
        <rFont val="Arial Narrow"/>
        <family val="2"/>
      </rPr>
      <t>Enviado el: martes, 7 de febrero de 2023 8:01 a. m.</t>
    </r>
    <r>
      <rPr>
        <sz val="10"/>
        <color theme="1"/>
        <rFont val="Arial Narrow"/>
        <family val="2"/>
      </rPr>
      <t xml:space="preserve">
Para: Luis Gabriel Serna Gámez &lt;luisserna@supertransporte.gov.co&gt;
CC: Luis Alejandro Tovar Arias &lt;luistovar@supertransporte.gov.co&gt;; Martha Carlina Quijano Bautista &lt;marthaquijano@supertransporte.gov.co&gt;
Asunto: RE: Alerta preventiva transmisión de información de los procesos penales por delitos contra la administración pública o que afecten los intereses patrimoniales del Estado en el Sistema de Rendición Electrónica de la Cuenta e Informes -SIRECI, correspon...
</t>
    </r>
    <r>
      <rPr>
        <b/>
        <u/>
        <sz val="10"/>
        <color theme="1"/>
        <rFont val="Arial Narrow"/>
        <family val="2"/>
      </rPr>
      <t xml:space="preserve">SEGUNDO SEMESTRE
</t>
    </r>
  </si>
  <si>
    <r>
      <rPr>
        <b/>
        <u/>
        <sz val="10"/>
        <color theme="1"/>
        <rFont val="Arial Narrow"/>
        <family val="2"/>
      </rPr>
      <t>PRIMER SEMESTRE</t>
    </r>
    <r>
      <rPr>
        <sz val="10"/>
        <color theme="1"/>
        <rFont val="Arial Narrow"/>
        <family val="2"/>
      </rPr>
      <t xml:space="preserve">
</t>
    </r>
    <r>
      <rPr>
        <b/>
        <u/>
        <sz val="10"/>
        <color theme="1"/>
        <rFont val="Arial Narrow"/>
        <family val="2"/>
      </rPr>
      <t xml:space="preserve">SEGUNDO SEMESTRE
</t>
    </r>
  </si>
  <si>
    <r>
      <rPr>
        <b/>
        <u/>
        <sz val="10"/>
        <color theme="1"/>
        <rFont val="Arial Narrow"/>
        <family val="2"/>
      </rPr>
      <t>PRIMER SEMESTRE</t>
    </r>
    <r>
      <rPr>
        <sz val="10"/>
        <color theme="1"/>
        <rFont val="Arial Narrow"/>
        <family val="2"/>
      </rPr>
      <t xml:space="preserve">
Radicado 20232000005063;	20/01/2023;	Comunicación plan de trabajo - Solicitud de información seguimiento semestral sobre la atención de peticiones, quejas, reclamos, sugerencias, y denuncias - PQRSD correspondiente al segundo semestre 2022 (1 de julio al 30 de diciembre de 2022).
</t>
    </r>
    <r>
      <rPr>
        <b/>
        <u/>
        <sz val="10"/>
        <color theme="1"/>
        <rFont val="Arial Narrow"/>
        <family val="2"/>
      </rPr>
      <t>SEGUNDO SEMESTRE</t>
    </r>
    <r>
      <rPr>
        <sz val="10"/>
        <color theme="1"/>
        <rFont val="Arial Narrow"/>
        <family val="2"/>
      </rPr>
      <t xml:space="preserve">
</t>
    </r>
  </si>
  <si>
    <r>
      <rPr>
        <b/>
        <u/>
        <sz val="10"/>
        <color theme="1"/>
        <rFont val="Arial Narrow"/>
        <family val="2"/>
      </rPr>
      <t>PRIMER SEMESTRE</t>
    </r>
    <r>
      <rPr>
        <sz val="10"/>
        <color theme="1"/>
        <rFont val="Arial Narrow"/>
        <family val="2"/>
      </rPr>
      <t xml:space="preserve">
Radicado 20232000004283;	19/01/2023;	Comunicación plan de trabajo seguimiento semestral - Certificación eKOGUI rol Oficina de Control Interno para la Agencia Nacional de Defensa Jurídica del Estado – ANDJE, correspondiente al segundo semestre 2022.
Radicado 20232000012503;	10/02/2023;	Certificación eKOGUI rol Jefe de Control Interno comunicado a la Agencia Nacional de Defensa Jurídica del Estado – ANDJE, correspondiente al segundo semestre 2022.
</t>
    </r>
    <r>
      <rPr>
        <b/>
        <u/>
        <sz val="10"/>
        <color theme="1"/>
        <rFont val="Arial Narrow"/>
        <family val="2"/>
      </rPr>
      <t>SEGUNDO SEMESTRE</t>
    </r>
    <r>
      <rPr>
        <sz val="10"/>
        <color theme="1"/>
        <rFont val="Arial Narrow"/>
        <family val="2"/>
      </rPr>
      <t xml:space="preserve">
</t>
    </r>
  </si>
  <si>
    <r>
      <rPr>
        <b/>
        <u/>
        <sz val="10"/>
        <color theme="1"/>
        <rFont val="Arial Narrow"/>
        <family val="2"/>
      </rPr>
      <t>PRIMER SEMESTRE</t>
    </r>
    <r>
      <rPr>
        <sz val="10"/>
        <color theme="1"/>
        <rFont val="Arial Narrow"/>
        <family val="2"/>
      </rPr>
      <t xml:space="preserve">
</t>
    </r>
    <r>
      <rPr>
        <b/>
        <u/>
        <sz val="10"/>
        <color theme="1"/>
        <rFont val="Arial Narrow"/>
        <family val="2"/>
      </rPr>
      <t>SEGUNDO SEMETRE</t>
    </r>
    <r>
      <rPr>
        <sz val="10"/>
        <color theme="1"/>
        <rFont val="Arial Narrow"/>
        <family val="2"/>
      </rPr>
      <t xml:space="preserve">
</t>
    </r>
  </si>
  <si>
    <r>
      <rPr>
        <b/>
        <u/>
        <sz val="10"/>
        <color theme="1"/>
        <rFont val="Arial Narrow"/>
        <family val="2"/>
      </rPr>
      <t>PRIMER TRIMESTRE</t>
    </r>
    <r>
      <rPr>
        <sz val="10"/>
        <color theme="1"/>
        <rFont val="Arial Narrow"/>
        <family val="2"/>
      </rPr>
      <t xml:space="preserve">
Radicado 20232000013943;	15/02/2023;	Comunicación plan de trabajo seguimiento Conciliación Operaciones Reciprocas cuarto trimestre vigencia 2022. (1 de octubre a 31 de diciembre 2022).
</t>
    </r>
    <r>
      <rPr>
        <b/>
        <u/>
        <sz val="10"/>
        <color theme="1"/>
        <rFont val="Arial Narrow"/>
        <family val="2"/>
      </rPr>
      <t>SEGUNDO TRIMESTRE</t>
    </r>
    <r>
      <rPr>
        <sz val="10"/>
        <color theme="1"/>
        <rFont val="Arial Narrow"/>
        <family val="2"/>
      </rPr>
      <t xml:space="preserve">
</t>
    </r>
    <r>
      <rPr>
        <b/>
        <u/>
        <sz val="10"/>
        <color theme="1"/>
        <rFont val="Arial Narrow"/>
        <family val="2"/>
      </rPr>
      <t>TERCER TRIMESTRE</t>
    </r>
    <r>
      <rPr>
        <sz val="10"/>
        <color theme="1"/>
        <rFont val="Arial Narrow"/>
        <family val="2"/>
      </rPr>
      <t xml:space="preserve">
</t>
    </r>
    <r>
      <rPr>
        <b/>
        <u/>
        <sz val="10"/>
        <color theme="1"/>
        <rFont val="Arial Narrow"/>
        <family val="2"/>
      </rPr>
      <t>CUARTO TRIMESTRE</t>
    </r>
    <r>
      <rPr>
        <sz val="10"/>
        <color theme="1"/>
        <rFont val="Arial Narrow"/>
        <family val="2"/>
      </rPr>
      <t xml:space="preserve">
</t>
    </r>
  </si>
  <si>
    <r>
      <rPr>
        <b/>
        <u/>
        <sz val="10"/>
        <color theme="1"/>
        <rFont val="Arial Narrow"/>
        <family val="2"/>
      </rPr>
      <t>PRIMER SEMESTRE</t>
    </r>
    <r>
      <rPr>
        <sz val="10"/>
        <color theme="1"/>
        <rFont val="Arial Narrow"/>
        <family val="2"/>
      </rPr>
      <t xml:space="preserve">
</t>
    </r>
    <r>
      <rPr>
        <b/>
        <u/>
        <sz val="10"/>
        <color theme="1"/>
        <rFont val="Arial Narrow"/>
        <family val="2"/>
      </rPr>
      <t>SEGUNDO SEMESTRE</t>
    </r>
    <r>
      <rPr>
        <sz val="10"/>
        <color theme="1"/>
        <rFont val="Arial Narrow"/>
        <family val="2"/>
      </rPr>
      <t xml:space="preserve">
</t>
    </r>
  </si>
  <si>
    <r>
      <rPr>
        <b/>
        <u/>
        <sz val="10"/>
        <color theme="1"/>
        <rFont val="Arial Narrow"/>
        <family val="2"/>
      </rPr>
      <t>PRIMER CUATRIMESTRE</t>
    </r>
    <r>
      <rPr>
        <sz val="10"/>
        <color theme="1"/>
        <rFont val="Arial Narrow"/>
        <family val="2"/>
      </rPr>
      <t xml:space="preserve">
</t>
    </r>
    <r>
      <rPr>
        <b/>
        <u/>
        <sz val="10"/>
        <color theme="1"/>
        <rFont val="Arial Narrow"/>
        <family val="2"/>
      </rPr>
      <t>SEGUNDO CUATRIMESTRE</t>
    </r>
    <r>
      <rPr>
        <sz val="10"/>
        <color theme="1"/>
        <rFont val="Arial Narrow"/>
        <family val="2"/>
      </rPr>
      <t xml:space="preserve">
</t>
    </r>
    <r>
      <rPr>
        <b/>
        <u/>
        <sz val="10"/>
        <color theme="1"/>
        <rFont val="Arial Narrow"/>
        <family val="2"/>
      </rPr>
      <t>TERCER CUATRIMESTRE</t>
    </r>
    <r>
      <rPr>
        <sz val="10"/>
        <color theme="1"/>
        <rFont val="Arial Narrow"/>
        <family val="2"/>
      </rPr>
      <t xml:space="preserve">
</t>
    </r>
  </si>
  <si>
    <t>Preparación y presentación, resultados de auditoría, según solicitud.
En el Plan Nacional de Vigilancia y control Fiscal de la PNVCF2023 Inicial CGR. Se proyecta realizar la 
Auditoría Financiera a partir del día 24 de julio a 1 de diciembre 2023 - CGR</t>
  </si>
  <si>
    <t>Seguimiento al sistema de información y gestión del empleo público – SIGEP II – Semestral.</t>
  </si>
  <si>
    <t>Verificar la información de los servidores públicos de carrera administrativa, provisionales y libre nombramiento y remoción y contratistas. (Semestral)</t>
  </si>
  <si>
    <t>Seguimiento al cumplimiento normativo de la ley 951 de 2005 “Por la cual se crea el Acta de Informe de Gestión”, según necesidad</t>
  </si>
  <si>
    <t>Realizar el seguimiento al cumplimiento de la Ley 951 de 2005, Informe Acta de Gestión, según la necesidad de los cambios ocurridos en la entidad en calidad de “titulares y representantes legales” así como los “particulares que administren fondos o bienes del Estado”.</t>
  </si>
  <si>
    <t>Cumplimiento normativo de la Ley 951 de 2005, Informe Acta de Gestión, según la necesidad de los cambios ocurridos en la entidad en calidad de “titulares y representantes legales” así como los “particulares que administren fondos o bienes del Estado”.</t>
  </si>
  <si>
    <t>Formular y presentar para aprobación el Plan Anual de Auditorías vigencia 2023 al Comité Institucional de Coordinación de Control Interno - CICCI.</t>
  </si>
  <si>
    <t>Formulación y presentación para aprobación del plan anual de auditorías vigencia 2023, con base en riesgos de las actividades, proyectos, procesos, entre otros, el plan de rotación de auditorías, el universo de auditorías, informes de cumplimiento legal entre otros, tiempo para actividades de asesoría y acompañamiento, atención a entes de control,
seguimiento a planes de mejoramiento, tiempos para situaciones imprevistas, tiempo para capacitación a los funcionarios de la Oficina, para 
 fortalecer el Sistema de Control Interno, que coadyuve al cumplimiento de los objetivos y misión institucional, a través de la ejecución de las auditorías, evaluaciones y seguimientos.</t>
  </si>
  <si>
    <t>Verificar el cumplimiento de las actividades del:
- Plan Anticorrupción y de Atención al Ciudadano - PAAC (componentes, subcomponentes, actividades y metas según programación)
 - Mapa de riesgos de corrupción - 
 - Evaluar y verificar, el cumplimiento de la estrategia de Participación Ciudadana (Plan de Participación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</si>
</sst>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8" x14ac:knownFonts="1">
    <font>
      <sz val="12"/>
      <color theme="1"/>
      <name val="Calibri"/>
      <family val="2"/>
      <scheme val="minor"/>
    </font>
    <font>
      <sz val="12"/>
      <color theme="1"/>
      <name val="Calibri"/>
      <family val="2"/>
      <scheme val="minor"/>
    </font>
    <font>
      <sz val="12"/>
      <color rgb="FFFF0000"/>
      <name val="Calibri"/>
      <family val="2"/>
      <scheme val="minor"/>
    </font>
    <font>
      <b/>
      <sz val="12"/>
      <name val="Arial"/>
      <family val="2"/>
    </font>
    <font>
      <b/>
      <sz val="12"/>
      <color theme="9" tint="-0.499984740745262"/>
      <name val="Arial"/>
      <family val="2"/>
    </font>
    <font>
      <sz val="9"/>
      <name val="Arial Narrow"/>
      <family val="2"/>
    </font>
    <font>
      <sz val="12"/>
      <name val="Arial"/>
      <family val="2"/>
    </font>
    <font>
      <sz val="9"/>
      <color theme="1"/>
      <name val="Arial Narrow"/>
      <family val="2"/>
    </font>
    <font>
      <sz val="12"/>
      <color theme="1"/>
      <name val="Arial"/>
      <family val="2"/>
    </font>
    <font>
      <b/>
      <sz val="12"/>
      <color theme="0"/>
      <name val="Arial"/>
      <family val="2"/>
    </font>
    <font>
      <b/>
      <sz val="7"/>
      <color theme="0"/>
      <name val="Arial"/>
      <family val="2"/>
    </font>
    <font>
      <b/>
      <sz val="10"/>
      <color rgb="FFFF0000"/>
      <name val="Arial"/>
      <family val="2"/>
    </font>
    <font>
      <b/>
      <sz val="9"/>
      <color theme="0"/>
      <name val="Arial"/>
      <family val="2"/>
    </font>
    <font>
      <b/>
      <sz val="10"/>
      <color theme="0"/>
      <name val="Arial"/>
      <family val="2"/>
    </font>
    <font>
      <sz val="7"/>
      <name val="Arial Narrow"/>
      <family val="2"/>
    </font>
    <font>
      <sz val="7"/>
      <name val="Arial"/>
      <family val="2"/>
    </font>
    <font>
      <sz val="9"/>
      <color theme="0"/>
      <name val="Arial"/>
      <family val="2"/>
    </font>
    <font>
      <sz val="20"/>
      <color theme="0"/>
      <name val="Arial Narrow"/>
      <family val="2"/>
    </font>
    <font>
      <b/>
      <sz val="10"/>
      <name val="Arial"/>
      <family val="2"/>
    </font>
    <font>
      <sz val="10"/>
      <color theme="1"/>
      <name val="Arial"/>
      <family val="2"/>
    </font>
    <font>
      <sz val="10"/>
      <name val="Arial"/>
      <family val="2"/>
    </font>
    <font>
      <sz val="8"/>
      <color rgb="FFFF0000"/>
      <name val="Calibri"/>
      <family val="2"/>
      <scheme val="minor"/>
    </font>
    <font>
      <i/>
      <sz val="9"/>
      <color theme="1"/>
      <name val="Arial"/>
      <family val="2"/>
    </font>
    <font>
      <sz val="9"/>
      <color theme="1"/>
      <name val="Arial"/>
      <family val="2"/>
    </font>
    <font>
      <sz val="8"/>
      <color theme="9" tint="-0.249977111117893"/>
      <name val="Calibri"/>
      <family val="2"/>
      <scheme val="minor"/>
    </font>
    <font>
      <sz val="8"/>
      <color theme="1"/>
      <name val="Calibri"/>
      <family val="2"/>
      <scheme val="minor"/>
    </font>
    <font>
      <b/>
      <sz val="10"/>
      <color theme="1"/>
      <name val="Arial"/>
      <family val="2"/>
    </font>
    <font>
      <sz val="9"/>
      <name val="Arial"/>
      <family val="2"/>
    </font>
    <font>
      <sz val="10"/>
      <color rgb="FFFF0000"/>
      <name val="Arial"/>
      <family val="2"/>
    </font>
    <font>
      <i/>
      <sz val="10"/>
      <name val="Arial"/>
      <family val="2"/>
    </font>
    <font>
      <sz val="10"/>
      <color rgb="FF00B0F0"/>
      <name val="Arial"/>
      <family val="2"/>
    </font>
    <font>
      <sz val="10"/>
      <color rgb="FF000000"/>
      <name val="Calibri"/>
      <family val="2"/>
      <scheme val="minor"/>
    </font>
    <font>
      <sz val="11"/>
      <color theme="1"/>
      <name val="Arial"/>
      <family val="2"/>
    </font>
    <font>
      <b/>
      <sz val="18"/>
      <name val="Arial"/>
      <family val="2"/>
    </font>
    <font>
      <sz val="10"/>
      <color theme="0"/>
      <name val="Arial"/>
      <family val="2"/>
    </font>
    <font>
      <i/>
      <sz val="10"/>
      <color theme="1"/>
      <name val="Arial"/>
      <family val="2"/>
    </font>
    <font>
      <b/>
      <sz val="10"/>
      <color theme="7" tint="-0.249977111117893"/>
      <name val="Arial"/>
      <family val="2"/>
    </font>
    <font>
      <b/>
      <i/>
      <sz val="10"/>
      <color theme="7" tint="-0.249977111117893"/>
      <name val="Arial"/>
      <family val="2"/>
    </font>
    <font>
      <sz val="10"/>
      <color theme="8" tint="-0.249977111117893"/>
      <name val="Arial"/>
      <family val="2"/>
    </font>
    <font>
      <sz val="10"/>
      <color theme="9" tint="-0.499984740745262"/>
      <name val="Arial"/>
      <family val="2"/>
    </font>
    <font>
      <sz val="12"/>
      <color theme="0"/>
      <name val="Arial"/>
      <family val="2"/>
    </font>
    <font>
      <sz val="14"/>
      <color theme="1"/>
      <name val="Arial"/>
      <family val="2"/>
    </font>
    <font>
      <sz val="12"/>
      <color rgb="FFFF0000"/>
      <name val="Arial"/>
      <family val="2"/>
    </font>
    <font>
      <sz val="8"/>
      <color theme="1"/>
      <name val="Arial"/>
      <family val="2"/>
    </font>
    <font>
      <b/>
      <sz val="14"/>
      <color theme="1"/>
      <name val="Arial"/>
      <family val="2"/>
    </font>
    <font>
      <b/>
      <sz val="8"/>
      <color theme="1"/>
      <name val="Arial Narrow"/>
      <family val="2"/>
    </font>
    <font>
      <sz val="8"/>
      <color rgb="FFFF0000"/>
      <name val="Arial"/>
      <family val="2"/>
    </font>
    <font>
      <sz val="8"/>
      <color theme="1"/>
      <name val="Arial Narrow"/>
      <family val="2"/>
    </font>
    <font>
      <b/>
      <sz val="9"/>
      <color rgb="FF92D050"/>
      <name val="Arial"/>
      <family val="2"/>
    </font>
    <font>
      <b/>
      <sz val="9"/>
      <color theme="9" tint="-0.249977111117893"/>
      <name val="Arial"/>
      <family val="2"/>
    </font>
    <font>
      <sz val="9"/>
      <color rgb="FF92D050"/>
      <name val="Arial"/>
      <family val="2"/>
    </font>
    <font>
      <sz val="8"/>
      <name val="Arial"/>
      <family val="2"/>
    </font>
    <font>
      <i/>
      <sz val="10"/>
      <color rgb="FFFF0000"/>
      <name val="Arial"/>
      <family val="2"/>
    </font>
    <font>
      <sz val="9"/>
      <color rgb="FFFF0000"/>
      <name val="Arial"/>
      <family val="2"/>
    </font>
    <font>
      <sz val="10"/>
      <name val="Arial Narrow"/>
      <family val="2"/>
    </font>
    <font>
      <sz val="10"/>
      <color theme="0"/>
      <name val="Arial Narrow"/>
      <family val="2"/>
    </font>
    <font>
      <b/>
      <sz val="10"/>
      <name val="Arial Narrow"/>
      <family val="2"/>
    </font>
    <font>
      <sz val="10"/>
      <color theme="1"/>
      <name val="Arial Narrow"/>
      <family val="2"/>
    </font>
    <font>
      <b/>
      <sz val="10"/>
      <color theme="1"/>
      <name val="Arial Narrow"/>
      <family val="2"/>
    </font>
    <font>
      <b/>
      <sz val="8"/>
      <name val="Arial"/>
      <family val="2"/>
    </font>
    <font>
      <sz val="12"/>
      <color theme="1"/>
      <name val="Arial Narrow"/>
      <family val="2"/>
    </font>
    <font>
      <sz val="8"/>
      <name val="Arial Narrow"/>
      <family val="2"/>
    </font>
    <font>
      <sz val="12"/>
      <name val="Arial Narrow"/>
      <family val="2"/>
    </font>
    <font>
      <b/>
      <sz val="12"/>
      <color theme="0"/>
      <name val="Arial Narrow"/>
      <family val="2"/>
    </font>
    <font>
      <b/>
      <sz val="10"/>
      <color theme="0"/>
      <name val="Arial Narrow"/>
      <family val="2"/>
    </font>
    <font>
      <sz val="8"/>
      <color rgb="FFFF0000"/>
      <name val="Arial Narrow"/>
      <family val="2"/>
    </font>
    <font>
      <b/>
      <sz val="18"/>
      <name val="Arial Narrow"/>
      <family val="2"/>
    </font>
    <font>
      <b/>
      <sz val="12"/>
      <name val="Arial Narrow"/>
      <family val="2"/>
    </font>
    <font>
      <sz val="10"/>
      <color theme="9" tint="-0.499984740745262"/>
      <name val="Arial Narrow"/>
      <family val="2"/>
    </font>
    <font>
      <sz val="10"/>
      <color rgb="FFFF0000"/>
      <name val="Arial Narrow"/>
      <family val="2"/>
    </font>
    <font>
      <sz val="14"/>
      <color theme="1"/>
      <name val="Arial Narrow"/>
      <family val="2"/>
    </font>
    <font>
      <sz val="12"/>
      <color rgb="FFFF0000"/>
      <name val="Arial Narrow"/>
      <family val="2"/>
    </font>
    <font>
      <b/>
      <sz val="14"/>
      <color theme="1"/>
      <name val="Arial Narrow"/>
      <family val="2"/>
    </font>
    <font>
      <b/>
      <sz val="9"/>
      <color rgb="FF92D050"/>
      <name val="Arial Narrow"/>
      <family val="2"/>
    </font>
    <font>
      <sz val="11"/>
      <name val="Arial Narrow"/>
      <family val="2"/>
    </font>
    <font>
      <sz val="11"/>
      <color rgb="FF000000"/>
      <name val="Calibri"/>
      <family val="2"/>
      <scheme val="minor"/>
    </font>
    <font>
      <b/>
      <sz val="11"/>
      <color rgb="FF000000"/>
      <name val="Calibri"/>
      <family val="2"/>
      <scheme val="minor"/>
    </font>
    <font>
      <i/>
      <sz val="10"/>
      <name val="Arial Narrow"/>
      <family val="2"/>
    </font>
    <font>
      <sz val="10"/>
      <color rgb="FF000000"/>
      <name val="Arial"/>
      <family val="2"/>
    </font>
    <font>
      <sz val="9"/>
      <color theme="0"/>
      <name val="Arial Narrow"/>
      <family val="2"/>
    </font>
    <font>
      <sz val="12"/>
      <color theme="0"/>
      <name val="Arial Narrow"/>
      <family val="2"/>
    </font>
    <font>
      <b/>
      <sz val="10"/>
      <color rgb="FF000000"/>
      <name val="Arial"/>
      <family val="2"/>
    </font>
    <font>
      <b/>
      <sz val="10"/>
      <color rgb="FFFFFFFF"/>
      <name val="Arial"/>
      <family val="2"/>
    </font>
    <font>
      <sz val="10"/>
      <color rgb="FF073763"/>
      <name val="Arial"/>
      <family val="2"/>
    </font>
    <font>
      <i/>
      <sz val="10"/>
      <color rgb="FF073763"/>
      <name val="Arial"/>
      <family val="2"/>
    </font>
    <font>
      <b/>
      <sz val="10"/>
      <color rgb="FF111111"/>
      <name val="Arial"/>
      <family val="2"/>
    </font>
    <font>
      <b/>
      <sz val="10"/>
      <color theme="7" tint="-0.249977111117893"/>
      <name val="Arial Narrow"/>
      <family val="2"/>
    </font>
    <font>
      <b/>
      <u/>
      <sz val="10"/>
      <color theme="1"/>
      <name val="Arial Narrow"/>
      <family val="2"/>
    </font>
  </fonts>
  <fills count="30">
    <fill>
      <patternFill patternType="none"/>
    </fill>
    <fill>
      <patternFill patternType="gray125"/>
    </fill>
    <fill>
      <patternFill patternType="solid">
        <fgColor rgb="FF92D050"/>
        <bgColor indexed="64"/>
      </patternFill>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9" tint="-0.499984740745262"/>
        <bgColor indexed="64"/>
      </patternFill>
    </fill>
    <fill>
      <patternFill patternType="lightGrid">
        <bgColor theme="9" tint="0.39997558519241921"/>
      </patternFill>
    </fill>
    <fill>
      <patternFill patternType="lightGrid">
        <bgColor rgb="FFFFFF00"/>
      </patternFill>
    </fill>
    <fill>
      <patternFill patternType="lightGrid">
        <bgColor theme="0" tint="-0.14999847407452621"/>
      </patternFill>
    </fill>
    <fill>
      <patternFill patternType="solid">
        <fgColor theme="9" tint="0.39997558519241921"/>
        <bgColor indexed="64"/>
      </patternFill>
    </fill>
    <fill>
      <patternFill patternType="lightGrid">
        <bgColor theme="0" tint="-0.14996795556505021"/>
      </patternFill>
    </fill>
    <fill>
      <patternFill patternType="solid">
        <fgColor theme="7" tint="0.59999389629810485"/>
        <bgColor indexed="64"/>
      </patternFill>
    </fill>
    <fill>
      <patternFill patternType="lightGrid">
        <bgColor theme="0" tint="-0.249977111117893"/>
      </patternFill>
    </fill>
    <fill>
      <patternFill patternType="solid">
        <fgColor theme="7" tint="0.79998168889431442"/>
        <bgColor indexed="64"/>
      </patternFill>
    </fill>
    <fill>
      <patternFill patternType="lightGrid"/>
    </fill>
    <fill>
      <patternFill patternType="lightGrid">
        <bgColor rgb="FFFF0000"/>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rgb="FFFFFFFF"/>
        <bgColor rgb="FF000000"/>
      </patternFill>
    </fill>
    <fill>
      <patternFill patternType="lightGrid">
        <bgColor rgb="FFDC9CF6"/>
      </patternFill>
    </fill>
    <fill>
      <patternFill patternType="solid">
        <fgColor rgb="FF548235"/>
        <bgColor indexed="64"/>
      </patternFill>
    </fill>
    <fill>
      <patternFill patternType="solid">
        <fgColor rgb="FFE2F0D9"/>
        <bgColor indexed="64"/>
      </patternFill>
    </fill>
    <fill>
      <patternFill patternType="solid">
        <fgColor rgb="FFA9D08E"/>
        <bgColor indexed="64"/>
      </patternFill>
    </fill>
    <fill>
      <patternFill patternType="solid">
        <fgColor theme="9" tint="0.59999389629810485"/>
        <bgColor indexed="64"/>
      </patternFill>
    </fill>
    <fill>
      <patternFill patternType="lightGrid">
        <bgColor theme="9" tint="0.59999389629810485"/>
      </patternFill>
    </fill>
    <fill>
      <patternFill patternType="solid">
        <fgColor theme="9" tint="0.79998168889431442"/>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s>
  <cellStyleXfs count="3">
    <xf numFmtId="0" fontId="0" fillId="0" borderId="0"/>
    <xf numFmtId="9" fontId="1" fillId="0" borderId="0" applyFont="0" applyFill="0" applyBorder="0" applyAlignment="0" applyProtection="0"/>
    <xf numFmtId="0" fontId="1" fillId="0" borderId="0"/>
  </cellStyleXfs>
  <cellXfs count="768">
    <xf numFmtId="0" fontId="0" fillId="0" borderId="0" xfId="0"/>
    <xf numFmtId="0" fontId="3" fillId="0" borderId="0" xfId="0" applyFont="1" applyAlignment="1">
      <alignment horizontal="center" vertical="center" wrapText="1"/>
    </xf>
    <xf numFmtId="0" fontId="5" fillId="0" borderId="0" xfId="0" applyFont="1" applyAlignment="1">
      <alignment horizontal="center" vertical="center" wrapText="1"/>
    </xf>
    <xf numFmtId="1" fontId="5" fillId="0" borderId="0" xfId="0" applyNumberFormat="1" applyFont="1" applyAlignment="1">
      <alignment horizontal="center" vertical="center" wrapText="1"/>
    </xf>
    <xf numFmtId="0" fontId="5" fillId="0" borderId="0" xfId="0" applyFont="1" applyAlignment="1">
      <alignment vertical="center" wrapText="1"/>
    </xf>
    <xf numFmtId="0" fontId="6" fillId="0" borderId="0" xfId="0" applyFont="1" applyAlignment="1">
      <alignment horizontal="justify" vertical="center" wrapText="1"/>
    </xf>
    <xf numFmtId="0" fontId="5" fillId="3" borderId="3" xfId="0" applyFont="1" applyFill="1" applyBorder="1" applyAlignment="1">
      <alignment horizontal="left" vertical="center" wrapText="1"/>
    </xf>
    <xf numFmtId="0" fontId="5" fillId="0" borderId="0" xfId="0" applyFont="1" applyAlignment="1">
      <alignment horizontal="left" vertical="center" wrapText="1"/>
    </xf>
    <xf numFmtId="0" fontId="7" fillId="4" borderId="3" xfId="0" applyFont="1" applyFill="1" applyBorder="1" applyAlignment="1">
      <alignment vertical="center" wrapText="1"/>
    </xf>
    <xf numFmtId="0" fontId="8" fillId="0" borderId="0" xfId="0" applyFont="1" applyAlignment="1">
      <alignment horizontal="justify" vertical="center" wrapText="1"/>
    </xf>
    <xf numFmtId="0" fontId="7" fillId="3" borderId="4" xfId="0" applyFont="1" applyFill="1" applyBorder="1" applyAlignment="1">
      <alignment horizontal="left" vertical="center" wrapText="1"/>
    </xf>
    <xf numFmtId="1" fontId="8" fillId="0" borderId="0" xfId="0" applyNumberFormat="1" applyFont="1" applyAlignment="1">
      <alignment horizontal="center" vertical="center" wrapText="1"/>
    </xf>
    <xf numFmtId="0" fontId="12" fillId="6" borderId="13" xfId="0" applyFont="1" applyFill="1" applyBorder="1" applyAlignment="1">
      <alignment horizontal="center" vertical="center" wrapText="1"/>
    </xf>
    <xf numFmtId="1" fontId="12" fillId="6" borderId="13" xfId="0" applyNumberFormat="1" applyFont="1" applyFill="1" applyBorder="1" applyAlignment="1">
      <alignment horizontal="center" vertical="center" wrapText="1"/>
    </xf>
    <xf numFmtId="0" fontId="14" fillId="0" borderId="0" xfId="0" applyFont="1" applyAlignment="1">
      <alignment vertical="center" wrapText="1"/>
    </xf>
    <xf numFmtId="0" fontId="15" fillId="0" borderId="0" xfId="0" applyFont="1" applyAlignment="1">
      <alignment horizontal="justify" vertical="center" wrapText="1"/>
    </xf>
    <xf numFmtId="0" fontId="12" fillId="5" borderId="7"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9" fillId="6" borderId="13" xfId="0" applyFont="1" applyFill="1" applyBorder="1" applyAlignment="1">
      <alignment horizontal="center" vertical="center" wrapText="1"/>
    </xf>
    <xf numFmtId="1" fontId="9" fillId="6" borderId="13" xfId="0" applyNumberFormat="1" applyFont="1" applyFill="1" applyBorder="1" applyAlignment="1">
      <alignment horizontal="center" vertical="center" wrapText="1"/>
    </xf>
    <xf numFmtId="1" fontId="17" fillId="8" borderId="3" xfId="0" applyNumberFormat="1" applyFont="1" applyFill="1" applyBorder="1" applyAlignment="1">
      <alignment horizontal="center" vertical="center" wrapText="1"/>
    </xf>
    <xf numFmtId="1" fontId="17" fillId="8" borderId="0" xfId="0" applyNumberFormat="1" applyFont="1" applyFill="1" applyAlignment="1">
      <alignment horizontal="center" vertical="center" wrapText="1"/>
    </xf>
    <xf numFmtId="0" fontId="12" fillId="0" borderId="0" xfId="0" applyFont="1" applyAlignment="1">
      <alignment horizontal="center" vertical="center" wrapText="1"/>
    </xf>
    <xf numFmtId="0" fontId="18" fillId="2" borderId="18" xfId="0" applyFont="1" applyFill="1" applyBorder="1" applyAlignment="1">
      <alignment horizontal="center" vertical="center" wrapText="1"/>
    </xf>
    <xf numFmtId="0" fontId="19" fillId="0" borderId="19" xfId="2" applyFont="1" applyBorder="1" applyAlignment="1">
      <alignment horizontal="left" vertical="center" wrapText="1"/>
    </xf>
    <xf numFmtId="0" fontId="20" fillId="4" borderId="19" xfId="0" applyFont="1" applyFill="1" applyBorder="1" applyAlignment="1">
      <alignment horizontal="left" vertical="center" wrapText="1"/>
    </xf>
    <xf numFmtId="0" fontId="19" fillId="4" borderId="20" xfId="0" applyFont="1" applyFill="1" applyBorder="1" applyAlignment="1">
      <alignment horizontal="left" vertical="center" wrapText="1"/>
    </xf>
    <xf numFmtId="0" fontId="21" fillId="9" borderId="14" xfId="2" applyFont="1" applyFill="1" applyBorder="1" applyAlignment="1">
      <alignment horizontal="left" vertical="center" indent="1"/>
    </xf>
    <xf numFmtId="0" fontId="21" fillId="9" borderId="3" xfId="2" applyFont="1" applyFill="1" applyBorder="1" applyAlignment="1">
      <alignment horizontal="left" vertical="center" indent="1"/>
    </xf>
    <xf numFmtId="0" fontId="21" fillId="9" borderId="1" xfId="2" applyFont="1" applyFill="1" applyBorder="1" applyAlignment="1">
      <alignment horizontal="left" vertical="center" indent="1"/>
    </xf>
    <xf numFmtId="0" fontId="21" fillId="10" borderId="3" xfId="2" applyFont="1" applyFill="1" applyBorder="1" applyAlignment="1">
      <alignment horizontal="left" vertical="center" indent="1"/>
    </xf>
    <xf numFmtId="0" fontId="21" fillId="11" borderId="1" xfId="2" applyFont="1" applyFill="1" applyBorder="1" applyAlignment="1">
      <alignment horizontal="left" vertical="center" indent="1"/>
    </xf>
    <xf numFmtId="0" fontId="19" fillId="4" borderId="14"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9" fillId="4" borderId="15" xfId="0" applyFont="1" applyFill="1" applyBorder="1" applyAlignment="1">
      <alignment horizontal="left" vertical="center" wrapText="1"/>
    </xf>
    <xf numFmtId="164" fontId="19" fillId="4" borderId="21" xfId="0" applyNumberFormat="1" applyFont="1" applyFill="1" applyBorder="1" applyAlignment="1">
      <alignment horizontal="left" vertical="center" wrapText="1"/>
    </xf>
    <xf numFmtId="0" fontId="19" fillId="4" borderId="22" xfId="0" applyFont="1" applyFill="1" applyBorder="1" applyAlignment="1">
      <alignment horizontal="left" vertical="center" wrapText="1"/>
    </xf>
    <xf numFmtId="0" fontId="19" fillId="4" borderId="19" xfId="0" applyFont="1" applyFill="1" applyBorder="1" applyAlignment="1">
      <alignment horizontal="left" vertical="center" wrapText="1"/>
    </xf>
    <xf numFmtId="0" fontId="20" fillId="4" borderId="6" xfId="0" applyFont="1" applyFill="1" applyBorder="1" applyAlignment="1">
      <alignment horizontal="center" vertical="center" wrapText="1"/>
    </xf>
    <xf numFmtId="0" fontId="18" fillId="4" borderId="3" xfId="0" applyFont="1" applyFill="1" applyBorder="1" applyAlignment="1">
      <alignment horizontal="center" vertical="center"/>
    </xf>
    <xf numFmtId="0" fontId="18" fillId="4" borderId="3" xfId="0" applyFont="1" applyFill="1" applyBorder="1" applyAlignment="1">
      <alignment horizontal="center" vertical="center" wrapText="1"/>
    </xf>
    <xf numFmtId="0" fontId="18" fillId="7" borderId="3" xfId="0" applyFont="1" applyFill="1" applyBorder="1" applyAlignment="1">
      <alignment horizontal="center" vertical="center" wrapText="1"/>
    </xf>
    <xf numFmtId="1" fontId="20" fillId="2" borderId="3" xfId="0" applyNumberFormat="1" applyFont="1" applyFill="1" applyBorder="1" applyAlignment="1">
      <alignment horizontal="center" vertical="center" wrapText="1"/>
    </xf>
    <xf numFmtId="1"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5" fillId="0" borderId="3" xfId="0" applyFont="1" applyBorder="1" applyAlignment="1">
      <alignment horizontal="center" vertical="center" wrapText="1"/>
    </xf>
    <xf numFmtId="1" fontId="5" fillId="0" borderId="3" xfId="0" applyNumberFormat="1" applyFont="1" applyBorder="1" applyAlignment="1">
      <alignment horizontal="center" vertical="center" wrapText="1"/>
    </xf>
    <xf numFmtId="0" fontId="18" fillId="0" borderId="0" xfId="0" applyFont="1" applyAlignment="1">
      <alignment horizontal="justify" vertical="center" wrapText="1"/>
    </xf>
    <xf numFmtId="0" fontId="21" fillId="11" borderId="3" xfId="2" applyFont="1" applyFill="1" applyBorder="1" applyAlignment="1">
      <alignment horizontal="left" vertical="center" indent="1"/>
    </xf>
    <xf numFmtId="0" fontId="18" fillId="0" borderId="3" xfId="0" applyFont="1" applyBorder="1" applyAlignment="1">
      <alignment horizontal="justify" vertical="center" wrapText="1"/>
    </xf>
    <xf numFmtId="0" fontId="24" fillId="11" borderId="3" xfId="2" applyFont="1" applyFill="1" applyBorder="1" applyAlignment="1">
      <alignment horizontal="left" vertical="center" indent="1"/>
    </xf>
    <xf numFmtId="0" fontId="25" fillId="11" borderId="1" xfId="2" applyFont="1" applyFill="1" applyBorder="1" applyAlignment="1">
      <alignment horizontal="left" vertical="center" indent="1"/>
    </xf>
    <xf numFmtId="0" fontId="25" fillId="11" borderId="15" xfId="2" applyFont="1" applyFill="1" applyBorder="1" applyAlignment="1">
      <alignment horizontal="left" vertical="center" indent="1"/>
    </xf>
    <xf numFmtId="0" fontId="21" fillId="11" borderId="15" xfId="2" applyFont="1" applyFill="1" applyBorder="1" applyAlignment="1">
      <alignment horizontal="left" vertical="center" indent="1"/>
    </xf>
    <xf numFmtId="15" fontId="19" fillId="4" borderId="21" xfId="0" applyNumberFormat="1" applyFont="1" applyFill="1" applyBorder="1" applyAlignment="1">
      <alignment horizontal="left" vertical="center" wrapText="1"/>
    </xf>
    <xf numFmtId="0" fontId="20" fillId="4" borderId="3" xfId="0" applyFont="1" applyFill="1" applyBorder="1" applyAlignment="1">
      <alignment horizontal="center" vertical="center"/>
    </xf>
    <xf numFmtId="0" fontId="20" fillId="4" borderId="3" xfId="0" applyFont="1" applyFill="1" applyBorder="1" applyAlignment="1">
      <alignment horizontal="center" vertical="center" wrapText="1"/>
    </xf>
    <xf numFmtId="0" fontId="20" fillId="7" borderId="3" xfId="0" applyFont="1" applyFill="1" applyBorder="1" applyAlignment="1">
      <alignment horizontal="center" vertical="center" wrapText="1"/>
    </xf>
    <xf numFmtId="1" fontId="8" fillId="0" borderId="23" xfId="0" applyNumberFormat="1" applyFont="1" applyBorder="1" applyAlignment="1">
      <alignment horizontal="center" vertical="center" wrapText="1"/>
    </xf>
    <xf numFmtId="0" fontId="20" fillId="12" borderId="3" xfId="0" applyFont="1" applyFill="1" applyBorder="1" applyAlignment="1">
      <alignment horizontal="center" vertical="center"/>
    </xf>
    <xf numFmtId="0" fontId="18" fillId="12" borderId="3" xfId="0" applyFont="1" applyFill="1" applyBorder="1" applyAlignment="1">
      <alignment horizontal="center" vertical="center" wrapText="1"/>
    </xf>
    <xf numFmtId="1" fontId="19" fillId="2" borderId="3" xfId="0" applyNumberFormat="1" applyFont="1" applyFill="1" applyBorder="1" applyAlignment="1">
      <alignment horizontal="center" vertical="center" wrapText="1"/>
    </xf>
    <xf numFmtId="0" fontId="24" fillId="11" borderId="14" xfId="2" applyFont="1" applyFill="1" applyBorder="1" applyAlignment="1">
      <alignment horizontal="left" vertical="center" indent="1"/>
    </xf>
    <xf numFmtId="0" fontId="21" fillId="11" borderId="14" xfId="2" applyFont="1" applyFill="1" applyBorder="1" applyAlignment="1">
      <alignment horizontal="left" vertical="center" indent="1"/>
    </xf>
    <xf numFmtId="0" fontId="19" fillId="4" borderId="21" xfId="0" applyFont="1" applyFill="1" applyBorder="1" applyAlignment="1">
      <alignment horizontal="left" vertical="center" wrapText="1"/>
    </xf>
    <xf numFmtId="1" fontId="18" fillId="2" borderId="3" xfId="0" applyNumberFormat="1" applyFont="1" applyFill="1" applyBorder="1" applyAlignment="1">
      <alignment horizontal="center" vertical="center" wrapText="1"/>
    </xf>
    <xf numFmtId="0" fontId="19" fillId="9" borderId="3" xfId="0" applyFont="1" applyFill="1" applyBorder="1" applyAlignment="1">
      <alignment horizontal="left" vertical="center" wrapText="1"/>
    </xf>
    <xf numFmtId="0" fontId="19" fillId="9" borderId="1" xfId="0" applyFont="1" applyFill="1" applyBorder="1" applyAlignment="1">
      <alignment horizontal="left" vertical="center" wrapText="1"/>
    </xf>
    <xf numFmtId="0" fontId="19" fillId="11" borderId="14" xfId="0" applyFont="1" applyFill="1" applyBorder="1" applyAlignment="1">
      <alignment horizontal="left" vertical="center" wrapText="1"/>
    </xf>
    <xf numFmtId="0" fontId="19" fillId="11" borderId="3" xfId="0" applyFont="1" applyFill="1" applyBorder="1" applyAlignment="1">
      <alignment horizontal="left" vertical="center" wrapText="1"/>
    </xf>
    <xf numFmtId="0" fontId="19" fillId="11" borderId="15" xfId="0" applyFont="1" applyFill="1" applyBorder="1" applyAlignment="1">
      <alignment horizontal="left" vertical="center" wrapText="1"/>
    </xf>
    <xf numFmtId="0" fontId="28" fillId="4" borderId="21" xfId="0" applyFont="1" applyFill="1" applyBorder="1" applyAlignment="1">
      <alignment horizontal="left" vertical="center" wrapText="1"/>
    </xf>
    <xf numFmtId="0" fontId="20" fillId="0" borderId="19" xfId="0" applyFont="1" applyBorder="1" applyAlignment="1">
      <alignment horizontal="left" vertical="center" wrapText="1"/>
    </xf>
    <xf numFmtId="0" fontId="19" fillId="9" borderId="14" xfId="0" applyFont="1" applyFill="1" applyBorder="1" applyAlignment="1">
      <alignment horizontal="left" vertical="center" wrapText="1"/>
    </xf>
    <xf numFmtId="0" fontId="19" fillId="10" borderId="1" xfId="0" applyFont="1" applyFill="1" applyBorder="1" applyAlignment="1">
      <alignment horizontal="left" vertical="center" wrapText="1"/>
    </xf>
    <xf numFmtId="0" fontId="19" fillId="10" borderId="3" xfId="0" applyFont="1" applyFill="1" applyBorder="1" applyAlignment="1">
      <alignment horizontal="left" vertical="center" wrapText="1"/>
    </xf>
    <xf numFmtId="0" fontId="19" fillId="11" borderId="1" xfId="0" applyFont="1" applyFill="1" applyBorder="1" applyAlignment="1">
      <alignment horizontal="left" vertical="center" wrapText="1"/>
    </xf>
    <xf numFmtId="1" fontId="7" fillId="0" borderId="3" xfId="0" applyNumberFormat="1" applyFont="1" applyBorder="1" applyAlignment="1">
      <alignment horizontal="center" vertical="center" wrapText="1"/>
    </xf>
    <xf numFmtId="0" fontId="20" fillId="0" borderId="19" xfId="2" applyFont="1" applyBorder="1" applyAlignment="1">
      <alignment horizontal="left" vertical="center" wrapText="1"/>
    </xf>
    <xf numFmtId="0" fontId="19" fillId="0" borderId="23" xfId="2" applyFont="1" applyBorder="1" applyAlignment="1">
      <alignment horizontal="left" vertical="center" wrapText="1"/>
    </xf>
    <xf numFmtId="0" fontId="20" fillId="4" borderId="23" xfId="0" applyFont="1" applyFill="1" applyBorder="1" applyAlignment="1">
      <alignment horizontal="left" vertical="center" wrapText="1"/>
    </xf>
    <xf numFmtId="0" fontId="19" fillId="4" borderId="24" xfId="0" applyFont="1" applyFill="1" applyBorder="1" applyAlignment="1">
      <alignment horizontal="left" vertical="center" wrapText="1"/>
    </xf>
    <xf numFmtId="0" fontId="19" fillId="4" borderId="25" xfId="0" applyFont="1" applyFill="1" applyBorder="1" applyAlignment="1">
      <alignment horizontal="left" vertical="center" wrapText="1"/>
    </xf>
    <xf numFmtId="0" fontId="19" fillId="4" borderId="23" xfId="0" applyFont="1" applyFill="1" applyBorder="1" applyAlignment="1">
      <alignment horizontal="left" vertical="center" wrapText="1"/>
    </xf>
    <xf numFmtId="0" fontId="19" fillId="0" borderId="3" xfId="2" applyFont="1" applyBorder="1" applyAlignment="1">
      <alignment horizontal="left" vertical="center" wrapText="1"/>
    </xf>
    <xf numFmtId="0" fontId="20" fillId="4" borderId="3" xfId="0" applyFont="1" applyFill="1" applyBorder="1" applyAlignment="1">
      <alignment horizontal="left" vertical="center" wrapText="1"/>
    </xf>
    <xf numFmtId="0" fontId="19" fillId="0" borderId="3" xfId="0" applyFont="1" applyBorder="1" applyAlignment="1">
      <alignment horizontal="left" vertical="center" wrapText="1"/>
    </xf>
    <xf numFmtId="0" fontId="19" fillId="0" borderId="1" xfId="0" applyFont="1" applyBorder="1" applyAlignment="1">
      <alignment horizontal="left" vertical="center" wrapText="1"/>
    </xf>
    <xf numFmtId="0" fontId="19" fillId="4" borderId="6" xfId="0" applyFont="1" applyFill="1" applyBorder="1" applyAlignment="1">
      <alignment horizontal="left" vertical="center" wrapText="1"/>
    </xf>
    <xf numFmtId="0" fontId="19" fillId="4" borderId="3" xfId="2" applyFont="1" applyFill="1" applyBorder="1" applyAlignment="1">
      <alignment horizontal="left" vertical="center" wrapText="1"/>
    </xf>
    <xf numFmtId="14" fontId="19" fillId="4" borderId="6" xfId="0" applyNumberFormat="1" applyFont="1" applyFill="1" applyBorder="1" applyAlignment="1">
      <alignment horizontal="left" vertical="center" wrapText="1"/>
    </xf>
    <xf numFmtId="0" fontId="19" fillId="0" borderId="14" xfId="0" applyFont="1" applyBorder="1" applyAlignment="1">
      <alignment horizontal="left" vertical="center" wrapText="1"/>
    </xf>
    <xf numFmtId="0" fontId="20" fillId="0" borderId="3" xfId="0" applyFont="1" applyBorder="1" applyAlignment="1">
      <alignment horizontal="left" vertical="center" wrapText="1"/>
    </xf>
    <xf numFmtId="0" fontId="19" fillId="0" borderId="15" xfId="0" applyFont="1" applyBorder="1" applyAlignment="1">
      <alignment horizontal="left" vertical="center" wrapText="1"/>
    </xf>
    <xf numFmtId="0" fontId="19" fillId="13" borderId="3" xfId="0" applyFont="1" applyFill="1" applyBorder="1" applyAlignment="1">
      <alignment horizontal="left" vertical="center" wrapText="1"/>
    </xf>
    <xf numFmtId="0" fontId="19" fillId="13" borderId="15" xfId="0" applyFont="1" applyFill="1" applyBorder="1" applyAlignment="1">
      <alignment horizontal="left" vertical="center" wrapText="1"/>
    </xf>
    <xf numFmtId="0" fontId="31" fillId="4" borderId="3" xfId="0" applyFont="1" applyFill="1" applyBorder="1" applyAlignment="1">
      <alignment horizontal="center" vertical="center" wrapText="1"/>
    </xf>
    <xf numFmtId="0" fontId="18" fillId="4" borderId="0" xfId="0" applyFont="1" applyFill="1" applyAlignment="1">
      <alignment horizontal="justify" vertical="center" wrapText="1"/>
    </xf>
    <xf numFmtId="0" fontId="26" fillId="0" borderId="14" xfId="0" applyFont="1" applyBorder="1" applyAlignment="1">
      <alignment horizontal="justify" vertical="center" wrapText="1"/>
    </xf>
    <xf numFmtId="0" fontId="26" fillId="4" borderId="3" xfId="0" applyFont="1" applyFill="1" applyBorder="1" applyAlignment="1">
      <alignment horizontal="center" vertical="center" wrapText="1"/>
    </xf>
    <xf numFmtId="0" fontId="26" fillId="7" borderId="3" xfId="0" applyFont="1" applyFill="1" applyBorder="1" applyAlignment="1">
      <alignment horizontal="center" vertical="center" wrapText="1"/>
    </xf>
    <xf numFmtId="1" fontId="26" fillId="2" borderId="3" xfId="0" applyNumberFormat="1" applyFont="1" applyFill="1" applyBorder="1" applyAlignment="1">
      <alignment horizontal="center" vertical="center" wrapText="1"/>
    </xf>
    <xf numFmtId="0" fontId="26" fillId="0" borderId="3" xfId="0" applyFont="1" applyBorder="1" applyAlignment="1">
      <alignment horizontal="center" vertical="center" wrapText="1"/>
    </xf>
    <xf numFmtId="0" fontId="26" fillId="0" borderId="0" xfId="0" applyFont="1" applyAlignment="1">
      <alignment horizontal="justify" vertical="center" wrapText="1"/>
    </xf>
    <xf numFmtId="0" fontId="26" fillId="4" borderId="3" xfId="0" applyFont="1" applyFill="1" applyBorder="1" applyAlignment="1">
      <alignment horizontal="left" vertical="center" wrapText="1"/>
    </xf>
    <xf numFmtId="3" fontId="18" fillId="4" borderId="3" xfId="0" applyNumberFormat="1" applyFont="1" applyFill="1" applyBorder="1" applyAlignment="1">
      <alignment horizontal="center" vertical="center" wrapText="1"/>
    </xf>
    <xf numFmtId="3" fontId="18" fillId="7" borderId="3" xfId="0" applyNumberFormat="1" applyFont="1" applyFill="1" applyBorder="1" applyAlignment="1">
      <alignment horizontal="center" vertical="center" wrapText="1"/>
    </xf>
    <xf numFmtId="0" fontId="20" fillId="0" borderId="0" xfId="0" applyFont="1" applyAlignment="1">
      <alignment horizontal="left" vertical="center" wrapText="1"/>
    </xf>
    <xf numFmtId="0" fontId="11" fillId="4" borderId="3"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32" fillId="0" borderId="0" xfId="0" applyFont="1" applyAlignment="1">
      <alignment horizontal="left" vertical="center" wrapText="1"/>
    </xf>
    <xf numFmtId="0" fontId="19" fillId="4" borderId="26" xfId="0" applyFont="1" applyFill="1" applyBorder="1" applyAlignment="1">
      <alignment horizontal="left" vertical="center" wrapText="1"/>
    </xf>
    <xf numFmtId="0" fontId="19" fillId="4" borderId="27" xfId="0" applyFont="1" applyFill="1" applyBorder="1" applyAlignment="1">
      <alignment horizontal="left" vertical="center" wrapText="1"/>
    </xf>
    <xf numFmtId="0" fontId="19" fillId="4" borderId="28" xfId="0" applyFont="1" applyFill="1" applyBorder="1" applyAlignment="1">
      <alignment horizontal="left" vertical="center" wrapText="1"/>
    </xf>
    <xf numFmtId="0" fontId="18" fillId="0" borderId="26" xfId="0" applyFont="1" applyBorder="1" applyAlignment="1">
      <alignment horizontal="justify" vertical="center" wrapText="1"/>
    </xf>
    <xf numFmtId="0" fontId="19" fillId="11" borderId="27" xfId="0" applyFont="1" applyFill="1" applyBorder="1" applyAlignment="1">
      <alignment horizontal="left" vertical="center" wrapText="1"/>
    </xf>
    <xf numFmtId="0" fontId="19" fillId="11" borderId="28" xfId="0" applyFont="1" applyFill="1" applyBorder="1" applyAlignment="1">
      <alignment horizontal="left" vertical="center" wrapText="1"/>
    </xf>
    <xf numFmtId="0" fontId="19" fillId="11" borderId="26" xfId="0" applyFont="1" applyFill="1" applyBorder="1" applyAlignment="1">
      <alignment horizontal="left" vertical="center" wrapText="1"/>
    </xf>
    <xf numFmtId="0" fontId="19" fillId="4" borderId="29" xfId="0" applyFont="1" applyFill="1" applyBorder="1" applyAlignment="1">
      <alignment horizontal="left" vertical="center" wrapText="1"/>
    </xf>
    <xf numFmtId="0" fontId="19" fillId="11" borderId="29"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13" fillId="6" borderId="0" xfId="0" applyFont="1" applyFill="1" applyAlignment="1">
      <alignment horizontal="left" vertical="center" wrapText="1"/>
    </xf>
    <xf numFmtId="0" fontId="11" fillId="6" borderId="6"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3" fillId="6" borderId="3" xfId="2" applyFont="1" applyFill="1" applyBorder="1" applyAlignment="1">
      <alignment horizontal="center" vertical="center" wrapText="1"/>
    </xf>
    <xf numFmtId="1" fontId="9" fillId="6" borderId="3" xfId="2" applyNumberFormat="1" applyFont="1" applyFill="1" applyBorder="1" applyAlignment="1">
      <alignment horizontal="center" vertical="center" wrapText="1"/>
    </xf>
    <xf numFmtId="0" fontId="33" fillId="0" borderId="0" xfId="0" applyFont="1" applyAlignment="1">
      <alignment horizontal="justify" vertical="center" wrapText="1"/>
    </xf>
    <xf numFmtId="0" fontId="18" fillId="2" borderId="3" xfId="0" applyFont="1" applyFill="1" applyBorder="1" applyAlignment="1">
      <alignment horizontal="center" vertical="center" wrapText="1"/>
    </xf>
    <xf numFmtId="0" fontId="19" fillId="4" borderId="3" xfId="2" applyFont="1" applyFill="1" applyBorder="1" applyAlignment="1">
      <alignment horizontal="left" vertical="center" wrapText="1" indent="1"/>
    </xf>
    <xf numFmtId="0" fontId="20" fillId="4" borderId="1" xfId="0" applyFont="1" applyFill="1" applyBorder="1" applyAlignment="1">
      <alignment horizontal="left" vertical="center" wrapText="1"/>
    </xf>
    <xf numFmtId="0" fontId="13" fillId="4" borderId="9" xfId="0" applyFont="1" applyFill="1" applyBorder="1" applyAlignment="1">
      <alignment horizontal="left" vertical="center" wrapText="1"/>
    </xf>
    <xf numFmtId="0" fontId="13" fillId="4" borderId="10" xfId="0" applyFont="1" applyFill="1" applyBorder="1" applyAlignment="1">
      <alignment horizontal="left" vertical="center" wrapText="1"/>
    </xf>
    <xf numFmtId="0" fontId="13" fillId="4" borderId="12" xfId="0" applyFont="1" applyFill="1" applyBorder="1" applyAlignment="1">
      <alignment horizontal="left" vertical="center" wrapText="1"/>
    </xf>
    <xf numFmtId="0" fontId="13" fillId="11" borderId="12" xfId="0" applyFont="1" applyFill="1" applyBorder="1" applyAlignment="1">
      <alignment horizontal="left" vertical="center" wrapText="1"/>
    </xf>
    <xf numFmtId="0" fontId="13" fillId="11" borderId="9" xfId="0" applyFont="1" applyFill="1" applyBorder="1" applyAlignment="1">
      <alignment horizontal="left" vertical="center" wrapText="1"/>
    </xf>
    <xf numFmtId="0" fontId="13" fillId="11" borderId="10" xfId="0" applyFont="1" applyFill="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 xfId="0" applyFont="1" applyBorder="1" applyAlignment="1">
      <alignment horizontal="left" vertical="center" wrapText="1"/>
    </xf>
    <xf numFmtId="22" fontId="19" fillId="4" borderId="6" xfId="0" applyNumberFormat="1" applyFont="1" applyFill="1" applyBorder="1" applyAlignment="1">
      <alignment horizontal="left" vertical="center" wrapText="1"/>
    </xf>
    <xf numFmtId="0" fontId="34" fillId="4" borderId="3" xfId="0" applyFont="1" applyFill="1" applyBorder="1" applyAlignment="1">
      <alignment horizontal="left" vertical="center" wrapText="1"/>
    </xf>
    <xf numFmtId="1" fontId="20" fillId="2" borderId="3" xfId="0" applyNumberFormat="1" applyFont="1" applyFill="1" applyBorder="1" applyAlignment="1">
      <alignment horizontal="center" vertical="center"/>
    </xf>
    <xf numFmtId="0" fontId="19" fillId="4" borderId="2" xfId="2" applyFont="1" applyFill="1" applyBorder="1" applyAlignment="1">
      <alignment horizontal="left" vertical="center" wrapText="1" indent="1"/>
    </xf>
    <xf numFmtId="0" fontId="20" fillId="4" borderId="26" xfId="0" applyFont="1" applyFill="1" applyBorder="1" applyAlignment="1">
      <alignment horizontal="left" vertical="center" wrapText="1"/>
    </xf>
    <xf numFmtId="0" fontId="20" fillId="4" borderId="27" xfId="0" applyFont="1" applyFill="1" applyBorder="1" applyAlignment="1">
      <alignment horizontal="left" vertical="center" wrapText="1"/>
    </xf>
    <xf numFmtId="0" fontId="20" fillId="4" borderId="29" xfId="0" applyFont="1" applyFill="1" applyBorder="1" applyAlignment="1">
      <alignment horizontal="left" vertical="center" wrapTex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0" fillId="0" borderId="29" xfId="0" applyFont="1" applyBorder="1" applyAlignment="1">
      <alignment horizontal="left" vertical="center" wrapText="1"/>
    </xf>
    <xf numFmtId="0" fontId="20" fillId="11" borderId="26" xfId="0" applyFont="1" applyFill="1" applyBorder="1" applyAlignment="1">
      <alignment horizontal="left" vertical="center" wrapText="1"/>
    </xf>
    <xf numFmtId="0" fontId="20" fillId="11" borderId="27" xfId="0" applyFont="1" applyFill="1" applyBorder="1" applyAlignment="1">
      <alignment horizontal="left" vertical="center" wrapText="1"/>
    </xf>
    <xf numFmtId="0" fontId="20" fillId="11" borderId="29" xfId="0" applyFont="1" applyFill="1" applyBorder="1" applyAlignment="1">
      <alignment horizontal="left" vertical="center" wrapText="1"/>
    </xf>
    <xf numFmtId="0" fontId="20" fillId="14" borderId="26" xfId="0" applyFont="1" applyFill="1" applyBorder="1" applyAlignment="1">
      <alignment horizontal="left" vertical="center" wrapText="1"/>
    </xf>
    <xf numFmtId="0" fontId="20" fillId="14" borderId="27" xfId="0" applyFont="1" applyFill="1" applyBorder="1" applyAlignment="1">
      <alignment horizontal="left" vertical="center" wrapText="1"/>
    </xf>
    <xf numFmtId="0" fontId="20" fillId="14" borderId="29" xfId="0" applyFont="1" applyFill="1" applyBorder="1" applyAlignment="1">
      <alignment horizontal="left" vertical="center" wrapText="1"/>
    </xf>
    <xf numFmtId="0" fontId="9" fillId="6" borderId="3" xfId="2" applyFont="1" applyFill="1" applyBorder="1" applyAlignment="1">
      <alignment horizontal="center" vertical="center" wrapText="1"/>
    </xf>
    <xf numFmtId="0" fontId="3" fillId="0" borderId="0" xfId="0" applyFont="1" applyAlignment="1">
      <alignment horizontal="justify" vertical="center" wrapText="1"/>
    </xf>
    <xf numFmtId="0" fontId="20" fillId="4" borderId="3" xfId="0" applyFont="1" applyFill="1" applyBorder="1" applyAlignment="1">
      <alignment horizontal="left" vertical="top" wrapText="1"/>
    </xf>
    <xf numFmtId="0" fontId="19" fillId="4" borderId="3" xfId="0" applyFont="1" applyFill="1" applyBorder="1" applyAlignment="1">
      <alignment vertical="center" wrapText="1"/>
    </xf>
    <xf numFmtId="0" fontId="19" fillId="4" borderId="31" xfId="0" applyFont="1" applyFill="1" applyBorder="1" applyAlignment="1">
      <alignment horizontal="left" vertical="center" wrapText="1"/>
    </xf>
    <xf numFmtId="0" fontId="19" fillId="4" borderId="32" xfId="0" applyFont="1" applyFill="1" applyBorder="1" applyAlignment="1">
      <alignment horizontal="left" vertical="center" wrapText="1"/>
    </xf>
    <xf numFmtId="0" fontId="19" fillId="4" borderId="33" xfId="0" applyFont="1" applyFill="1" applyBorder="1" applyAlignment="1">
      <alignment horizontal="left" vertical="center" wrapText="1"/>
    </xf>
    <xf numFmtId="0" fontId="19" fillId="4" borderId="34" xfId="0" applyFont="1" applyFill="1" applyBorder="1" applyAlignment="1">
      <alignment horizontal="left" vertical="center" wrapText="1"/>
    </xf>
    <xf numFmtId="0" fontId="20" fillId="0" borderId="35" xfId="0" applyFont="1" applyBorder="1" applyAlignment="1">
      <alignment horizontal="left" vertical="center" wrapText="1"/>
    </xf>
    <xf numFmtId="0" fontId="20" fillId="0" borderId="31" xfId="0" applyFont="1" applyBorder="1" applyAlignment="1">
      <alignment horizontal="left" vertical="center" wrapText="1"/>
    </xf>
    <xf numFmtId="0" fontId="20" fillId="0" borderId="33" xfId="0" applyFont="1" applyBorder="1" applyAlignment="1">
      <alignment horizontal="left" vertical="center" wrapText="1"/>
    </xf>
    <xf numFmtId="0" fontId="20" fillId="0" borderId="32" xfId="0" applyFont="1" applyBorder="1" applyAlignment="1">
      <alignment horizontal="left" vertical="center" wrapText="1"/>
    </xf>
    <xf numFmtId="0" fontId="20" fillId="11" borderId="33" xfId="0" applyFont="1" applyFill="1" applyBorder="1" applyAlignment="1">
      <alignment horizontal="left" vertical="center" wrapText="1"/>
    </xf>
    <xf numFmtId="0" fontId="20" fillId="11" borderId="31" xfId="0" applyFont="1" applyFill="1" applyBorder="1" applyAlignment="1">
      <alignment horizontal="left" vertical="center" wrapText="1"/>
    </xf>
    <xf numFmtId="0" fontId="20" fillId="11" borderId="32" xfId="0" applyFont="1" applyFill="1" applyBorder="1" applyAlignment="1">
      <alignment horizontal="left" vertical="center" wrapText="1"/>
    </xf>
    <xf numFmtId="0" fontId="28" fillId="4" borderId="6" xfId="0" applyFont="1" applyFill="1" applyBorder="1" applyAlignment="1">
      <alignment horizontal="left" vertical="center" wrapText="1"/>
    </xf>
    <xf numFmtId="0" fontId="11" fillId="4" borderId="2" xfId="2" applyFont="1" applyFill="1" applyBorder="1" applyAlignment="1">
      <alignment horizontal="left" vertical="center" wrapText="1" indent="1"/>
    </xf>
    <xf numFmtId="0" fontId="19" fillId="4" borderId="1" xfId="0" applyFont="1" applyFill="1" applyBorder="1" applyAlignment="1">
      <alignment vertical="center" wrapText="1"/>
    </xf>
    <xf numFmtId="0" fontId="19" fillId="4" borderId="16" xfId="0" applyFont="1" applyFill="1" applyBorder="1" applyAlignment="1">
      <alignment horizontal="left" vertical="center" wrapText="1"/>
    </xf>
    <xf numFmtId="0" fontId="19" fillId="4" borderId="17" xfId="0" applyFont="1" applyFill="1" applyBorder="1" applyAlignment="1">
      <alignment horizontal="left" vertical="center" wrapText="1"/>
    </xf>
    <xf numFmtId="0" fontId="19" fillId="4" borderId="36"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19" fillId="4" borderId="37" xfId="0" applyFont="1" applyFill="1" applyBorder="1" applyAlignment="1">
      <alignment horizontal="left" vertical="center" wrapText="1"/>
    </xf>
    <xf numFmtId="0" fontId="20" fillId="0" borderId="23" xfId="0" applyFont="1" applyBorder="1" applyAlignment="1">
      <alignment horizontal="left" vertical="center" wrapText="1"/>
    </xf>
    <xf numFmtId="0" fontId="20" fillId="0" borderId="17" xfId="0" applyFont="1" applyBorder="1" applyAlignment="1">
      <alignment horizontal="left" vertical="center" wrapText="1"/>
    </xf>
    <xf numFmtId="0" fontId="20" fillId="0" borderId="5" xfId="0" applyFont="1" applyBorder="1" applyAlignment="1">
      <alignment horizontal="left" vertical="center" wrapText="1"/>
    </xf>
    <xf numFmtId="0" fontId="20" fillId="0" borderId="36" xfId="0" applyFont="1" applyBorder="1" applyAlignment="1">
      <alignment horizontal="left" vertical="center" wrapText="1"/>
    </xf>
    <xf numFmtId="0" fontId="19" fillId="0" borderId="6" xfId="0" applyFont="1" applyBorder="1" applyAlignment="1">
      <alignment horizontal="left" vertical="center" wrapText="1"/>
    </xf>
    <xf numFmtId="0" fontId="36" fillId="0" borderId="23" xfId="2" applyFont="1" applyBorder="1" applyAlignment="1">
      <alignment horizontal="justify" vertical="center" wrapText="1"/>
    </xf>
    <xf numFmtId="0" fontId="36" fillId="4" borderId="23" xfId="0" applyFont="1" applyFill="1" applyBorder="1" applyAlignment="1">
      <alignment horizontal="left" vertical="top" wrapText="1"/>
    </xf>
    <xf numFmtId="0" fontId="36" fillId="0" borderId="23" xfId="0" applyFont="1" applyBorder="1" applyAlignment="1">
      <alignment horizontal="left" vertical="top" wrapText="1"/>
    </xf>
    <xf numFmtId="0" fontId="26" fillId="11" borderId="9" xfId="0" applyFont="1" applyFill="1" applyBorder="1" applyAlignment="1">
      <alignment horizontal="left" vertical="center" wrapText="1"/>
    </xf>
    <xf numFmtId="0" fontId="26" fillId="11" borderId="10" xfId="0" applyFont="1" applyFill="1" applyBorder="1" applyAlignment="1">
      <alignment horizontal="left" vertical="center" wrapText="1"/>
    </xf>
    <xf numFmtId="0" fontId="26" fillId="11" borderId="12" xfId="0" applyFont="1" applyFill="1" applyBorder="1" applyAlignment="1">
      <alignment horizontal="left" vertical="center" wrapText="1"/>
    </xf>
    <xf numFmtId="0" fontId="36" fillId="4" borderId="25" xfId="0" applyFont="1" applyFill="1" applyBorder="1" applyAlignment="1">
      <alignment horizontal="left" vertical="center" wrapText="1"/>
    </xf>
    <xf numFmtId="1" fontId="9" fillId="6" borderId="23" xfId="2" applyNumberFormat="1" applyFont="1" applyFill="1" applyBorder="1" applyAlignment="1">
      <alignment horizontal="center" vertical="center" wrapText="1"/>
    </xf>
    <xf numFmtId="0" fontId="19" fillId="0" borderId="3" xfId="2" applyFont="1" applyBorder="1" applyAlignment="1">
      <alignment horizontal="left" vertical="center" wrapText="1" indent="1"/>
    </xf>
    <xf numFmtId="0" fontId="18" fillId="4" borderId="1" xfId="0" applyFont="1" applyFill="1" applyBorder="1" applyAlignment="1">
      <alignment horizontal="left" vertical="center" wrapText="1"/>
    </xf>
    <xf numFmtId="0" fontId="18" fillId="4" borderId="4" xfId="0" applyFont="1" applyFill="1" applyBorder="1" applyAlignment="1">
      <alignment horizontal="left" vertical="center" wrapText="1"/>
    </xf>
    <xf numFmtId="0" fontId="18" fillId="4" borderId="13" xfId="0" applyFont="1" applyFill="1" applyBorder="1" applyAlignment="1">
      <alignment horizontal="left" vertical="center" wrapText="1"/>
    </xf>
    <xf numFmtId="0" fontId="18" fillId="4" borderId="38" xfId="0" applyFont="1" applyFill="1" applyBorder="1" applyAlignment="1">
      <alignment horizontal="left" vertical="center" wrapText="1"/>
    </xf>
    <xf numFmtId="0" fontId="18" fillId="4" borderId="7" xfId="0" applyFont="1" applyFill="1" applyBorder="1" applyAlignment="1">
      <alignment horizontal="left" vertical="center" wrapText="1"/>
    </xf>
    <xf numFmtId="0" fontId="18" fillId="0" borderId="4" xfId="0" applyFont="1" applyBorder="1" applyAlignment="1">
      <alignment horizontal="justify" vertical="center" wrapText="1"/>
    </xf>
    <xf numFmtId="0" fontId="18" fillId="4" borderId="3" xfId="0" applyFont="1" applyFill="1" applyBorder="1" applyAlignment="1">
      <alignment horizontal="left" vertical="center" wrapText="1"/>
    </xf>
    <xf numFmtId="0" fontId="20" fillId="0" borderId="3" xfId="0" applyFont="1" applyBorder="1" applyAlignment="1">
      <alignment horizontal="center" vertical="center" wrapText="1"/>
    </xf>
    <xf numFmtId="0" fontId="20" fillId="0" borderId="3" xfId="0" applyFont="1" applyBorder="1" applyAlignment="1">
      <alignment horizontal="center" vertical="center"/>
    </xf>
    <xf numFmtId="0" fontId="18" fillId="4" borderId="14"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26" fillId="0" borderId="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0" fontId="18" fillId="0" borderId="3" xfId="0" applyFont="1" applyBorder="1" applyAlignment="1">
      <alignment horizontal="left" vertical="center" wrapText="1"/>
    </xf>
    <xf numFmtId="0" fontId="18" fillId="0" borderId="15" xfId="0" applyFont="1" applyBorder="1" applyAlignment="1">
      <alignment horizontal="left" vertical="center" wrapText="1"/>
    </xf>
    <xf numFmtId="0" fontId="20" fillId="0" borderId="14" xfId="0" applyFont="1" applyBorder="1" applyAlignment="1">
      <alignment horizontal="left" vertical="center" wrapText="1"/>
    </xf>
    <xf numFmtId="0" fontId="18" fillId="11" borderId="14" xfId="0" applyFont="1" applyFill="1" applyBorder="1" applyAlignment="1">
      <alignment horizontal="left" vertical="center" wrapText="1"/>
    </xf>
    <xf numFmtId="0" fontId="18" fillId="11" borderId="3" xfId="0" applyFont="1" applyFill="1" applyBorder="1" applyAlignment="1">
      <alignment horizontal="left" vertical="center" wrapText="1"/>
    </xf>
    <xf numFmtId="0" fontId="18" fillId="11" borderId="15"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32" fillId="0" borderId="0" xfId="0" applyFont="1" applyAlignment="1">
      <alignment vertical="center" wrapText="1"/>
    </xf>
    <xf numFmtId="0" fontId="18" fillId="4" borderId="26" xfId="0" applyFont="1" applyFill="1" applyBorder="1" applyAlignment="1">
      <alignment horizontal="left" vertical="center" wrapText="1"/>
    </xf>
    <xf numFmtId="0" fontId="18" fillId="4" borderId="27" xfId="0" applyFont="1" applyFill="1" applyBorder="1" applyAlignment="1">
      <alignment horizontal="left" vertical="center" wrapText="1"/>
    </xf>
    <xf numFmtId="0" fontId="18" fillId="4" borderId="29" xfId="0" applyFont="1" applyFill="1" applyBorder="1" applyAlignment="1">
      <alignment horizontal="left" vertical="center" wrapText="1"/>
    </xf>
    <xf numFmtId="0" fontId="18" fillId="4" borderId="28" xfId="0" applyFont="1" applyFill="1" applyBorder="1" applyAlignment="1">
      <alignment horizontal="left" vertical="center" wrapText="1"/>
    </xf>
    <xf numFmtId="0" fontId="26" fillId="0" borderId="26" xfId="0" applyFont="1" applyBorder="1" applyAlignment="1">
      <alignment horizontal="left" vertical="center" wrapText="1"/>
    </xf>
    <xf numFmtId="0" fontId="26" fillId="0" borderId="27" xfId="0" applyFont="1" applyBorder="1" applyAlignment="1">
      <alignment horizontal="left" vertical="center" wrapText="1"/>
    </xf>
    <xf numFmtId="0" fontId="26" fillId="0" borderId="29" xfId="0" applyFont="1" applyBorder="1" applyAlignment="1">
      <alignment horizontal="left" vertical="center" wrapText="1"/>
    </xf>
    <xf numFmtId="0" fontId="26" fillId="11" borderId="26" xfId="0" applyFont="1" applyFill="1" applyBorder="1" applyAlignment="1">
      <alignment horizontal="left" vertical="center" wrapText="1"/>
    </xf>
    <xf numFmtId="0" fontId="26" fillId="11" borderId="27" xfId="0" applyFont="1" applyFill="1" applyBorder="1" applyAlignment="1">
      <alignment horizontal="left" vertical="center" wrapText="1"/>
    </xf>
    <xf numFmtId="0" fontId="26" fillId="11" borderId="29" xfId="0" applyFont="1" applyFill="1" applyBorder="1" applyAlignment="1">
      <alignment horizontal="left" vertical="center" wrapText="1"/>
    </xf>
    <xf numFmtId="0" fontId="34" fillId="6" borderId="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4" borderId="9" xfId="0" applyFont="1" applyFill="1" applyBorder="1" applyAlignment="1">
      <alignment horizontal="left" vertical="center" wrapText="1"/>
    </xf>
    <xf numFmtId="0" fontId="26" fillId="4" borderId="10" xfId="0" applyFont="1" applyFill="1" applyBorder="1" applyAlignment="1">
      <alignment horizontal="left" vertical="center" wrapText="1"/>
    </xf>
    <xf numFmtId="0" fontId="26" fillId="4" borderId="12" xfId="0" applyFont="1" applyFill="1" applyBorder="1" applyAlignment="1">
      <alignment horizontal="left" vertical="center" wrapText="1"/>
    </xf>
    <xf numFmtId="0" fontId="26" fillId="0" borderId="9" xfId="0" applyFont="1" applyBorder="1" applyAlignment="1">
      <alignment horizontal="left" vertical="center" wrapText="1"/>
    </xf>
    <xf numFmtId="0" fontId="26" fillId="0" borderId="10" xfId="0" applyFont="1" applyBorder="1" applyAlignment="1">
      <alignment horizontal="left" vertical="center" wrapText="1"/>
    </xf>
    <xf numFmtId="0" fontId="26" fillId="0" borderId="12" xfId="0" applyFont="1" applyBorder="1" applyAlignment="1">
      <alignment horizontal="left" vertical="center" wrapText="1"/>
    </xf>
    <xf numFmtId="0" fontId="26" fillId="15" borderId="9" xfId="0" applyFont="1" applyFill="1" applyBorder="1" applyAlignment="1">
      <alignment horizontal="left" vertical="center" wrapText="1"/>
    </xf>
    <xf numFmtId="0" fontId="26" fillId="15" borderId="10" xfId="0" applyFont="1" applyFill="1" applyBorder="1" applyAlignment="1">
      <alignment horizontal="left" vertical="center" wrapText="1"/>
    </xf>
    <xf numFmtId="0" fontId="26" fillId="15" borderId="12" xfId="0" applyFont="1" applyFill="1" applyBorder="1" applyAlignment="1">
      <alignment horizontal="left" vertical="center" wrapText="1"/>
    </xf>
    <xf numFmtId="0" fontId="38" fillId="16" borderId="3" xfId="2" applyFont="1" applyFill="1" applyBorder="1" applyAlignment="1">
      <alignment horizontal="left" vertical="center" wrapText="1" indent="1"/>
    </xf>
    <xf numFmtId="0" fontId="26" fillId="11" borderId="14" xfId="0" applyFont="1" applyFill="1" applyBorder="1" applyAlignment="1">
      <alignment horizontal="left" vertical="center" wrapText="1"/>
    </xf>
    <xf numFmtId="0" fontId="26" fillId="11" borderId="3" xfId="0" applyFont="1" applyFill="1" applyBorder="1" applyAlignment="1">
      <alignment horizontal="left" vertical="center" wrapText="1"/>
    </xf>
    <xf numFmtId="0" fontId="26" fillId="11" borderId="15"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9" fillId="0" borderId="0" xfId="0" applyFont="1" applyAlignment="1">
      <alignment horizontal="justify" vertical="center" wrapText="1"/>
    </xf>
    <xf numFmtId="0" fontId="18" fillId="0" borderId="14" xfId="0" applyFont="1" applyBorder="1" applyAlignment="1">
      <alignment horizontal="left" vertical="center" wrapText="1"/>
    </xf>
    <xf numFmtId="0" fontId="18" fillId="9" borderId="14" xfId="0" applyFont="1" applyFill="1" applyBorder="1" applyAlignment="1">
      <alignment horizontal="left" vertical="center" wrapText="1"/>
    </xf>
    <xf numFmtId="0" fontId="18" fillId="9" borderId="3" xfId="0" applyFont="1" applyFill="1" applyBorder="1" applyAlignment="1">
      <alignment horizontal="left" vertical="center" wrapText="1"/>
    </xf>
    <xf numFmtId="0" fontId="18" fillId="9" borderId="1" xfId="0" applyFont="1" applyFill="1" applyBorder="1" applyAlignment="1">
      <alignment horizontal="left" vertical="center" wrapText="1"/>
    </xf>
    <xf numFmtId="0" fontId="18" fillId="10" borderId="3" xfId="0" applyFont="1" applyFill="1" applyBorder="1" applyAlignment="1">
      <alignment horizontal="left" vertical="center" wrapText="1"/>
    </xf>
    <xf numFmtId="0" fontId="18" fillId="11" borderId="1" xfId="0" applyFont="1" applyFill="1" applyBorder="1" applyAlignment="1">
      <alignment horizontal="left" vertical="center" wrapText="1"/>
    </xf>
    <xf numFmtId="0" fontId="18" fillId="13" borderId="3" xfId="0" applyFont="1" applyFill="1" applyBorder="1" applyAlignment="1">
      <alignment horizontal="left" vertical="center" wrapText="1"/>
    </xf>
    <xf numFmtId="0" fontId="18" fillId="13" borderId="15" xfId="0" applyFont="1" applyFill="1" applyBorder="1" applyAlignment="1">
      <alignment horizontal="left" vertical="center" wrapText="1"/>
    </xf>
    <xf numFmtId="0" fontId="18" fillId="13" borderId="14" xfId="0" applyFont="1" applyFill="1" applyBorder="1" applyAlignment="1">
      <alignment horizontal="left" vertical="center" wrapText="1"/>
    </xf>
    <xf numFmtId="0" fontId="18" fillId="9" borderId="26" xfId="0" applyFont="1" applyFill="1" applyBorder="1" applyAlignment="1">
      <alignment horizontal="left" vertical="center" wrapText="1"/>
    </xf>
    <xf numFmtId="0" fontId="18" fillId="9" borderId="27" xfId="0" applyFont="1" applyFill="1" applyBorder="1" applyAlignment="1">
      <alignment horizontal="left" vertical="center" wrapText="1"/>
    </xf>
    <xf numFmtId="0" fontId="18" fillId="9" borderId="28" xfId="0" applyFont="1" applyFill="1" applyBorder="1" applyAlignment="1">
      <alignment horizontal="left" vertical="center" wrapText="1"/>
    </xf>
    <xf numFmtId="0" fontId="18" fillId="10" borderId="27" xfId="0" applyFont="1" applyFill="1" applyBorder="1" applyAlignment="1">
      <alignment horizontal="left" vertical="center" wrapText="1"/>
    </xf>
    <xf numFmtId="0" fontId="18" fillId="11" borderId="27" xfId="0" applyFont="1" applyFill="1" applyBorder="1" applyAlignment="1">
      <alignment horizontal="left" vertical="center" wrapText="1"/>
    </xf>
    <xf numFmtId="0" fontId="18" fillId="11" borderId="28" xfId="0" applyFont="1" applyFill="1" applyBorder="1" applyAlignment="1">
      <alignment horizontal="left" vertical="center" wrapText="1"/>
    </xf>
    <xf numFmtId="0" fontId="18" fillId="11" borderId="26" xfId="0" applyFont="1" applyFill="1" applyBorder="1" applyAlignment="1">
      <alignment horizontal="left" vertical="center" wrapText="1"/>
    </xf>
    <xf numFmtId="0" fontId="18" fillId="11" borderId="29" xfId="0" applyFont="1" applyFill="1" applyBorder="1" applyAlignment="1">
      <alignment horizontal="left" vertical="center" wrapText="1"/>
    </xf>
    <xf numFmtId="0" fontId="18" fillId="13" borderId="27" xfId="0" applyFont="1" applyFill="1" applyBorder="1" applyAlignment="1">
      <alignment horizontal="left" vertical="center" wrapText="1"/>
    </xf>
    <xf numFmtId="0" fontId="18" fillId="13" borderId="29" xfId="0" applyFont="1" applyFill="1" applyBorder="1" applyAlignment="1">
      <alignment horizontal="left" vertical="center" wrapText="1"/>
    </xf>
    <xf numFmtId="0" fontId="18" fillId="13" borderId="26" xfId="0" applyFont="1" applyFill="1" applyBorder="1" applyAlignment="1">
      <alignment horizontal="left" vertical="center" wrapText="1"/>
    </xf>
    <xf numFmtId="0" fontId="20" fillId="4" borderId="9" xfId="0" applyFont="1" applyFill="1" applyBorder="1" applyAlignment="1">
      <alignment horizontal="left" vertical="center" wrapText="1"/>
    </xf>
    <xf numFmtId="0" fontId="20" fillId="4" borderId="10" xfId="0" applyFont="1" applyFill="1" applyBorder="1" applyAlignment="1">
      <alignment horizontal="left" vertical="center" wrapText="1"/>
    </xf>
    <xf numFmtId="0" fontId="20" fillId="4" borderId="12" xfId="0" applyFont="1" applyFill="1" applyBorder="1" applyAlignment="1">
      <alignment horizontal="left" vertical="center" wrapText="1"/>
    </xf>
    <xf numFmtId="0" fontId="20" fillId="11" borderId="12" xfId="0" applyFont="1" applyFill="1" applyBorder="1" applyAlignment="1">
      <alignment horizontal="left" vertical="center" wrapText="1"/>
    </xf>
    <xf numFmtId="0" fontId="20" fillId="11" borderId="9" xfId="0" applyFont="1" applyFill="1" applyBorder="1" applyAlignment="1">
      <alignment horizontal="left" vertical="center" wrapText="1"/>
    </xf>
    <xf numFmtId="0" fontId="20" fillId="11" borderId="10" xfId="0" applyFont="1" applyFill="1" applyBorder="1" applyAlignment="1">
      <alignment horizontal="left" vertical="center" wrapText="1"/>
    </xf>
    <xf numFmtId="0" fontId="20" fillId="11" borderId="11" xfId="0" applyFont="1" applyFill="1" applyBorder="1" applyAlignment="1">
      <alignment horizontal="left" vertical="center" wrapText="1"/>
    </xf>
    <xf numFmtId="0" fontId="20" fillId="13" borderId="10" xfId="0" applyFont="1" applyFill="1" applyBorder="1" applyAlignment="1">
      <alignment horizontal="left" vertical="center" wrapText="1"/>
    </xf>
    <xf numFmtId="0" fontId="20" fillId="4" borderId="14" xfId="0" applyFont="1" applyFill="1" applyBorder="1" applyAlignment="1">
      <alignment horizontal="left" vertical="center" wrapText="1"/>
    </xf>
    <xf numFmtId="0" fontId="20" fillId="4" borderId="15" xfId="0" applyFont="1" applyFill="1" applyBorder="1" applyAlignment="1">
      <alignment horizontal="left" vertical="center" wrapText="1"/>
    </xf>
    <xf numFmtId="0" fontId="20" fillId="11" borderId="14" xfId="0" applyFont="1" applyFill="1" applyBorder="1" applyAlignment="1">
      <alignment horizontal="left" vertical="center" wrapText="1"/>
    </xf>
    <xf numFmtId="0" fontId="20" fillId="11" borderId="3" xfId="0" applyFont="1" applyFill="1" applyBorder="1" applyAlignment="1">
      <alignment horizontal="left" vertical="center" wrapText="1"/>
    </xf>
    <xf numFmtId="0" fontId="20" fillId="11" borderId="15" xfId="0" applyFont="1" applyFill="1" applyBorder="1" applyAlignment="1">
      <alignment horizontal="left" vertical="center" wrapText="1"/>
    </xf>
    <xf numFmtId="0" fontId="20" fillId="4" borderId="28" xfId="0" applyFont="1" applyFill="1" applyBorder="1" applyAlignment="1">
      <alignment horizontal="left" vertical="center" wrapText="1"/>
    </xf>
    <xf numFmtId="0" fontId="20" fillId="2" borderId="3"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20" fillId="2" borderId="0" xfId="0" applyFont="1" applyFill="1" applyAlignment="1">
      <alignment horizontal="left" vertical="center" wrapText="1"/>
    </xf>
    <xf numFmtId="0" fontId="28" fillId="2" borderId="6"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40" fillId="2" borderId="23" xfId="0" applyFont="1" applyFill="1" applyBorder="1" applyAlignment="1">
      <alignment horizontal="center" vertical="center" wrapText="1"/>
    </xf>
    <xf numFmtId="0" fontId="1" fillId="4" borderId="0" xfId="0" applyFont="1" applyFill="1"/>
    <xf numFmtId="0" fontId="8" fillId="0" borderId="0" xfId="0" applyFont="1" applyAlignment="1">
      <alignment horizontal="center" vertical="center" wrapText="1"/>
    </xf>
    <xf numFmtId="0" fontId="41" fillId="0" borderId="0" xfId="0" applyFont="1" applyAlignment="1">
      <alignment horizontal="justify" vertical="center" wrapText="1"/>
    </xf>
    <xf numFmtId="0" fontId="8" fillId="0" borderId="0" xfId="0" applyFont="1" applyAlignment="1">
      <alignment horizontal="left" vertical="center" wrapText="1"/>
    </xf>
    <xf numFmtId="0" fontId="42" fillId="0" borderId="0" xfId="0" applyFont="1" applyAlignment="1">
      <alignment horizontal="left" vertical="center" wrapText="1"/>
    </xf>
    <xf numFmtId="0" fontId="43" fillId="0" borderId="0" xfId="0" applyFont="1" applyAlignment="1">
      <alignment horizontal="justify" vertical="center" wrapText="1"/>
    </xf>
    <xf numFmtId="9" fontId="43" fillId="0" borderId="0" xfId="0" applyNumberFormat="1" applyFont="1" applyAlignment="1">
      <alignment horizontal="justify" vertical="center" wrapText="1"/>
    </xf>
    <xf numFmtId="1" fontId="43" fillId="0" borderId="0" xfId="0" applyNumberFormat="1" applyFont="1" applyAlignment="1">
      <alignment horizontal="justify" vertical="center" wrapText="1"/>
    </xf>
    <xf numFmtId="1" fontId="8" fillId="0" borderId="0" xfId="1" applyNumberFormat="1" applyFont="1" applyAlignment="1">
      <alignment horizontal="center" vertical="center" wrapText="1"/>
    </xf>
    <xf numFmtId="0" fontId="8" fillId="0" borderId="0" xfId="0" applyFont="1"/>
    <xf numFmtId="0" fontId="43" fillId="0" borderId="0" xfId="0" applyFont="1" applyAlignment="1">
      <alignment horizontal="center" vertical="center"/>
    </xf>
    <xf numFmtId="0" fontId="43" fillId="0" borderId="0" xfId="0" applyFont="1"/>
    <xf numFmtId="0" fontId="41" fillId="9" borderId="3" xfId="0" applyFont="1" applyFill="1" applyBorder="1" applyAlignment="1">
      <alignment horizontal="justify" vertical="center" wrapText="1"/>
    </xf>
    <xf numFmtId="0" fontId="45" fillId="0" borderId="3" xfId="0" applyFont="1" applyBorder="1" applyAlignment="1">
      <alignment vertical="center" wrapText="1"/>
    </xf>
    <xf numFmtId="0" fontId="1" fillId="0" borderId="0" xfId="0" applyFont="1" applyAlignment="1">
      <alignment horizontal="center"/>
    </xf>
    <xf numFmtId="0" fontId="41" fillId="10" borderId="3" xfId="0" applyFont="1" applyFill="1" applyBorder="1" applyAlignment="1">
      <alignment horizontal="justify" vertical="center" wrapText="1"/>
    </xf>
    <xf numFmtId="0" fontId="1" fillId="0" borderId="0" xfId="0" applyFont="1" applyAlignment="1">
      <alignment horizontal="left"/>
    </xf>
    <xf numFmtId="0" fontId="2" fillId="0" borderId="0" xfId="0" applyFont="1" applyAlignment="1">
      <alignment horizontal="left"/>
    </xf>
    <xf numFmtId="0" fontId="41" fillId="17" borderId="3" xfId="0" applyFont="1" applyFill="1" applyBorder="1" applyAlignment="1">
      <alignment horizontal="justify" vertical="center" wrapText="1"/>
    </xf>
    <xf numFmtId="0" fontId="42" fillId="0" borderId="0" xfId="0" applyFont="1"/>
    <xf numFmtId="0" fontId="46" fillId="0" borderId="0" xfId="0" applyFont="1" applyAlignment="1">
      <alignment horizontal="center" vertical="center"/>
    </xf>
    <xf numFmtId="0" fontId="46" fillId="0" borderId="0" xfId="0" applyFont="1"/>
    <xf numFmtId="1" fontId="42" fillId="0" borderId="0" xfId="0" applyNumberFormat="1" applyFont="1" applyAlignment="1">
      <alignment horizontal="center" vertical="center" wrapText="1"/>
    </xf>
    <xf numFmtId="0" fontId="41" fillId="18" borderId="3" xfId="0" applyFont="1" applyFill="1" applyBorder="1" applyAlignment="1">
      <alignment horizontal="justify" vertical="center" wrapText="1"/>
    </xf>
    <xf numFmtId="0" fontId="45" fillId="0" borderId="3" xfId="0" applyFont="1" applyBorder="1" applyAlignment="1">
      <alignment horizontal="left" vertical="center" wrapText="1"/>
    </xf>
    <xf numFmtId="0" fontId="42" fillId="0" borderId="0" xfId="0" applyFont="1" applyAlignment="1">
      <alignment horizontal="justify" vertical="center" wrapText="1"/>
    </xf>
    <xf numFmtId="0" fontId="46" fillId="0" borderId="0" xfId="0" applyFont="1" applyAlignment="1">
      <alignment horizontal="justify" vertical="center" wrapText="1"/>
    </xf>
    <xf numFmtId="0" fontId="48" fillId="0" borderId="0" xfId="0" applyFont="1" applyAlignment="1">
      <alignment horizontal="justify" vertical="center" wrapText="1"/>
    </xf>
    <xf numFmtId="0" fontId="49" fillId="14" borderId="3" xfId="0" applyFont="1" applyFill="1" applyBorder="1" applyAlignment="1">
      <alignment horizontal="justify" vertical="center" wrapText="1"/>
    </xf>
    <xf numFmtId="0" fontId="48" fillId="14" borderId="3" xfId="0" applyFont="1" applyFill="1" applyBorder="1" applyAlignment="1">
      <alignment horizontal="justify" vertical="center" wrapText="1"/>
    </xf>
    <xf numFmtId="0" fontId="50" fillId="14" borderId="3" xfId="0" applyFont="1" applyFill="1" applyBorder="1" applyAlignment="1">
      <alignment horizontal="justify" vertical="center" wrapText="1"/>
    </xf>
    <xf numFmtId="0" fontId="6" fillId="0" borderId="0" xfId="0" applyFont="1" applyAlignment="1">
      <alignment horizontal="left" vertical="center" wrapText="1"/>
    </xf>
    <xf numFmtId="0" fontId="46" fillId="0" borderId="0" xfId="0" applyFont="1" applyAlignment="1">
      <alignment horizontal="center" vertical="center" wrapText="1"/>
    </xf>
    <xf numFmtId="0" fontId="51" fillId="0" borderId="0" xfId="0" applyFont="1" applyAlignment="1">
      <alignment horizontal="center" vertical="center" wrapText="1"/>
    </xf>
    <xf numFmtId="0" fontId="51" fillId="0" borderId="0" xfId="0" applyFont="1" applyAlignment="1">
      <alignment horizontal="justify" vertical="center" wrapText="1"/>
    </xf>
    <xf numFmtId="0" fontId="6" fillId="0" borderId="0" xfId="0" applyFont="1" applyAlignment="1">
      <alignment horizontal="center" vertical="center" wrapText="1"/>
    </xf>
    <xf numFmtId="0" fontId="51" fillId="0" borderId="0" xfId="0" applyFont="1" applyAlignment="1">
      <alignment horizontal="center" vertical="center"/>
    </xf>
    <xf numFmtId="0" fontId="19" fillId="0" borderId="27" xfId="0" applyFont="1" applyBorder="1" applyAlignment="1">
      <alignment horizontal="left" vertical="center" wrapText="1"/>
    </xf>
    <xf numFmtId="0" fontId="19" fillId="0" borderId="29" xfId="0" applyFont="1" applyBorder="1" applyAlignment="1">
      <alignment horizontal="left" vertical="center" wrapText="1"/>
    </xf>
    <xf numFmtId="0" fontId="28" fillId="4" borderId="3" xfId="2" applyFont="1" applyFill="1" applyBorder="1" applyAlignment="1">
      <alignment horizontal="left" vertical="center" wrapText="1" indent="1"/>
    </xf>
    <xf numFmtId="0" fontId="28" fillId="4" borderId="13" xfId="0" applyFont="1" applyFill="1" applyBorder="1" applyAlignment="1">
      <alignment vertical="center" wrapText="1"/>
    </xf>
    <xf numFmtId="0" fontId="28" fillId="4" borderId="3" xfId="0" applyFont="1" applyFill="1" applyBorder="1" applyAlignment="1">
      <alignment horizontal="left" vertical="top" wrapText="1"/>
    </xf>
    <xf numFmtId="0" fontId="28" fillId="4" borderId="3" xfId="0" applyFont="1" applyFill="1" applyBorder="1" applyAlignment="1">
      <alignment horizontal="left" vertical="center" wrapText="1"/>
    </xf>
    <xf numFmtId="0" fontId="20" fillId="18" borderId="33" xfId="0" applyFont="1" applyFill="1" applyBorder="1" applyAlignment="1">
      <alignment horizontal="left" vertical="center" wrapText="1"/>
    </xf>
    <xf numFmtId="0" fontId="20" fillId="18" borderId="31" xfId="0" applyFont="1" applyFill="1" applyBorder="1" applyAlignment="1">
      <alignment horizontal="left" vertical="center" wrapText="1"/>
    </xf>
    <xf numFmtId="0" fontId="20" fillId="18" borderId="32" xfId="0" applyFont="1" applyFill="1" applyBorder="1" applyAlignment="1">
      <alignment horizontal="left" vertical="center" wrapText="1"/>
    </xf>
    <xf numFmtId="0" fontId="6" fillId="0" borderId="0" xfId="0" applyFont="1" applyAlignment="1">
      <alignment horizontal="center" vertical="top" wrapText="1"/>
    </xf>
    <xf numFmtId="0" fontId="54" fillId="0" borderId="3" xfId="0" applyFont="1" applyBorder="1" applyAlignment="1">
      <alignment horizontal="center" vertical="center" wrapText="1"/>
    </xf>
    <xf numFmtId="0" fontId="54" fillId="0" borderId="0" xfId="0" applyFont="1" applyAlignment="1">
      <alignment vertical="center" wrapText="1"/>
    </xf>
    <xf numFmtId="1" fontId="55" fillId="8" borderId="0" xfId="0" applyNumberFormat="1" applyFont="1" applyFill="1" applyAlignment="1">
      <alignment horizontal="center" vertical="center" wrapText="1"/>
    </xf>
    <xf numFmtId="1" fontId="54" fillId="0" borderId="0" xfId="0" applyNumberFormat="1" applyFont="1" applyAlignment="1">
      <alignment horizontal="center" vertical="center" wrapText="1"/>
    </xf>
    <xf numFmtId="1" fontId="56" fillId="0" borderId="15" xfId="0" applyNumberFormat="1" applyFont="1" applyBorder="1" applyAlignment="1">
      <alignment horizontal="center" vertical="center" wrapText="1"/>
    </xf>
    <xf numFmtId="1" fontId="55" fillId="8" borderId="15" xfId="0" applyNumberFormat="1" applyFont="1" applyFill="1" applyBorder="1" applyAlignment="1">
      <alignment horizontal="center" vertical="center" wrapText="1"/>
    </xf>
    <xf numFmtId="1" fontId="55" fillId="8" borderId="29" xfId="0" applyNumberFormat="1" applyFont="1" applyFill="1" applyBorder="1" applyAlignment="1">
      <alignment horizontal="center" vertical="center" wrapText="1"/>
    </xf>
    <xf numFmtId="1" fontId="55" fillId="21" borderId="0" xfId="0" applyNumberFormat="1" applyFont="1" applyFill="1" applyAlignment="1">
      <alignment horizontal="center" vertical="center" wrapText="1"/>
    </xf>
    <xf numFmtId="1" fontId="55" fillId="21" borderId="15" xfId="0" applyNumberFormat="1" applyFont="1" applyFill="1" applyBorder="1" applyAlignment="1">
      <alignment horizontal="center" vertical="center" wrapText="1"/>
    </xf>
    <xf numFmtId="1" fontId="55" fillId="21" borderId="29" xfId="0" applyNumberFormat="1" applyFont="1" applyFill="1" applyBorder="1" applyAlignment="1">
      <alignment horizontal="center" vertical="center" wrapText="1"/>
    </xf>
    <xf numFmtId="0" fontId="57" fillId="0" borderId="3" xfId="0" applyFont="1" applyBorder="1" applyAlignment="1">
      <alignment horizontal="left" vertical="center" wrapText="1"/>
    </xf>
    <xf numFmtId="0" fontId="7" fillId="3" borderId="0" xfId="0" applyFont="1" applyFill="1" applyAlignment="1">
      <alignment horizontal="left" vertical="center" wrapText="1"/>
    </xf>
    <xf numFmtId="0" fontId="7" fillId="4" borderId="0" xfId="0" applyFont="1" applyFill="1" applyAlignment="1">
      <alignment horizontal="left" vertical="center" wrapText="1"/>
    </xf>
    <xf numFmtId="0" fontId="51" fillId="0" borderId="0" xfId="0" applyFont="1" applyAlignment="1">
      <alignment vertical="center" wrapText="1"/>
    </xf>
    <xf numFmtId="0" fontId="57" fillId="4" borderId="3" xfId="0" applyFont="1" applyFill="1" applyBorder="1" applyAlignment="1">
      <alignment vertical="center" wrapText="1"/>
    </xf>
    <xf numFmtId="0" fontId="54" fillId="0" borderId="0" xfId="0" applyFont="1" applyAlignment="1">
      <alignment horizontal="justify" vertical="center" wrapText="1"/>
    </xf>
    <xf numFmtId="0" fontId="60" fillId="0" borderId="0" xfId="0" applyFont="1"/>
    <xf numFmtId="0" fontId="60" fillId="0" borderId="0" xfId="0" applyFont="1" applyAlignment="1">
      <alignment horizontal="center" vertical="center" wrapText="1"/>
    </xf>
    <xf numFmtId="0" fontId="60" fillId="0" borderId="0" xfId="0" applyFont="1" applyAlignment="1">
      <alignment horizontal="center"/>
    </xf>
    <xf numFmtId="0" fontId="57" fillId="0" borderId="3" xfId="0" applyFont="1" applyBorder="1" applyAlignment="1">
      <alignment vertical="center"/>
    </xf>
    <xf numFmtId="0" fontId="61" fillId="0" borderId="0" xfId="0" applyFont="1" applyAlignment="1">
      <alignment horizontal="center" vertical="center" wrapText="1"/>
    </xf>
    <xf numFmtId="0" fontId="62" fillId="0" borderId="0" xfId="0" applyFont="1" applyAlignment="1">
      <alignment horizontal="justify" vertical="center" wrapText="1"/>
    </xf>
    <xf numFmtId="0" fontId="64" fillId="6" borderId="3" xfId="0" applyFont="1" applyFill="1" applyBorder="1" applyAlignment="1">
      <alignment horizontal="center" vertical="center" wrapText="1"/>
    </xf>
    <xf numFmtId="1" fontId="64" fillId="6" borderId="3" xfId="0" applyNumberFormat="1" applyFont="1" applyFill="1" applyBorder="1" applyAlignment="1">
      <alignment horizontal="center" vertical="center" wrapText="1"/>
    </xf>
    <xf numFmtId="1" fontId="64" fillId="6" borderId="15" xfId="0" applyNumberFormat="1" applyFont="1" applyFill="1" applyBorder="1" applyAlignment="1">
      <alignment horizontal="center" vertical="center" wrapText="1"/>
    </xf>
    <xf numFmtId="0" fontId="56" fillId="0" borderId="0" xfId="0" applyFont="1" applyAlignment="1">
      <alignment vertical="center" wrapText="1"/>
    </xf>
    <xf numFmtId="0" fontId="64" fillId="7" borderId="4" xfId="0" applyFont="1" applyFill="1" applyBorder="1" applyAlignment="1">
      <alignment horizontal="center" vertical="center" wrapText="1"/>
    </xf>
    <xf numFmtId="0" fontId="64" fillId="7" borderId="13" xfId="0" applyFont="1" applyFill="1" applyBorder="1" applyAlignment="1">
      <alignment horizontal="center" vertical="center" wrapText="1"/>
    </xf>
    <xf numFmtId="1" fontId="64" fillId="20" borderId="13" xfId="0" applyNumberFormat="1" applyFont="1" applyFill="1" applyBorder="1" applyAlignment="1">
      <alignment horizontal="center" vertical="center" wrapText="1"/>
    </xf>
    <xf numFmtId="1" fontId="64" fillId="7" borderId="38" xfId="0" applyNumberFormat="1" applyFont="1" applyFill="1" applyBorder="1" applyAlignment="1">
      <alignment horizontal="center" vertical="center" wrapText="1"/>
    </xf>
    <xf numFmtId="0" fontId="56" fillId="0" borderId="0" xfId="0" applyFont="1" applyAlignment="1">
      <alignment horizontal="justify" vertical="center" wrapText="1"/>
    </xf>
    <xf numFmtId="0" fontId="64" fillId="5" borderId="26" xfId="0" applyFont="1" applyFill="1" applyBorder="1" applyAlignment="1">
      <alignment horizontal="center" vertical="center" wrapText="1"/>
    </xf>
    <xf numFmtId="0" fontId="64" fillId="5" borderId="27" xfId="0" applyFont="1" applyFill="1" applyBorder="1" applyAlignment="1">
      <alignment horizontal="center" vertical="center" wrapText="1"/>
    </xf>
    <xf numFmtId="0" fontId="64" fillId="2" borderId="27" xfId="0" applyFont="1" applyFill="1" applyBorder="1" applyAlignment="1">
      <alignment horizontal="center" vertical="center" wrapText="1"/>
    </xf>
    <xf numFmtId="0" fontId="64" fillId="6" borderId="27" xfId="0" applyFont="1" applyFill="1" applyBorder="1" applyAlignment="1">
      <alignment horizontal="center" vertical="center" wrapText="1"/>
    </xf>
    <xf numFmtId="1" fontId="64" fillId="6" borderId="27" xfId="0" applyNumberFormat="1" applyFont="1" applyFill="1" applyBorder="1" applyAlignment="1">
      <alignment horizontal="center" vertical="center" wrapText="1"/>
    </xf>
    <xf numFmtId="1" fontId="64" fillId="8" borderId="29" xfId="0" applyNumberFormat="1" applyFont="1" applyFill="1" applyBorder="1" applyAlignment="1">
      <alignment horizontal="center" vertical="center" wrapText="1"/>
    </xf>
    <xf numFmtId="1" fontId="64" fillId="8" borderId="0" xfId="0" applyNumberFormat="1" applyFont="1" applyFill="1" applyAlignment="1">
      <alignment horizontal="center" vertical="center" wrapText="1"/>
    </xf>
    <xf numFmtId="0" fontId="64" fillId="20" borderId="4" xfId="0" applyFont="1" applyFill="1" applyBorder="1" applyAlignment="1">
      <alignment horizontal="center" vertical="center" wrapText="1"/>
    </xf>
    <xf numFmtId="0" fontId="64" fillId="20" borderId="13" xfId="0" applyFont="1" applyFill="1" applyBorder="1" applyAlignment="1">
      <alignment horizontal="center" vertical="center" wrapText="1"/>
    </xf>
    <xf numFmtId="1" fontId="64" fillId="21" borderId="15" xfId="0" applyNumberFormat="1" applyFont="1" applyFill="1" applyBorder="1" applyAlignment="1">
      <alignment horizontal="center" vertical="center" wrapText="1"/>
    </xf>
    <xf numFmtId="1" fontId="64" fillId="21" borderId="0" xfId="0" applyNumberFormat="1" applyFont="1" applyFill="1" applyAlignment="1">
      <alignment horizontal="center" vertical="center" wrapText="1"/>
    </xf>
    <xf numFmtId="0" fontId="64" fillId="0" borderId="0" xfId="0" applyFont="1" applyAlignment="1">
      <alignment horizontal="center" vertical="center" wrapText="1"/>
    </xf>
    <xf numFmtId="0" fontId="54" fillId="4" borderId="39" xfId="0" applyFont="1" applyFill="1" applyBorder="1" applyAlignment="1">
      <alignment horizontal="left" vertical="center" wrapText="1"/>
    </xf>
    <xf numFmtId="0" fontId="65" fillId="0" borderId="24" xfId="2" applyFont="1" applyBorder="1" applyAlignment="1">
      <alignment horizontal="left" vertical="center" indent="1"/>
    </xf>
    <xf numFmtId="0" fontId="57" fillId="0" borderId="45" xfId="0" applyFont="1" applyBorder="1" applyAlignment="1">
      <alignment horizontal="left" vertical="center" wrapText="1"/>
    </xf>
    <xf numFmtId="0" fontId="57" fillId="0" borderId="23" xfId="0" applyFont="1" applyBorder="1" applyAlignment="1">
      <alignment horizontal="left" vertical="center" wrapText="1"/>
    </xf>
    <xf numFmtId="0" fontId="57" fillId="0" borderId="24" xfId="0" applyFont="1" applyBorder="1" applyAlignment="1">
      <alignment horizontal="left" vertical="center" wrapText="1"/>
    </xf>
    <xf numFmtId="0" fontId="57" fillId="0" borderId="51" xfId="0" applyFont="1" applyBorder="1" applyAlignment="1">
      <alignment horizontal="left" vertical="center" wrapText="1"/>
    </xf>
    <xf numFmtId="164" fontId="57" fillId="4" borderId="52" xfId="0" applyNumberFormat="1" applyFont="1" applyFill="1" applyBorder="1" applyAlignment="1">
      <alignment horizontal="left" vertical="center" wrapText="1"/>
    </xf>
    <xf numFmtId="0" fontId="57" fillId="4" borderId="53" xfId="0" applyFont="1" applyFill="1" applyBorder="1" applyAlignment="1">
      <alignment horizontal="left" vertical="center" wrapText="1"/>
    </xf>
    <xf numFmtId="0" fontId="57" fillId="4" borderId="39" xfId="0" applyFont="1" applyFill="1" applyBorder="1" applyAlignment="1">
      <alignment horizontal="left" vertical="center" wrapText="1"/>
    </xf>
    <xf numFmtId="0" fontId="54" fillId="4" borderId="25" xfId="0" applyFont="1" applyFill="1" applyBorder="1" applyAlignment="1">
      <alignment horizontal="center" vertical="center" wrapText="1"/>
    </xf>
    <xf numFmtId="0" fontId="56" fillId="4" borderId="23" xfId="0" applyFont="1" applyFill="1" applyBorder="1" applyAlignment="1">
      <alignment horizontal="center" vertical="center"/>
    </xf>
    <xf numFmtId="0" fontId="56" fillId="4" borderId="24" xfId="0" applyFont="1" applyFill="1" applyBorder="1" applyAlignment="1">
      <alignment horizontal="center" vertical="center" wrapText="1"/>
    </xf>
    <xf numFmtId="1" fontId="54" fillId="4" borderId="3" xfId="0" applyNumberFormat="1" applyFont="1" applyFill="1" applyBorder="1" applyAlignment="1">
      <alignment horizontal="center" vertical="center" wrapText="1"/>
    </xf>
    <xf numFmtId="1" fontId="58" fillId="20" borderId="3" xfId="0" applyNumberFormat="1" applyFont="1" applyFill="1" applyBorder="1" applyAlignment="1">
      <alignment horizontal="center" vertical="center" wrapText="1"/>
    </xf>
    <xf numFmtId="0" fontId="57" fillId="0" borderId="3" xfId="0" applyFont="1" applyBorder="1" applyAlignment="1">
      <alignment horizontal="center" vertical="center" wrapText="1"/>
    </xf>
    <xf numFmtId="1" fontId="58" fillId="0" borderId="3" xfId="0" applyNumberFormat="1" applyFont="1" applyBorder="1" applyAlignment="1">
      <alignment horizontal="center" vertical="center" wrapText="1"/>
    </xf>
    <xf numFmtId="1" fontId="54" fillId="4" borderId="6" xfId="0" applyNumberFormat="1" applyFont="1" applyFill="1" applyBorder="1" applyAlignment="1">
      <alignment horizontal="center" vertical="center" wrapText="1"/>
    </xf>
    <xf numFmtId="0" fontId="64" fillId="6" borderId="3" xfId="2" applyFont="1" applyFill="1" applyBorder="1" applyAlignment="1">
      <alignment horizontal="center" vertical="center" wrapText="1"/>
    </xf>
    <xf numFmtId="0" fontId="64" fillId="6" borderId="1" xfId="2" applyFont="1" applyFill="1" applyBorder="1" applyAlignment="1">
      <alignment horizontal="center" vertical="center" wrapText="1"/>
    </xf>
    <xf numFmtId="0" fontId="55" fillId="6" borderId="3" xfId="2" applyFont="1" applyFill="1" applyBorder="1" applyAlignment="1">
      <alignment horizontal="center" vertical="center" wrapText="1"/>
    </xf>
    <xf numFmtId="1" fontId="55" fillId="6" borderId="3" xfId="2" applyNumberFormat="1" applyFont="1" applyFill="1" applyBorder="1" applyAlignment="1">
      <alignment horizontal="center" vertical="center" wrapText="1"/>
    </xf>
    <xf numFmtId="0" fontId="55" fillId="20" borderId="14" xfId="2" applyFont="1" applyFill="1" applyBorder="1" applyAlignment="1">
      <alignment horizontal="center" vertical="center" wrapText="1"/>
    </xf>
    <xf numFmtId="0" fontId="55" fillId="20" borderId="3" xfId="2" applyFont="1" applyFill="1" applyBorder="1" applyAlignment="1">
      <alignment horizontal="center" vertical="center" wrapText="1"/>
    </xf>
    <xf numFmtId="1" fontId="55" fillId="20" borderId="3" xfId="2" applyNumberFormat="1" applyFont="1" applyFill="1" applyBorder="1" applyAlignment="1">
      <alignment horizontal="center" vertical="center" wrapText="1"/>
    </xf>
    <xf numFmtId="0" fontId="66" fillId="0" borderId="0" xfId="0" applyFont="1" applyAlignment="1">
      <alignment horizontal="justify" vertical="center" wrapText="1"/>
    </xf>
    <xf numFmtId="0" fontId="54" fillId="4" borderId="3" xfId="0" applyFont="1" applyFill="1" applyBorder="1" applyAlignment="1">
      <alignment horizontal="center" vertical="center" wrapText="1"/>
    </xf>
    <xf numFmtId="0" fontId="54" fillId="4" borderId="3" xfId="0" applyFont="1" applyFill="1" applyBorder="1" applyAlignment="1">
      <alignment horizontal="center" vertical="center"/>
    </xf>
    <xf numFmtId="0" fontId="54" fillId="4" borderId="1" xfId="0" applyFont="1" applyFill="1" applyBorder="1" applyAlignment="1">
      <alignment horizontal="center" vertical="center"/>
    </xf>
    <xf numFmtId="1" fontId="54" fillId="4" borderId="3" xfId="0" applyNumberFormat="1" applyFont="1" applyFill="1" applyBorder="1" applyAlignment="1">
      <alignment horizontal="center" vertical="center"/>
    </xf>
    <xf numFmtId="0" fontId="67" fillId="0" borderId="0" xfId="0" applyFont="1" applyAlignment="1">
      <alignment horizontal="justify" vertical="center" wrapText="1"/>
    </xf>
    <xf numFmtId="0" fontId="57" fillId="0" borderId="6" xfId="0" applyFont="1" applyBorder="1" applyAlignment="1">
      <alignment horizontal="left" vertical="center" wrapText="1"/>
    </xf>
    <xf numFmtId="0" fontId="64" fillId="6" borderId="46" xfId="0" applyFont="1" applyFill="1" applyBorder="1" applyAlignment="1">
      <alignment vertical="center" wrapText="1"/>
    </xf>
    <xf numFmtId="1" fontId="55" fillId="6" borderId="23" xfId="2" applyNumberFormat="1" applyFont="1" applyFill="1" applyBorder="1" applyAlignment="1">
      <alignment horizontal="center" vertical="center" wrapText="1"/>
    </xf>
    <xf numFmtId="1" fontId="55" fillId="20" borderId="23" xfId="2" applyNumberFormat="1" applyFont="1" applyFill="1" applyBorder="1" applyAlignment="1">
      <alignment horizontal="center" vertical="center" wrapText="1"/>
    </xf>
    <xf numFmtId="0" fontId="54" fillId="0" borderId="3" xfId="0" applyFont="1" applyBorder="1" applyAlignment="1">
      <alignment horizontal="left" vertical="center" wrapText="1"/>
    </xf>
    <xf numFmtId="0" fontId="54" fillId="0" borderId="3" xfId="0" applyFont="1" applyBorder="1" applyAlignment="1">
      <alignment horizontal="center" vertical="center"/>
    </xf>
    <xf numFmtId="0" fontId="56" fillId="0" borderId="1" xfId="0" applyFont="1" applyBorder="1" applyAlignment="1">
      <alignment horizontal="center" vertical="center" wrapText="1"/>
    </xf>
    <xf numFmtId="0" fontId="55" fillId="6" borderId="3" xfId="0" applyFont="1" applyFill="1" applyBorder="1" applyAlignment="1">
      <alignment horizontal="center" vertical="center" wrapText="1"/>
    </xf>
    <xf numFmtId="0" fontId="64" fillId="6" borderId="1" xfId="0" applyFont="1" applyFill="1" applyBorder="1" applyAlignment="1">
      <alignment horizontal="center" vertical="center" wrapText="1"/>
    </xf>
    <xf numFmtId="0" fontId="55" fillId="6" borderId="14" xfId="0" applyFont="1" applyFill="1" applyBorder="1" applyAlignment="1">
      <alignment horizontal="center" vertical="center" wrapText="1"/>
    </xf>
    <xf numFmtId="1" fontId="55" fillId="6" borderId="23" xfId="0" applyNumberFormat="1" applyFont="1" applyFill="1" applyBorder="1" applyAlignment="1">
      <alignment horizontal="center" vertical="center" wrapText="1"/>
    </xf>
    <xf numFmtId="0" fontId="55" fillId="20" borderId="14" xfId="0" applyFont="1" applyFill="1" applyBorder="1" applyAlignment="1">
      <alignment horizontal="center" vertical="center" wrapText="1"/>
    </xf>
    <xf numFmtId="0" fontId="55" fillId="20" borderId="3" xfId="0" applyFont="1" applyFill="1" applyBorder="1" applyAlignment="1">
      <alignment horizontal="center" vertical="center" wrapText="1"/>
    </xf>
    <xf numFmtId="1" fontId="55" fillId="20" borderId="23" xfId="0" applyNumberFormat="1" applyFont="1" applyFill="1" applyBorder="1" applyAlignment="1">
      <alignment horizontal="center" vertical="center" wrapText="1"/>
    </xf>
    <xf numFmtId="1" fontId="55" fillId="21" borderId="23" xfId="0" applyNumberFormat="1" applyFont="1" applyFill="1" applyBorder="1" applyAlignment="1">
      <alignment horizontal="center" vertical="center" wrapText="1"/>
    </xf>
    <xf numFmtId="0" fontId="58" fillId="0" borderId="1" xfId="0" applyFont="1" applyBorder="1" applyAlignment="1">
      <alignment horizontal="center" vertical="center" wrapText="1"/>
    </xf>
    <xf numFmtId="1" fontId="57" fillId="4" borderId="3" xfId="0" applyNumberFormat="1" applyFont="1" applyFill="1" applyBorder="1" applyAlignment="1">
      <alignment horizontal="center" vertical="center" wrapText="1"/>
    </xf>
    <xf numFmtId="0" fontId="58" fillId="0" borderId="0" xfId="0" applyFont="1" applyAlignment="1">
      <alignment horizontal="justify" vertical="center" wrapText="1"/>
    </xf>
    <xf numFmtId="1" fontId="55" fillId="6" borderId="14" xfId="0" applyNumberFormat="1" applyFont="1" applyFill="1" applyBorder="1" applyAlignment="1">
      <alignment horizontal="center" vertical="center" wrapText="1"/>
    </xf>
    <xf numFmtId="1" fontId="55" fillId="6" borderId="3" xfId="0" applyNumberFormat="1" applyFont="1" applyFill="1" applyBorder="1" applyAlignment="1">
      <alignment horizontal="center" vertical="center" wrapText="1"/>
    </xf>
    <xf numFmtId="1" fontId="55" fillId="20" borderId="14" xfId="0" applyNumberFormat="1" applyFont="1" applyFill="1" applyBorder="1" applyAlignment="1">
      <alignment horizontal="center" vertical="center" wrapText="1"/>
    </xf>
    <xf numFmtId="1" fontId="55" fillId="20" borderId="3" xfId="0" applyNumberFormat="1" applyFont="1" applyFill="1" applyBorder="1" applyAlignment="1">
      <alignment horizontal="center" vertical="center" wrapText="1"/>
    </xf>
    <xf numFmtId="0" fontId="63" fillId="0" borderId="0" xfId="0" applyFont="1" applyAlignment="1">
      <alignment horizontal="justify" vertical="center" wrapText="1"/>
    </xf>
    <xf numFmtId="0" fontId="64" fillId="6" borderId="3" xfId="0" applyFont="1" applyFill="1" applyBorder="1" applyAlignment="1">
      <alignment horizontal="left" vertical="center" wrapText="1"/>
    </xf>
    <xf numFmtId="1" fontId="55" fillId="21" borderId="14" xfId="0" applyNumberFormat="1" applyFont="1" applyFill="1" applyBorder="1" applyAlignment="1">
      <alignment horizontal="center" vertical="center" wrapText="1"/>
    </xf>
    <xf numFmtId="0" fontId="54" fillId="0" borderId="9" xfId="0" applyFont="1" applyBorder="1" applyAlignment="1">
      <alignment horizontal="left" vertical="center" wrapText="1"/>
    </xf>
    <xf numFmtId="0" fontId="54" fillId="0" borderId="10" xfId="0" applyFont="1" applyBorder="1" applyAlignment="1">
      <alignment horizontal="left" vertical="center" wrapText="1"/>
    </xf>
    <xf numFmtId="0" fontId="54" fillId="0" borderId="12" xfId="0" applyFont="1" applyBorder="1" applyAlignment="1">
      <alignment horizontal="left" vertical="center" wrapText="1"/>
    </xf>
    <xf numFmtId="0" fontId="68" fillId="6" borderId="3" xfId="0" applyFont="1" applyFill="1" applyBorder="1" applyAlignment="1">
      <alignment horizontal="center" vertical="center" wrapText="1"/>
    </xf>
    <xf numFmtId="0" fontId="54" fillId="6" borderId="0" xfId="0" applyFont="1" applyFill="1" applyAlignment="1">
      <alignment horizontal="left" vertical="center" wrapText="1"/>
    </xf>
    <xf numFmtId="0" fontId="69" fillId="6" borderId="6" xfId="0" applyFont="1" applyFill="1" applyBorder="1" applyAlignment="1">
      <alignment horizontal="left" vertical="center" wrapText="1"/>
    </xf>
    <xf numFmtId="0" fontId="54" fillId="6" borderId="3" xfId="0" applyFont="1" applyFill="1" applyBorder="1" applyAlignment="1">
      <alignment horizontal="left" vertical="center" wrapText="1"/>
    </xf>
    <xf numFmtId="0" fontId="55" fillId="6" borderId="26" xfId="0" applyFont="1" applyFill="1" applyBorder="1" applyAlignment="1">
      <alignment horizontal="center" vertical="center" wrapText="1"/>
    </xf>
    <xf numFmtId="0" fontId="55" fillId="6" borderId="27" xfId="0" applyFont="1" applyFill="1" applyBorder="1" applyAlignment="1">
      <alignment horizontal="center" vertical="center" wrapText="1"/>
    </xf>
    <xf numFmtId="0" fontId="55" fillId="6" borderId="39" xfId="0" applyFont="1" applyFill="1" applyBorder="1" applyAlignment="1">
      <alignment horizontal="center" vertical="center" wrapText="1"/>
    </xf>
    <xf numFmtId="0" fontId="55" fillId="20" borderId="26" xfId="0" applyFont="1" applyFill="1" applyBorder="1" applyAlignment="1">
      <alignment horizontal="center" vertical="center" wrapText="1"/>
    </xf>
    <xf numFmtId="0" fontId="55" fillId="20" borderId="27" xfId="0" applyFont="1" applyFill="1" applyBorder="1" applyAlignment="1">
      <alignment horizontal="center" vertical="center" wrapText="1"/>
    </xf>
    <xf numFmtId="0" fontId="55" fillId="20" borderId="39" xfId="0" applyFont="1" applyFill="1" applyBorder="1" applyAlignment="1">
      <alignment horizontal="center" vertical="center" wrapText="1"/>
    </xf>
    <xf numFmtId="0" fontId="60" fillId="4" borderId="0" xfId="0" applyFont="1" applyFill="1"/>
    <xf numFmtId="0" fontId="70" fillId="0" borderId="0" xfId="0" applyFont="1" applyAlignment="1">
      <alignment horizontal="justify" vertical="center" wrapText="1"/>
    </xf>
    <xf numFmtId="0" fontId="60" fillId="0" borderId="0" xfId="0" applyFont="1" applyAlignment="1">
      <alignment horizontal="center" vertical="top" wrapText="1"/>
    </xf>
    <xf numFmtId="0" fontId="60" fillId="0" borderId="0" xfId="0" applyFont="1" applyAlignment="1">
      <alignment horizontal="left" vertical="center" wrapText="1"/>
    </xf>
    <xf numFmtId="0" fontId="71" fillId="0" borderId="0" xfId="0" applyFont="1" applyAlignment="1">
      <alignment horizontal="left" vertical="center" wrapText="1"/>
    </xf>
    <xf numFmtId="0" fontId="60" fillId="0" borderId="0" xfId="0" applyFont="1" applyAlignment="1">
      <alignment horizontal="justify" vertical="center" wrapText="1"/>
    </xf>
    <xf numFmtId="0" fontId="47" fillId="0" borderId="0" xfId="0" applyFont="1" applyAlignment="1">
      <alignment horizontal="justify" vertical="center" wrapText="1"/>
    </xf>
    <xf numFmtId="9" fontId="47" fillId="0" borderId="0" xfId="0" applyNumberFormat="1" applyFont="1" applyAlignment="1">
      <alignment horizontal="justify" vertical="center" wrapText="1"/>
    </xf>
    <xf numFmtId="1" fontId="57" fillId="0" borderId="0" xfId="0" applyNumberFormat="1" applyFont="1" applyAlignment="1">
      <alignment horizontal="justify" vertical="center" wrapText="1"/>
    </xf>
    <xf numFmtId="1" fontId="57" fillId="0" borderId="0" xfId="1" applyNumberFormat="1" applyFont="1" applyAlignment="1">
      <alignment horizontal="center" vertical="center" wrapText="1"/>
    </xf>
    <xf numFmtId="0" fontId="57" fillId="0" borderId="0" xfId="0" applyFont="1" applyAlignment="1">
      <alignment horizontal="justify" vertical="center" wrapText="1"/>
    </xf>
    <xf numFmtId="0" fontId="47" fillId="0" borderId="0" xfId="0" applyFont="1" applyAlignment="1">
      <alignment horizontal="center" vertical="center"/>
    </xf>
    <xf numFmtId="0" fontId="47" fillId="0" borderId="0" xfId="0" applyFont="1"/>
    <xf numFmtId="1" fontId="60" fillId="0" borderId="0" xfId="0" applyNumberFormat="1" applyFont="1" applyAlignment="1">
      <alignment horizontal="center" vertical="center" wrapText="1"/>
    </xf>
    <xf numFmtId="0" fontId="70" fillId="9" borderId="3" xfId="0" applyFont="1" applyFill="1" applyBorder="1" applyAlignment="1">
      <alignment horizontal="justify" vertical="center" wrapText="1"/>
    </xf>
    <xf numFmtId="0" fontId="70" fillId="10" borderId="3" xfId="0" applyFont="1" applyFill="1" applyBorder="1" applyAlignment="1">
      <alignment horizontal="justify" vertical="center" wrapText="1"/>
    </xf>
    <xf numFmtId="0" fontId="60" fillId="0" borderId="0" xfId="0" applyFont="1" applyAlignment="1">
      <alignment horizontal="left"/>
    </xf>
    <xf numFmtId="0" fontId="71" fillId="0" borderId="0" xfId="0" applyFont="1" applyAlignment="1">
      <alignment horizontal="left"/>
    </xf>
    <xf numFmtId="0" fontId="70" fillId="17" borderId="3" xfId="0" applyFont="1" applyFill="1" applyBorder="1" applyAlignment="1">
      <alignment horizontal="justify" vertical="center" wrapText="1"/>
    </xf>
    <xf numFmtId="0" fontId="71" fillId="0" borderId="0" xfId="0" applyFont="1"/>
    <xf numFmtId="0" fontId="65" fillId="0" borderId="0" xfId="0" applyFont="1" applyAlignment="1">
      <alignment horizontal="center" vertical="center"/>
    </xf>
    <xf numFmtId="0" fontId="65" fillId="0" borderId="0" xfId="0" applyFont="1"/>
    <xf numFmtId="1" fontId="71" fillId="0" borderId="0" xfId="0" applyNumberFormat="1" applyFont="1" applyAlignment="1">
      <alignment horizontal="center" vertical="center" wrapText="1"/>
    </xf>
    <xf numFmtId="0" fontId="70" fillId="18" borderId="3" xfId="0" applyFont="1" applyFill="1" applyBorder="1" applyAlignment="1">
      <alignment horizontal="justify" vertical="center" wrapText="1"/>
    </xf>
    <xf numFmtId="0" fontId="71" fillId="0" borderId="0" xfId="0" applyFont="1" applyAlignment="1">
      <alignment horizontal="justify" vertical="center" wrapText="1"/>
    </xf>
    <xf numFmtId="0" fontId="65" fillId="0" borderId="0" xfId="0" applyFont="1" applyAlignment="1">
      <alignment horizontal="justify" vertical="center" wrapText="1"/>
    </xf>
    <xf numFmtId="0" fontId="73" fillId="0" borderId="0" xfId="0" applyFont="1" applyAlignment="1">
      <alignment horizontal="justify" vertical="center" wrapText="1"/>
    </xf>
    <xf numFmtId="0" fontId="62" fillId="0" borderId="0" xfId="0" applyFont="1" applyAlignment="1">
      <alignment horizontal="justify" vertical="top" wrapText="1"/>
    </xf>
    <xf numFmtId="0" fontId="62" fillId="0" borderId="0" xfId="0" applyFont="1" applyAlignment="1">
      <alignment horizontal="left" vertical="center" wrapText="1"/>
    </xf>
    <xf numFmtId="0" fontId="61" fillId="0" borderId="0" xfId="0" applyFont="1" applyAlignment="1">
      <alignment horizontal="justify" vertical="center" wrapText="1"/>
    </xf>
    <xf numFmtId="0" fontId="62" fillId="0" borderId="0" xfId="0" applyFont="1" applyAlignment="1">
      <alignment horizontal="center" vertical="center" wrapText="1"/>
    </xf>
    <xf numFmtId="0" fontId="62" fillId="0" borderId="0" xfId="0" applyFont="1" applyAlignment="1">
      <alignment horizontal="center" vertical="top" wrapText="1"/>
    </xf>
    <xf numFmtId="0" fontId="61" fillId="0" borderId="0" xfId="0" applyFont="1" applyAlignment="1">
      <alignment horizontal="center" vertical="center"/>
    </xf>
    <xf numFmtId="0" fontId="64" fillId="5" borderId="13" xfId="0" applyFont="1" applyFill="1" applyBorder="1" applyAlignment="1">
      <alignment horizontal="center" vertical="center" wrapText="1"/>
    </xf>
    <xf numFmtId="1" fontId="54" fillId="4" borderId="13" xfId="0" applyNumberFormat="1" applyFont="1" applyFill="1" applyBorder="1" applyAlignment="1">
      <alignment horizontal="center" vertical="center" wrapText="1"/>
    </xf>
    <xf numFmtId="1" fontId="58" fillId="0" borderId="17" xfId="0" applyNumberFormat="1" applyFont="1" applyBorder="1" applyAlignment="1">
      <alignment horizontal="center" vertical="center" wrapText="1"/>
    </xf>
    <xf numFmtId="0" fontId="57" fillId="0" borderId="17" xfId="0" applyFont="1" applyBorder="1" applyAlignment="1">
      <alignment horizontal="center" vertical="center" wrapText="1"/>
    </xf>
    <xf numFmtId="0" fontId="54" fillId="0" borderId="17" xfId="0" applyFont="1" applyBorder="1" applyAlignment="1">
      <alignment horizontal="center" vertical="center" wrapText="1"/>
    </xf>
    <xf numFmtId="1" fontId="56" fillId="0" borderId="36" xfId="0" applyNumberFormat="1" applyFont="1" applyBorder="1" applyAlignment="1">
      <alignment horizontal="center" vertical="center" wrapText="1"/>
    </xf>
    <xf numFmtId="1" fontId="58" fillId="20" borderId="13" xfId="0" applyNumberFormat="1" applyFont="1" applyFill="1" applyBorder="1" applyAlignment="1">
      <alignment horizontal="center" vertical="center" wrapText="1"/>
    </xf>
    <xf numFmtId="0" fontId="57" fillId="0" borderId="13" xfId="0" applyFont="1" applyBorder="1" applyAlignment="1">
      <alignment horizontal="center" vertical="center" wrapText="1"/>
    </xf>
    <xf numFmtId="0" fontId="54" fillId="0" borderId="13" xfId="0" applyFont="1" applyBorder="1" applyAlignment="1">
      <alignment horizontal="center" vertical="center" wrapText="1"/>
    </xf>
    <xf numFmtId="1" fontId="56" fillId="0" borderId="38" xfId="0" applyNumberFormat="1" applyFont="1" applyBorder="1" applyAlignment="1">
      <alignment horizontal="center" vertical="center" wrapText="1"/>
    </xf>
    <xf numFmtId="0" fontId="54" fillId="0" borderId="45" xfId="0" applyFont="1" applyBorder="1" applyAlignment="1">
      <alignment vertical="center" wrapText="1"/>
    </xf>
    <xf numFmtId="0" fontId="54" fillId="0" borderId="14" xfId="0" applyFont="1" applyBorder="1" applyAlignment="1">
      <alignment vertical="center" wrapText="1"/>
    </xf>
    <xf numFmtId="0" fontId="76" fillId="0" borderId="0" xfId="0" applyFont="1"/>
    <xf numFmtId="0" fontId="7" fillId="4" borderId="0" xfId="0" applyFont="1" applyFill="1" applyAlignment="1">
      <alignment horizontal="center" vertical="center" wrapText="1"/>
    </xf>
    <xf numFmtId="0" fontId="54" fillId="4" borderId="39" xfId="0" applyFont="1" applyFill="1" applyBorder="1" applyAlignment="1">
      <alignment horizontal="center" vertical="center" wrapText="1"/>
    </xf>
    <xf numFmtId="0" fontId="54" fillId="0" borderId="1" xfId="0" applyFont="1" applyBorder="1" applyAlignment="1">
      <alignment horizontal="center" vertical="center" wrapText="1"/>
    </xf>
    <xf numFmtId="0" fontId="54" fillId="6" borderId="1" xfId="0" applyFont="1" applyFill="1" applyBorder="1" applyAlignment="1">
      <alignment horizontal="center" vertical="center" wrapText="1"/>
    </xf>
    <xf numFmtId="0" fontId="54" fillId="4" borderId="50" xfId="0" applyFont="1" applyFill="1" applyBorder="1" applyAlignment="1">
      <alignment horizontal="center" vertical="center" wrapText="1"/>
    </xf>
    <xf numFmtId="0" fontId="65" fillId="0" borderId="5" xfId="2" applyFont="1" applyBorder="1" applyAlignment="1">
      <alignment horizontal="left" vertical="center" indent="1"/>
    </xf>
    <xf numFmtId="0" fontId="65" fillId="0" borderId="17" xfId="2" applyFont="1" applyBorder="1" applyAlignment="1">
      <alignment horizontal="left" vertical="center" indent="1"/>
    </xf>
    <xf numFmtId="0" fontId="65" fillId="0" borderId="37" xfId="2" applyFont="1" applyBorder="1" applyAlignment="1">
      <alignment horizontal="left" vertical="center" indent="1"/>
    </xf>
    <xf numFmtId="0" fontId="57" fillId="0" borderId="5" xfId="0" applyFont="1" applyBorder="1" applyAlignment="1">
      <alignment horizontal="left" vertical="center" wrapText="1"/>
    </xf>
    <xf numFmtId="0" fontId="57" fillId="0" borderId="17" xfId="0" applyFont="1" applyBorder="1" applyAlignment="1">
      <alignment horizontal="left" vertical="center" wrapText="1"/>
    </xf>
    <xf numFmtId="0" fontId="57" fillId="0" borderId="37" xfId="0" applyFont="1" applyBorder="1" applyAlignment="1">
      <alignment horizontal="left" vertical="center" wrapText="1"/>
    </xf>
    <xf numFmtId="0" fontId="57" fillId="0" borderId="36" xfId="0" applyFont="1" applyBorder="1" applyAlignment="1">
      <alignment horizontal="left" vertical="center" wrapText="1"/>
    </xf>
    <xf numFmtId="0" fontId="21" fillId="0" borderId="23" xfId="2" applyFont="1" applyBorder="1" applyAlignment="1">
      <alignment horizontal="left" vertical="center" indent="1"/>
    </xf>
    <xf numFmtId="0" fontId="21" fillId="9" borderId="18" xfId="2" applyFont="1" applyFill="1" applyBorder="1" applyAlignment="1">
      <alignment horizontal="left" vertical="center" indent="1"/>
    </xf>
    <xf numFmtId="0" fontId="21" fillId="15" borderId="19" xfId="2" applyFont="1" applyFill="1" applyBorder="1" applyAlignment="1">
      <alignment horizontal="left" vertical="center" indent="1"/>
    </xf>
    <xf numFmtId="0" fontId="65" fillId="0" borderId="20" xfId="2" applyFont="1" applyBorder="1" applyAlignment="1">
      <alignment horizontal="left" vertical="center" indent="1"/>
    </xf>
    <xf numFmtId="0" fontId="65" fillId="0" borderId="18" xfId="2" applyFont="1" applyBorder="1" applyAlignment="1">
      <alignment horizontal="left" vertical="center" indent="1"/>
    </xf>
    <xf numFmtId="0" fontId="65" fillId="0" borderId="19" xfId="2" applyFont="1" applyBorder="1" applyAlignment="1">
      <alignment horizontal="left" vertical="center" indent="1"/>
    </xf>
    <xf numFmtId="0" fontId="57" fillId="0" borderId="18" xfId="0" applyFont="1" applyBorder="1" applyAlignment="1">
      <alignment horizontal="left" vertical="center" wrapText="1"/>
    </xf>
    <xf numFmtId="0" fontId="57" fillId="0" borderId="19" xfId="0" applyFont="1" applyBorder="1" applyAlignment="1">
      <alignment horizontal="left" vertical="center" wrapText="1"/>
    </xf>
    <xf numFmtId="0" fontId="57" fillId="0" borderId="20" xfId="0" applyFont="1" applyBorder="1" applyAlignment="1">
      <alignment horizontal="left" vertical="center" wrapText="1"/>
    </xf>
    <xf numFmtId="0" fontId="57" fillId="0" borderId="22" xfId="0" applyFont="1" applyBorder="1" applyAlignment="1">
      <alignment horizontal="left" vertical="center" wrapText="1"/>
    </xf>
    <xf numFmtId="0" fontId="21" fillId="0" borderId="9" xfId="2" applyFont="1" applyBorder="1" applyAlignment="1">
      <alignment horizontal="left" vertical="center" indent="1"/>
    </xf>
    <xf numFmtId="0" fontId="21" fillId="15" borderId="10" xfId="2" applyFont="1" applyFill="1" applyBorder="1" applyAlignment="1">
      <alignment horizontal="left" vertical="center" indent="1"/>
    </xf>
    <xf numFmtId="0" fontId="21" fillId="0" borderId="10" xfId="2" applyFont="1" applyBorder="1" applyAlignment="1">
      <alignment horizontal="left" vertical="center" indent="1"/>
    </xf>
    <xf numFmtId="0" fontId="65" fillId="0" borderId="12" xfId="2" applyFont="1" applyBorder="1" applyAlignment="1">
      <alignment horizontal="left" vertical="center" indent="1"/>
    </xf>
    <xf numFmtId="0" fontId="21" fillId="0" borderId="26" xfId="2" applyFont="1" applyBorder="1" applyAlignment="1">
      <alignment horizontal="left" vertical="center" indent="1"/>
    </xf>
    <xf numFmtId="0" fontId="21" fillId="0" borderId="27" xfId="2" applyFont="1" applyBorder="1" applyAlignment="1">
      <alignment horizontal="left" vertical="center" indent="1"/>
    </xf>
    <xf numFmtId="0" fontId="21" fillId="15" borderId="27" xfId="2" applyFont="1" applyFill="1" applyBorder="1" applyAlignment="1">
      <alignment horizontal="left" vertical="center" indent="1"/>
    </xf>
    <xf numFmtId="0" fontId="65" fillId="0" borderId="29" xfId="2" applyFont="1" applyBorder="1" applyAlignment="1">
      <alignment horizontal="left" vertical="center" indent="1"/>
    </xf>
    <xf numFmtId="0" fontId="21" fillId="0" borderId="59" xfId="2" applyFont="1" applyBorder="1" applyAlignment="1">
      <alignment horizontal="left" vertical="center" indent="1"/>
    </xf>
    <xf numFmtId="0" fontId="21" fillId="0" borderId="60" xfId="2" applyFont="1" applyBorder="1" applyAlignment="1">
      <alignment horizontal="left" vertical="center" indent="1"/>
    </xf>
    <xf numFmtId="0" fontId="65" fillId="0" borderId="53" xfId="2" applyFont="1" applyBorder="1" applyAlignment="1">
      <alignment horizontal="left" vertical="center" indent="1"/>
    </xf>
    <xf numFmtId="0" fontId="21" fillId="9" borderId="61" xfId="2" applyFont="1" applyFill="1" applyBorder="1" applyAlignment="1">
      <alignment horizontal="left" vertical="center" indent="1"/>
    </xf>
    <xf numFmtId="0" fontId="21" fillId="15" borderId="62" xfId="2" applyFont="1" applyFill="1" applyBorder="1" applyAlignment="1">
      <alignment horizontal="left" vertical="center" indent="1"/>
    </xf>
    <xf numFmtId="0" fontId="65" fillId="0" borderId="63" xfId="2" applyFont="1" applyBorder="1" applyAlignment="1">
      <alignment horizontal="left" vertical="center" indent="1"/>
    </xf>
    <xf numFmtId="0" fontId="65" fillId="0" borderId="61" xfId="2" applyFont="1" applyBorder="1" applyAlignment="1">
      <alignment horizontal="left" vertical="center" indent="1"/>
    </xf>
    <xf numFmtId="0" fontId="65" fillId="0" borderId="62" xfId="2" applyFont="1" applyBorder="1" applyAlignment="1">
      <alignment horizontal="left" vertical="center" indent="1"/>
    </xf>
    <xf numFmtId="0" fontId="57" fillId="0" borderId="61" xfId="0" applyFont="1" applyBorder="1" applyAlignment="1">
      <alignment horizontal="left" vertical="center" wrapText="1"/>
    </xf>
    <xf numFmtId="0" fontId="57" fillId="0" borderId="62" xfId="0" applyFont="1" applyBorder="1" applyAlignment="1">
      <alignment horizontal="left" vertical="center" wrapText="1"/>
    </xf>
    <xf numFmtId="0" fontId="57" fillId="0" borderId="63" xfId="0" applyFont="1" applyBorder="1" applyAlignment="1">
      <alignment horizontal="left" vertical="center" wrapText="1"/>
    </xf>
    <xf numFmtId="0" fontId="21" fillId="15" borderId="64" xfId="2" applyFont="1" applyFill="1" applyBorder="1" applyAlignment="1">
      <alignment horizontal="left" vertical="center" indent="1"/>
    </xf>
    <xf numFmtId="0" fontId="57" fillId="0" borderId="65" xfId="0" applyFont="1" applyBorder="1" applyAlignment="1">
      <alignment horizontal="left" vertical="center" wrapText="1"/>
    </xf>
    <xf numFmtId="0" fontId="57" fillId="0" borderId="64" xfId="0" applyFont="1" applyBorder="1" applyAlignment="1">
      <alignment horizontal="left" vertical="center" wrapText="1"/>
    </xf>
    <xf numFmtId="0" fontId="21" fillId="0" borderId="18" xfId="2" applyFont="1" applyBorder="1" applyAlignment="1">
      <alignment horizontal="left" vertical="center" indent="1"/>
    </xf>
    <xf numFmtId="0" fontId="21" fillId="0" borderId="19" xfId="2" applyFont="1" applyBorder="1" applyAlignment="1">
      <alignment horizontal="left" vertical="center" indent="1"/>
    </xf>
    <xf numFmtId="0" fontId="21" fillId="9" borderId="13" xfId="2" applyFont="1" applyFill="1" applyBorder="1" applyAlignment="1">
      <alignment horizontal="left" vertical="center" indent="1"/>
    </xf>
    <xf numFmtId="0" fontId="21" fillId="15" borderId="17" xfId="2" applyFont="1" applyFill="1" applyBorder="1" applyAlignment="1">
      <alignment horizontal="left" vertical="center" indent="1"/>
    </xf>
    <xf numFmtId="0" fontId="21" fillId="15" borderId="22" xfId="2" applyFont="1" applyFill="1" applyBorder="1" applyAlignment="1">
      <alignment horizontal="left" vertical="center" indent="1"/>
    </xf>
    <xf numFmtId="0" fontId="21" fillId="15" borderId="18" xfId="2" applyFont="1" applyFill="1" applyBorder="1" applyAlignment="1">
      <alignment horizontal="left" vertical="center" indent="1"/>
    </xf>
    <xf numFmtId="0" fontId="21" fillId="0" borderId="21" xfId="2" applyFont="1" applyBorder="1" applyAlignment="1">
      <alignment horizontal="left" vertical="center" indent="1"/>
    </xf>
    <xf numFmtId="0" fontId="21" fillId="15" borderId="21" xfId="2" applyFont="1" applyFill="1" applyBorder="1" applyAlignment="1">
      <alignment horizontal="left" vertical="center" indent="1"/>
    </xf>
    <xf numFmtId="0" fontId="65" fillId="0" borderId="22" xfId="2" applyFont="1" applyBorder="1" applyAlignment="1">
      <alignment horizontal="left" vertical="center" indent="1"/>
    </xf>
    <xf numFmtId="0" fontId="64" fillId="6" borderId="37" xfId="0" applyFont="1" applyFill="1" applyBorder="1" applyAlignment="1">
      <alignment horizontal="center" vertical="center" wrapText="1"/>
    </xf>
    <xf numFmtId="0" fontId="64" fillId="6" borderId="24" xfId="0" applyFont="1" applyFill="1" applyBorder="1" applyAlignment="1">
      <alignment horizontal="center" vertical="center" wrapText="1"/>
    </xf>
    <xf numFmtId="0" fontId="21" fillId="9" borderId="19" xfId="2" applyFont="1" applyFill="1" applyBorder="1" applyAlignment="1">
      <alignment horizontal="left" vertical="center" indent="1"/>
    </xf>
    <xf numFmtId="0" fontId="54" fillId="4" borderId="17" xfId="0" applyFont="1" applyFill="1" applyBorder="1" applyAlignment="1">
      <alignment horizontal="left" vertical="center" wrapText="1"/>
    </xf>
    <xf numFmtId="0" fontId="21" fillId="15" borderId="37" xfId="2" applyFont="1" applyFill="1" applyBorder="1" applyAlignment="1">
      <alignment horizontal="left" vertical="center" indent="1"/>
    </xf>
    <xf numFmtId="0" fontId="21" fillId="15" borderId="16" xfId="2" applyFont="1" applyFill="1" applyBorder="1" applyAlignment="1">
      <alignment horizontal="left" vertical="center" indent="1"/>
    </xf>
    <xf numFmtId="0" fontId="40" fillId="0" borderId="0" xfId="0" applyFont="1" applyAlignment="1">
      <alignment horizontal="center" vertical="center" wrapText="1"/>
    </xf>
    <xf numFmtId="0" fontId="79" fillId="3" borderId="37" xfId="0" applyFont="1" applyFill="1" applyBorder="1" applyAlignment="1">
      <alignment horizontal="left" vertical="center" wrapText="1"/>
    </xf>
    <xf numFmtId="0" fontId="64" fillId="6" borderId="55" xfId="0" applyFont="1" applyFill="1" applyBorder="1" applyAlignment="1">
      <alignment horizontal="center" vertical="center" wrapText="1"/>
    </xf>
    <xf numFmtId="0" fontId="64" fillId="6" borderId="58" xfId="0" applyFont="1" applyFill="1" applyBorder="1" applyAlignment="1">
      <alignment horizontal="center" vertical="center" wrapText="1"/>
    </xf>
    <xf numFmtId="0" fontId="64" fillId="6" borderId="57" xfId="0" applyFont="1" applyFill="1" applyBorder="1" applyAlignment="1">
      <alignment horizontal="center" vertical="center" wrapText="1"/>
    </xf>
    <xf numFmtId="0" fontId="80" fillId="0" borderId="0" xfId="0" applyFont="1" applyAlignment="1">
      <alignment horizontal="center" vertical="center" wrapText="1"/>
    </xf>
    <xf numFmtId="0" fontId="80" fillId="0" borderId="0" xfId="0" applyFont="1" applyAlignment="1">
      <alignment horizontal="center"/>
    </xf>
    <xf numFmtId="0" fontId="80" fillId="0" borderId="0" xfId="0" applyFont="1" applyAlignment="1">
      <alignment horizontal="justify" vertical="center" wrapText="1"/>
    </xf>
    <xf numFmtId="1" fontId="58" fillId="0" borderId="23" xfId="0" applyNumberFormat="1" applyFont="1" applyBorder="1" applyAlignment="1">
      <alignment horizontal="center" vertical="center" wrapText="1"/>
    </xf>
    <xf numFmtId="0" fontId="57" fillId="0" borderId="23" xfId="0" applyFont="1" applyBorder="1" applyAlignment="1">
      <alignment horizontal="center" vertical="center" wrapText="1"/>
    </xf>
    <xf numFmtId="0" fontId="54" fillId="0" borderId="23" xfId="0" applyFont="1" applyBorder="1" applyAlignment="1">
      <alignment horizontal="center" vertical="center" wrapText="1"/>
    </xf>
    <xf numFmtId="1" fontId="56" fillId="0" borderId="24" xfId="0" applyNumberFormat="1" applyFont="1" applyBorder="1" applyAlignment="1">
      <alignment horizontal="center" vertical="center" wrapText="1"/>
    </xf>
    <xf numFmtId="1" fontId="58" fillId="20" borderId="23" xfId="0" applyNumberFormat="1" applyFont="1" applyFill="1" applyBorder="1" applyAlignment="1">
      <alignment horizontal="center" vertical="center" wrapText="1"/>
    </xf>
    <xf numFmtId="0" fontId="56" fillId="4" borderId="6" xfId="0" applyFont="1" applyFill="1" applyBorder="1" applyAlignment="1">
      <alignment horizontal="left" vertical="center" wrapText="1"/>
    </xf>
    <xf numFmtId="0" fontId="20" fillId="4" borderId="19" xfId="0" applyFont="1" applyFill="1" applyBorder="1" applyAlignment="1">
      <alignment horizontal="left" vertical="top" wrapText="1"/>
    </xf>
    <xf numFmtId="0" fontId="56" fillId="4" borderId="18" xfId="0" applyFont="1" applyFill="1" applyBorder="1" applyAlignment="1">
      <alignment horizontal="left" vertical="center" wrapText="1"/>
    </xf>
    <xf numFmtId="0" fontId="56" fillId="4" borderId="19" xfId="0" applyFont="1" applyFill="1" applyBorder="1" applyAlignment="1">
      <alignment horizontal="left" vertical="center" wrapText="1"/>
    </xf>
    <xf numFmtId="0" fontId="56" fillId="4" borderId="20" xfId="0" applyFont="1" applyFill="1" applyBorder="1" applyAlignment="1">
      <alignment horizontal="left" vertical="center" wrapText="1"/>
    </xf>
    <xf numFmtId="0" fontId="56" fillId="4" borderId="22" xfId="0" applyFont="1" applyFill="1" applyBorder="1" applyAlignment="1">
      <alignment horizontal="left" vertical="center" wrapText="1"/>
    </xf>
    <xf numFmtId="0" fontId="56" fillId="0" borderId="18" xfId="0" applyFont="1" applyBorder="1" applyAlignment="1">
      <alignment horizontal="left" vertical="center" wrapText="1"/>
    </xf>
    <xf numFmtId="0" fontId="56" fillId="0" borderId="19" xfId="0" applyFont="1" applyBorder="1" applyAlignment="1">
      <alignment horizontal="left" vertical="center" wrapText="1"/>
    </xf>
    <xf numFmtId="0" fontId="56" fillId="0" borderId="22" xfId="0" applyFont="1" applyBorder="1" applyAlignment="1">
      <alignment horizontal="left" vertical="center" wrapText="1"/>
    </xf>
    <xf numFmtId="0" fontId="57" fillId="4" borderId="21" xfId="0" applyFont="1" applyFill="1" applyBorder="1" applyAlignment="1">
      <alignment horizontal="left" vertical="center" wrapText="1"/>
    </xf>
    <xf numFmtId="0" fontId="54" fillId="4" borderId="22" xfId="0" applyFont="1" applyFill="1" applyBorder="1" applyAlignment="1">
      <alignment horizontal="left" vertical="center" wrapText="1"/>
    </xf>
    <xf numFmtId="0" fontId="19" fillId="4" borderId="19" xfId="2" applyFont="1" applyFill="1" applyBorder="1" applyAlignment="1">
      <alignment horizontal="left" vertical="center" wrapText="1" indent="1"/>
    </xf>
    <xf numFmtId="0" fontId="20" fillId="22" borderId="21" xfId="0" applyFont="1" applyFill="1" applyBorder="1" applyAlignment="1">
      <alignment horizontal="left" vertical="center" wrapText="1"/>
    </xf>
    <xf numFmtId="0" fontId="78" fillId="22" borderId="21" xfId="0" applyFont="1" applyFill="1" applyBorder="1" applyAlignment="1">
      <alignment horizontal="left" vertical="center" wrapText="1"/>
    </xf>
    <xf numFmtId="0" fontId="20" fillId="22" borderId="21" xfId="0" applyFont="1" applyFill="1" applyBorder="1" applyAlignment="1">
      <alignment horizontal="left" vertical="top" wrapText="1"/>
    </xf>
    <xf numFmtId="0" fontId="58" fillId="0" borderId="18" xfId="0" applyFont="1" applyBorder="1" applyAlignment="1">
      <alignment horizontal="left" vertical="center" wrapText="1"/>
    </xf>
    <xf numFmtId="0" fontId="58" fillId="0" borderId="19" xfId="0" applyFont="1" applyBorder="1" applyAlignment="1">
      <alignment horizontal="left" vertical="center" wrapText="1"/>
    </xf>
    <xf numFmtId="0" fontId="58" fillId="0" borderId="22" xfId="0" applyFont="1" applyBorder="1" applyAlignment="1">
      <alignment horizontal="left" vertical="center" wrapText="1"/>
    </xf>
    <xf numFmtId="0" fontId="57" fillId="0" borderId="21" xfId="0" applyFont="1" applyBorder="1" applyAlignment="1">
      <alignment horizontal="left" vertical="center" wrapText="1"/>
    </xf>
    <xf numFmtId="0" fontId="54" fillId="0" borderId="6" xfId="0" applyFont="1" applyBorder="1" applyAlignment="1">
      <alignment horizontal="left" vertical="center" wrapText="1"/>
    </xf>
    <xf numFmtId="0" fontId="20" fillId="22" borderId="19" xfId="0" applyFont="1" applyFill="1" applyBorder="1" applyAlignment="1">
      <alignment horizontal="left" vertical="top" wrapText="1"/>
    </xf>
    <xf numFmtId="0" fontId="56" fillId="0" borderId="20" xfId="0" applyFont="1" applyBorder="1" applyAlignment="1">
      <alignment horizontal="left" vertical="center" wrapText="1"/>
    </xf>
    <xf numFmtId="0" fontId="56" fillId="0" borderId="18" xfId="0" applyFont="1" applyBorder="1" applyAlignment="1">
      <alignment horizontal="justify" vertical="center" wrapText="1"/>
    </xf>
    <xf numFmtId="0" fontId="54" fillId="0" borderId="19" xfId="0" applyFont="1" applyBorder="1" applyAlignment="1">
      <alignment horizontal="left" vertical="top" wrapText="1"/>
    </xf>
    <xf numFmtId="0" fontId="57" fillId="0" borderId="19" xfId="0" applyFont="1" applyBorder="1" applyAlignment="1">
      <alignment horizontal="center" vertical="center" wrapText="1"/>
    </xf>
    <xf numFmtId="0" fontId="54" fillId="0" borderId="19" xfId="0" applyFont="1" applyBorder="1" applyAlignment="1">
      <alignment horizontal="left" vertical="center" wrapText="1"/>
    </xf>
    <xf numFmtId="0" fontId="54" fillId="0" borderId="18" xfId="0" applyFont="1" applyBorder="1" applyAlignment="1">
      <alignment horizontal="left" vertical="center" wrapText="1"/>
    </xf>
    <xf numFmtId="0" fontId="54" fillId="0" borderId="22" xfId="0" applyFont="1" applyBorder="1" applyAlignment="1">
      <alignment horizontal="left" vertical="center" wrapText="1"/>
    </xf>
    <xf numFmtId="0" fontId="19" fillId="0" borderId="19" xfId="0" applyFont="1" applyBorder="1" applyAlignment="1">
      <alignment horizontal="left" vertical="center" wrapText="1"/>
    </xf>
    <xf numFmtId="0" fontId="64" fillId="4" borderId="18" xfId="0" applyFont="1" applyFill="1" applyBorder="1" applyAlignment="1">
      <alignment horizontal="left" vertical="center" wrapText="1"/>
    </xf>
    <xf numFmtId="0" fontId="64" fillId="4" borderId="19" xfId="0" applyFont="1" applyFill="1" applyBorder="1" applyAlignment="1">
      <alignment horizontal="left" vertical="center" wrapText="1"/>
    </xf>
    <xf numFmtId="0" fontId="64" fillId="4" borderId="22" xfId="0" applyFont="1" applyFill="1" applyBorder="1" applyAlignment="1">
      <alignment horizontal="left" vertical="center" wrapText="1"/>
    </xf>
    <xf numFmtId="0" fontId="64" fillId="0" borderId="18" xfId="0" applyFont="1" applyBorder="1" applyAlignment="1">
      <alignment horizontal="left" vertical="center" wrapText="1"/>
    </xf>
    <xf numFmtId="0" fontId="64" fillId="0" borderId="19" xfId="0" applyFont="1" applyBorder="1" applyAlignment="1">
      <alignment horizontal="left" vertical="center" wrapText="1"/>
    </xf>
    <xf numFmtId="0" fontId="64" fillId="0" borderId="22" xfId="0" applyFont="1" applyBorder="1" applyAlignment="1">
      <alignment horizontal="left" vertical="center" wrapText="1"/>
    </xf>
    <xf numFmtId="22" fontId="57" fillId="4" borderId="21" xfId="0" applyNumberFormat="1" applyFont="1" applyFill="1" applyBorder="1" applyAlignment="1">
      <alignment horizontal="left" vertical="center" wrapText="1"/>
    </xf>
    <xf numFmtId="0" fontId="54" fillId="4" borderId="19" xfId="0" applyFont="1" applyFill="1" applyBorder="1" applyAlignment="1">
      <alignment horizontal="left" vertical="center" wrapText="1"/>
    </xf>
    <xf numFmtId="0" fontId="54" fillId="4" borderId="19" xfId="0" applyFont="1" applyFill="1" applyBorder="1" applyAlignment="1">
      <alignment horizontal="left" vertical="top" wrapText="1"/>
    </xf>
    <xf numFmtId="0" fontId="54" fillId="4" borderId="20" xfId="0" applyFont="1" applyFill="1" applyBorder="1" applyAlignment="1">
      <alignment horizontal="center" vertical="center" wrapText="1"/>
    </xf>
    <xf numFmtId="0" fontId="21" fillId="15" borderId="20" xfId="2" applyFont="1" applyFill="1" applyBorder="1" applyAlignment="1">
      <alignment horizontal="left" vertical="center" indent="1"/>
    </xf>
    <xf numFmtId="0" fontId="54" fillId="4" borderId="17" xfId="0" applyFont="1" applyFill="1" applyBorder="1" applyAlignment="1">
      <alignment horizontal="center" vertical="center" wrapText="1"/>
    </xf>
    <xf numFmtId="164" fontId="57" fillId="4" borderId="16" xfId="0" applyNumberFormat="1" applyFont="1" applyFill="1" applyBorder="1" applyAlignment="1">
      <alignment horizontal="left" vertical="center" wrapText="1"/>
    </xf>
    <xf numFmtId="0" fontId="57" fillId="4" borderId="36" xfId="0" applyFont="1" applyFill="1" applyBorder="1" applyAlignment="1">
      <alignment horizontal="left" vertical="center" wrapText="1"/>
    </xf>
    <xf numFmtId="0" fontId="54" fillId="4" borderId="19" xfId="0" applyFont="1" applyFill="1" applyBorder="1" applyAlignment="1">
      <alignment horizontal="center" vertical="center" wrapText="1"/>
    </xf>
    <xf numFmtId="164" fontId="57" fillId="4" borderId="21" xfId="0" applyNumberFormat="1" applyFont="1" applyFill="1" applyBorder="1" applyAlignment="1">
      <alignment horizontal="left" vertical="center" wrapText="1"/>
    </xf>
    <xf numFmtId="0" fontId="57" fillId="4" borderId="22" xfId="0" applyFont="1" applyFill="1" applyBorder="1" applyAlignment="1">
      <alignment horizontal="left" vertical="center" wrapText="1"/>
    </xf>
    <xf numFmtId="0" fontId="21" fillId="0" borderId="17" xfId="2" applyFont="1" applyBorder="1" applyAlignment="1">
      <alignment horizontal="left" vertical="center" indent="1"/>
    </xf>
    <xf numFmtId="0" fontId="54" fillId="0" borderId="20" xfId="0" applyFont="1" applyBorder="1" applyAlignment="1">
      <alignment horizontal="center" vertical="center" wrapText="1"/>
    </xf>
    <xf numFmtId="0" fontId="54" fillId="0" borderId="19" xfId="0" applyFont="1" applyBorder="1" applyAlignment="1">
      <alignment horizontal="center" vertical="center" wrapText="1"/>
    </xf>
    <xf numFmtId="0" fontId="21" fillId="9" borderId="62" xfId="2" applyFont="1" applyFill="1" applyBorder="1" applyAlignment="1">
      <alignment horizontal="left" vertical="center" indent="1"/>
    </xf>
    <xf numFmtId="0" fontId="21" fillId="23" borderId="19" xfId="2" applyFont="1" applyFill="1" applyBorder="1" applyAlignment="1">
      <alignment horizontal="left" vertical="center" indent="1"/>
    </xf>
    <xf numFmtId="0" fontId="57" fillId="4" borderId="6" xfId="0" applyFont="1" applyFill="1" applyBorder="1" applyAlignment="1">
      <alignment horizontal="left" vertical="center" wrapText="1"/>
    </xf>
    <xf numFmtId="0" fontId="56" fillId="4" borderId="52" xfId="0" applyFont="1" applyFill="1" applyBorder="1" applyAlignment="1">
      <alignment horizontal="left" vertical="center" wrapText="1"/>
    </xf>
    <xf numFmtId="0" fontId="56" fillId="4" borderId="16" xfId="0" applyFont="1" applyFill="1" applyBorder="1" applyAlignment="1">
      <alignment horizontal="left" vertical="center" wrapText="1"/>
    </xf>
    <xf numFmtId="0" fontId="58" fillId="4" borderId="18" xfId="0" applyFont="1" applyFill="1" applyBorder="1" applyAlignment="1">
      <alignment horizontal="left" vertical="center" wrapText="1"/>
    </xf>
    <xf numFmtId="0" fontId="81" fillId="22" borderId="18" xfId="0" applyFont="1" applyFill="1" applyBorder="1" applyAlignment="1">
      <alignment horizontal="justify" vertical="center" wrapText="1"/>
    </xf>
    <xf numFmtId="0" fontId="58" fillId="4" borderId="18" xfId="2" applyFont="1" applyFill="1" applyBorder="1" applyAlignment="1">
      <alignment horizontal="left" vertical="center" wrapText="1" indent="1"/>
    </xf>
    <xf numFmtId="0" fontId="18" fillId="0" borderId="66" xfId="2" applyFont="1" applyBorder="1" applyAlignment="1">
      <alignment horizontal="left" vertical="center" wrapText="1" indent="1"/>
    </xf>
    <xf numFmtId="0" fontId="58" fillId="0" borderId="18" xfId="2" applyFont="1" applyBorder="1" applyAlignment="1">
      <alignment horizontal="left" vertical="center" wrapText="1" indent="1"/>
    </xf>
    <xf numFmtId="0" fontId="81" fillId="0" borderId="18" xfId="0" applyFont="1" applyBorder="1" applyAlignment="1">
      <alignment horizontal="left" vertical="center" wrapText="1" indent="1"/>
    </xf>
    <xf numFmtId="0" fontId="18" fillId="0" borderId="18" xfId="0" applyFont="1" applyBorder="1" applyAlignment="1">
      <alignment horizontal="left" vertical="center" wrapText="1" indent="1"/>
    </xf>
    <xf numFmtId="0" fontId="26" fillId="0" borderId="18" xfId="2" applyFont="1" applyBorder="1" applyAlignment="1">
      <alignment horizontal="left" vertical="center" wrapText="1" indent="1"/>
    </xf>
    <xf numFmtId="0" fontId="26" fillId="4" borderId="3" xfId="2" applyFont="1" applyFill="1" applyBorder="1" applyAlignment="1">
      <alignment horizontal="left" vertical="center" wrapText="1" indent="1"/>
    </xf>
    <xf numFmtId="0" fontId="57" fillId="0" borderId="39" xfId="0" applyFont="1" applyBorder="1" applyAlignment="1">
      <alignment horizontal="left" vertical="center" wrapText="1"/>
    </xf>
    <xf numFmtId="0" fontId="19" fillId="4" borderId="19" xfId="0" applyFont="1" applyFill="1" applyBorder="1" applyAlignment="1">
      <alignment horizontal="left" vertical="top" wrapText="1"/>
    </xf>
    <xf numFmtId="0" fontId="57" fillId="0" borderId="19" xfId="0" applyFont="1" applyBorder="1" applyAlignment="1">
      <alignment vertical="center" wrapText="1"/>
    </xf>
    <xf numFmtId="0" fontId="20" fillId="0" borderId="21" xfId="0" applyFont="1" applyBorder="1" applyAlignment="1">
      <alignment horizontal="left" vertical="top" wrapText="1"/>
    </xf>
    <xf numFmtId="0" fontId="20" fillId="0" borderId="21" xfId="0" applyFont="1" applyBorder="1" applyAlignment="1">
      <alignment horizontal="left" vertical="center" wrapText="1"/>
    </xf>
    <xf numFmtId="0" fontId="82" fillId="24" borderId="67" xfId="0" applyFont="1" applyFill="1" applyBorder="1" applyAlignment="1">
      <alignment horizontal="center" vertical="center" wrapText="1" readingOrder="1"/>
    </xf>
    <xf numFmtId="0" fontId="20" fillId="25" borderId="67" xfId="0" applyFont="1" applyFill="1" applyBorder="1" applyAlignment="1">
      <alignment horizontal="justify" vertical="center" wrapText="1" readingOrder="1"/>
    </xf>
    <xf numFmtId="0" fontId="83" fillId="25" borderId="67" xfId="0" applyFont="1" applyFill="1" applyBorder="1" applyAlignment="1">
      <alignment horizontal="justify" vertical="center" wrapText="1" readingOrder="1"/>
    </xf>
    <xf numFmtId="0" fontId="85" fillId="26" borderId="67" xfId="0" applyFont="1" applyFill="1" applyBorder="1" applyAlignment="1">
      <alignment horizontal="center" vertical="center" wrapText="1" readingOrder="1"/>
    </xf>
    <xf numFmtId="0" fontId="86" fillId="6" borderId="1" xfId="0" applyFont="1" applyFill="1" applyBorder="1" applyAlignment="1">
      <alignment horizontal="center" vertical="center" wrapText="1"/>
    </xf>
    <xf numFmtId="3" fontId="51" fillId="0" borderId="0" xfId="0" applyNumberFormat="1" applyFont="1" applyAlignment="1">
      <alignment vertical="center" wrapText="1"/>
    </xf>
    <xf numFmtId="3" fontId="54" fillId="0" borderId="0" xfId="0" applyNumberFormat="1" applyFont="1" applyAlignment="1">
      <alignment vertical="center" wrapText="1"/>
    </xf>
    <xf numFmtId="3" fontId="61" fillId="0" borderId="0" xfId="0" applyNumberFormat="1" applyFont="1" applyAlignment="1">
      <alignment horizontal="center" vertical="center" wrapText="1"/>
    </xf>
    <xf numFmtId="3" fontId="64" fillId="6" borderId="3" xfId="0" applyNumberFormat="1" applyFont="1" applyFill="1" applyBorder="1" applyAlignment="1">
      <alignment horizontal="center" vertical="center" wrapText="1"/>
    </xf>
    <xf numFmtId="3" fontId="64" fillId="6" borderId="13" xfId="0" applyNumberFormat="1" applyFont="1" applyFill="1" applyBorder="1" applyAlignment="1">
      <alignment horizontal="center" vertical="center" wrapText="1"/>
    </xf>
    <xf numFmtId="3" fontId="55" fillId="6" borderId="3" xfId="2" applyNumberFormat="1" applyFont="1" applyFill="1" applyBorder="1" applyAlignment="1">
      <alignment horizontal="center" vertical="center" wrapText="1"/>
    </xf>
    <xf numFmtId="3" fontId="55" fillId="6" borderId="23" xfId="2" applyNumberFormat="1" applyFont="1" applyFill="1" applyBorder="1" applyAlignment="1">
      <alignment horizontal="center" vertical="center" wrapText="1"/>
    </xf>
    <xf numFmtId="3" fontId="55" fillId="6" borderId="23" xfId="0" applyNumberFormat="1" applyFont="1" applyFill="1" applyBorder="1" applyAlignment="1">
      <alignment horizontal="center" vertical="center" wrapText="1"/>
    </xf>
    <xf numFmtId="3" fontId="55" fillId="6" borderId="3" xfId="0" applyNumberFormat="1" applyFont="1" applyFill="1" applyBorder="1" applyAlignment="1">
      <alignment horizontal="center" vertical="center" wrapText="1"/>
    </xf>
    <xf numFmtId="3" fontId="55" fillId="6" borderId="14" xfId="0" applyNumberFormat="1" applyFont="1" applyFill="1" applyBorder="1" applyAlignment="1">
      <alignment horizontal="center" vertical="center" wrapText="1"/>
    </xf>
    <xf numFmtId="3" fontId="55" fillId="6" borderId="39" xfId="0" applyNumberFormat="1" applyFont="1" applyFill="1" applyBorder="1" applyAlignment="1">
      <alignment horizontal="center" vertical="center" wrapText="1"/>
    </xf>
    <xf numFmtId="3" fontId="57" fillId="0" borderId="0" xfId="1" applyNumberFormat="1" applyFont="1" applyAlignment="1">
      <alignment horizontal="center" vertical="center" wrapText="1"/>
    </xf>
    <xf numFmtId="3" fontId="60" fillId="0" borderId="0" xfId="0" applyNumberFormat="1" applyFont="1" applyAlignment="1">
      <alignment horizontal="center" vertical="center" wrapText="1"/>
    </xf>
    <xf numFmtId="3" fontId="71" fillId="0" borderId="0" xfId="0" applyNumberFormat="1" applyFont="1" applyAlignment="1">
      <alignment horizontal="center" vertical="center" wrapText="1"/>
    </xf>
    <xf numFmtId="3" fontId="8" fillId="0" borderId="0" xfId="0" applyNumberFormat="1" applyFont="1" applyAlignment="1">
      <alignment horizontal="center" vertical="center" wrapText="1"/>
    </xf>
    <xf numFmtId="1" fontId="54" fillId="27" borderId="3" xfId="0" applyNumberFormat="1" applyFont="1" applyFill="1" applyBorder="1" applyAlignment="1">
      <alignment horizontal="center" vertical="center" wrapText="1"/>
    </xf>
    <xf numFmtId="0" fontId="21" fillId="28" borderId="21" xfId="2" applyFont="1" applyFill="1" applyBorder="1" applyAlignment="1">
      <alignment horizontal="left" vertical="center" indent="1"/>
    </xf>
    <xf numFmtId="0" fontId="21" fillId="28" borderId="19" xfId="2" applyFont="1" applyFill="1" applyBorder="1" applyAlignment="1">
      <alignment horizontal="left" vertical="center" indent="1"/>
    </xf>
    <xf numFmtId="0" fontId="21" fillId="9" borderId="10" xfId="2" applyFont="1" applyFill="1" applyBorder="1" applyAlignment="1">
      <alignment horizontal="left" vertical="center" indent="1"/>
    </xf>
    <xf numFmtId="0" fontId="21" fillId="9" borderId="27" xfId="2" applyFont="1" applyFill="1" applyBorder="1" applyAlignment="1">
      <alignment horizontal="left" vertical="center" indent="1"/>
    </xf>
    <xf numFmtId="1" fontId="64" fillId="6" borderId="13" xfId="0" applyNumberFormat="1" applyFont="1" applyFill="1" applyBorder="1" applyAlignment="1">
      <alignment horizontal="center" vertical="center" wrapText="1"/>
    </xf>
    <xf numFmtId="1" fontId="54" fillId="29" borderId="14" xfId="0" applyNumberFormat="1" applyFont="1" applyFill="1" applyBorder="1" applyAlignment="1">
      <alignment horizontal="center" vertical="center"/>
    </xf>
    <xf numFmtId="1" fontId="54" fillId="29" borderId="3" xfId="0" applyNumberFormat="1" applyFont="1" applyFill="1" applyBorder="1" applyAlignment="1">
      <alignment horizontal="center" vertical="center"/>
    </xf>
    <xf numFmtId="1" fontId="55" fillId="6" borderId="14" xfId="2" applyNumberFormat="1" applyFont="1" applyFill="1" applyBorder="1" applyAlignment="1">
      <alignment horizontal="center" vertical="center" wrapText="1"/>
    </xf>
    <xf numFmtId="1" fontId="54" fillId="29" borderId="14" xfId="0" applyNumberFormat="1" applyFont="1" applyFill="1" applyBorder="1" applyAlignment="1">
      <alignment horizontal="center" vertical="center" wrapText="1"/>
    </xf>
    <xf numFmtId="1" fontId="54" fillId="29" borderId="3" xfId="0" applyNumberFormat="1" applyFont="1" applyFill="1" applyBorder="1" applyAlignment="1">
      <alignment horizontal="center" vertical="center" wrapText="1"/>
    </xf>
    <xf numFmtId="1" fontId="57" fillId="29" borderId="14" xfId="0" applyNumberFormat="1" applyFont="1" applyFill="1" applyBorder="1" applyAlignment="1">
      <alignment horizontal="center" vertical="center" wrapText="1"/>
    </xf>
    <xf numFmtId="1" fontId="57" fillId="29" borderId="3" xfId="0" applyNumberFormat="1" applyFont="1" applyFill="1" applyBorder="1" applyAlignment="1">
      <alignment horizontal="center" vertical="center" wrapText="1"/>
    </xf>
    <xf numFmtId="1" fontId="54" fillId="29" borderId="5" xfId="0" applyNumberFormat="1" applyFont="1" applyFill="1" applyBorder="1" applyAlignment="1">
      <alignment horizontal="center" vertical="center" wrapText="1"/>
    </xf>
    <xf numFmtId="1" fontId="54" fillId="29" borderId="17" xfId="0" applyNumberFormat="1" applyFont="1" applyFill="1" applyBorder="1" applyAlignment="1">
      <alignment horizontal="center" vertical="center" wrapText="1"/>
    </xf>
    <xf numFmtId="3" fontId="64" fillId="6" borderId="23" xfId="0" applyNumberFormat="1" applyFont="1" applyFill="1" applyBorder="1" applyAlignment="1">
      <alignment horizontal="center" vertical="center" wrapText="1"/>
    </xf>
    <xf numFmtId="14" fontId="57" fillId="4" borderId="53" xfId="0" applyNumberFormat="1" applyFont="1" applyFill="1" applyBorder="1" applyAlignment="1">
      <alignment horizontal="left" vertical="center" wrapText="1"/>
    </xf>
    <xf numFmtId="0" fontId="60" fillId="0" borderId="3" xfId="0" applyFont="1" applyBorder="1" applyAlignment="1">
      <alignment horizontal="center" vertical="center"/>
    </xf>
    <xf numFmtId="0" fontId="60" fillId="0" borderId="3" xfId="0" applyFont="1" applyBorder="1" applyAlignment="1">
      <alignment horizontal="center" vertical="center" wrapText="1"/>
    </xf>
    <xf numFmtId="0" fontId="75" fillId="0" borderId="3" xfId="0" applyFont="1" applyBorder="1" applyAlignment="1">
      <alignment horizontal="left" vertical="center" wrapText="1"/>
    </xf>
    <xf numFmtId="0" fontId="64" fillId="6" borderId="37" xfId="0" applyFont="1" applyFill="1" applyBorder="1" applyAlignment="1">
      <alignment horizontal="center" vertical="center" wrapText="1"/>
    </xf>
    <xf numFmtId="0" fontId="64" fillId="6" borderId="0" xfId="0" applyFont="1" applyFill="1" applyAlignment="1">
      <alignment horizontal="center" vertical="center" wrapText="1"/>
    </xf>
    <xf numFmtId="0" fontId="64" fillId="6" borderId="16" xfId="0" applyFont="1" applyFill="1" applyBorder="1" applyAlignment="1">
      <alignment horizontal="center" vertical="center" wrapText="1"/>
    </xf>
    <xf numFmtId="0" fontId="64" fillId="6" borderId="1" xfId="0" applyFont="1" applyFill="1" applyBorder="1" applyAlignment="1">
      <alignment horizontal="center" vertical="center" wrapText="1"/>
    </xf>
    <xf numFmtId="0" fontId="64" fillId="6" borderId="2" xfId="0" applyFont="1" applyFill="1" applyBorder="1" applyAlignment="1">
      <alignment horizontal="center" vertical="center" wrapText="1"/>
    </xf>
    <xf numFmtId="0" fontId="64" fillId="6" borderId="6" xfId="0" applyFont="1" applyFill="1" applyBorder="1" applyAlignment="1">
      <alignment horizontal="center" vertical="center" wrapText="1"/>
    </xf>
    <xf numFmtId="0" fontId="72" fillId="0" borderId="1" xfId="0" applyFont="1" applyBorder="1" applyAlignment="1">
      <alignment horizontal="center" vertical="center" wrapText="1"/>
    </xf>
    <xf numFmtId="0" fontId="72" fillId="0" borderId="6" xfId="0" applyFont="1" applyBorder="1" applyAlignment="1">
      <alignment horizontal="center" vertical="center" wrapText="1"/>
    </xf>
    <xf numFmtId="0" fontId="63" fillId="6" borderId="3" xfId="0" applyFont="1" applyFill="1" applyBorder="1" applyAlignment="1">
      <alignment horizontal="center" vertical="center"/>
    </xf>
    <xf numFmtId="0" fontId="63" fillId="19" borderId="54" xfId="0" applyFont="1" applyFill="1" applyBorder="1" applyAlignment="1">
      <alignment horizontal="center" vertical="center"/>
    </xf>
    <xf numFmtId="0" fontId="63" fillId="19" borderId="30" xfId="0" applyFont="1" applyFill="1" applyBorder="1" applyAlignment="1">
      <alignment horizontal="center" vertical="center"/>
    </xf>
    <xf numFmtId="0" fontId="63" fillId="19" borderId="56" xfId="0" applyFont="1" applyFill="1" applyBorder="1" applyAlignment="1">
      <alignment horizontal="center" vertical="center"/>
    </xf>
    <xf numFmtId="0" fontId="64" fillId="6" borderId="37" xfId="2" applyFont="1" applyFill="1" applyBorder="1" applyAlignment="1">
      <alignment horizontal="center" vertical="center" wrapText="1"/>
    </xf>
    <xf numFmtId="0" fontId="64" fillId="6" borderId="0" xfId="2" applyFont="1" applyFill="1" applyAlignment="1">
      <alignment horizontal="center" vertical="center" wrapText="1"/>
    </xf>
    <xf numFmtId="0" fontId="64" fillId="6" borderId="16" xfId="2" applyFont="1" applyFill="1" applyBorder="1" applyAlignment="1">
      <alignment horizontal="center" vertical="center" wrapText="1"/>
    </xf>
    <xf numFmtId="0" fontId="64" fillId="6" borderId="7" xfId="0" applyFont="1" applyFill="1" applyBorder="1" applyAlignment="1">
      <alignment horizontal="center" vertical="center" wrapText="1"/>
    </xf>
    <xf numFmtId="0" fontId="64" fillId="6" borderId="8" xfId="0" applyFont="1" applyFill="1" applyBorder="1" applyAlignment="1">
      <alignment horizontal="center" vertical="center" wrapText="1"/>
    </xf>
    <xf numFmtId="0" fontId="63" fillId="2" borderId="23" xfId="0" applyFont="1" applyFill="1" applyBorder="1" applyAlignment="1">
      <alignment horizontal="center" vertical="center"/>
    </xf>
    <xf numFmtId="0" fontId="63" fillId="2" borderId="10" xfId="0" applyFont="1" applyFill="1" applyBorder="1" applyAlignment="1">
      <alignment horizontal="center" vertical="center"/>
    </xf>
    <xf numFmtId="0" fontId="63" fillId="2" borderId="12" xfId="0" applyFont="1" applyFill="1" applyBorder="1" applyAlignment="1">
      <alignment horizontal="center" vertical="center"/>
    </xf>
    <xf numFmtId="0" fontId="58" fillId="2" borderId="3" xfId="0" applyFont="1" applyFill="1" applyBorder="1" applyAlignment="1">
      <alignment horizontal="center" vertical="center" wrapText="1"/>
    </xf>
    <xf numFmtId="0" fontId="58" fillId="2" borderId="27" xfId="0" applyFont="1" applyFill="1" applyBorder="1" applyAlignment="1">
      <alignment horizontal="center" vertical="center" wrapText="1"/>
    </xf>
    <xf numFmtId="0" fontId="64" fillId="5" borderId="3" xfId="0" applyFont="1" applyFill="1" applyBorder="1" applyAlignment="1">
      <alignment horizontal="center" vertical="center" wrapText="1"/>
    </xf>
    <xf numFmtId="0" fontId="64" fillId="5" borderId="27" xfId="0" applyFont="1" applyFill="1" applyBorder="1" applyAlignment="1">
      <alignment horizontal="center" vertical="center" wrapText="1"/>
    </xf>
    <xf numFmtId="0" fontId="64" fillId="2" borderId="3" xfId="0" applyFont="1" applyFill="1" applyBorder="1" applyAlignment="1">
      <alignment horizontal="center" vertical="center" wrapText="1"/>
    </xf>
    <xf numFmtId="0" fontId="64" fillId="2" borderId="27" xfId="0" applyFont="1" applyFill="1" applyBorder="1" applyAlignment="1">
      <alignment horizontal="center" vertical="center" wrapText="1"/>
    </xf>
    <xf numFmtId="0" fontId="63" fillId="6" borderId="9" xfId="0" applyFont="1" applyFill="1" applyBorder="1" applyAlignment="1">
      <alignment horizontal="center" vertical="center"/>
    </xf>
    <xf numFmtId="0" fontId="63" fillId="6" borderId="23" xfId="0" applyFont="1" applyFill="1" applyBorder="1" applyAlignment="1">
      <alignment horizontal="center" vertical="center"/>
    </xf>
    <xf numFmtId="0" fontId="63" fillId="6" borderId="10" xfId="0" applyFont="1" applyFill="1" applyBorder="1" applyAlignment="1">
      <alignment horizontal="center" vertical="center"/>
    </xf>
    <xf numFmtId="0" fontId="63" fillId="19" borderId="41" xfId="0" applyFont="1" applyFill="1" applyBorder="1" applyAlignment="1">
      <alignment horizontal="center" vertical="center"/>
    </xf>
    <xf numFmtId="0" fontId="63" fillId="19" borderId="42" xfId="0" applyFont="1" applyFill="1" applyBorder="1" applyAlignment="1">
      <alignment horizontal="center" vertical="center"/>
    </xf>
    <xf numFmtId="0" fontId="63" fillId="19" borderId="43" xfId="0" applyFont="1" applyFill="1" applyBorder="1" applyAlignment="1">
      <alignment horizontal="center" vertical="center"/>
    </xf>
    <xf numFmtId="0" fontId="64" fillId="2" borderId="14" xfId="0" applyFont="1" applyFill="1" applyBorder="1" applyAlignment="1">
      <alignment horizontal="center" vertical="center" wrapText="1"/>
    </xf>
    <xf numFmtId="0" fontId="57" fillId="3" borderId="3" xfId="0" applyFont="1" applyFill="1" applyBorder="1" applyAlignment="1">
      <alignment horizontal="left" vertical="center" wrapText="1"/>
    </xf>
    <xf numFmtId="0" fontId="57" fillId="4" borderId="1" xfId="0" applyFont="1" applyFill="1" applyBorder="1" applyAlignment="1">
      <alignment horizontal="left" vertical="center" wrapText="1"/>
    </xf>
    <xf numFmtId="0" fontId="57" fillId="4" borderId="2" xfId="0" applyFont="1" applyFill="1" applyBorder="1" applyAlignment="1">
      <alignment horizontal="left" vertical="center" wrapText="1"/>
    </xf>
    <xf numFmtId="0" fontId="57" fillId="4" borderId="6" xfId="0" applyFont="1" applyFill="1" applyBorder="1" applyAlignment="1">
      <alignment horizontal="left" vertical="center" wrapText="1"/>
    </xf>
    <xf numFmtId="0" fontId="57" fillId="4" borderId="3" xfId="0" applyFont="1" applyFill="1" applyBorder="1" applyAlignment="1">
      <alignment horizontal="left" vertical="center" wrapText="1"/>
    </xf>
    <xf numFmtId="0" fontId="54" fillId="3" borderId="3" xfId="0" applyFont="1" applyFill="1" applyBorder="1" applyAlignment="1">
      <alignment horizontal="left" vertical="center" wrapText="1"/>
    </xf>
    <xf numFmtId="0" fontId="54" fillId="0" borderId="3" xfId="0" applyFont="1" applyBorder="1" applyAlignment="1">
      <alignment horizontal="center" vertical="center" wrapText="1"/>
    </xf>
    <xf numFmtId="0" fontId="54" fillId="0" borderId="3" xfId="0" applyFont="1" applyBorder="1" applyAlignment="1">
      <alignment horizontal="left" vertical="center" wrapText="1"/>
    </xf>
    <xf numFmtId="0" fontId="57" fillId="4" borderId="3" xfId="0" applyFont="1" applyFill="1" applyBorder="1" applyAlignment="1">
      <alignment horizontal="left" vertical="center"/>
    </xf>
    <xf numFmtId="0" fontId="74" fillId="0" borderId="47" xfId="0" applyFont="1" applyBorder="1" applyAlignment="1">
      <alignment horizontal="center" vertical="center" wrapText="1"/>
    </xf>
    <xf numFmtId="0" fontId="74" fillId="0" borderId="48" xfId="0" applyFont="1" applyBorder="1" applyAlignment="1">
      <alignment horizontal="center" vertical="center" wrapText="1"/>
    </xf>
    <xf numFmtId="0" fontId="74" fillId="0" borderId="49" xfId="0" applyFont="1" applyBorder="1" applyAlignment="1">
      <alignment horizontal="center" vertical="center" wrapText="1"/>
    </xf>
    <xf numFmtId="0" fontId="51" fillId="0" borderId="47" xfId="0" applyFont="1" applyBorder="1" applyAlignment="1">
      <alignment horizontal="left" vertical="center" wrapText="1"/>
    </xf>
    <xf numFmtId="0" fontId="51" fillId="0" borderId="48" xfId="0" applyFont="1" applyBorder="1" applyAlignment="1">
      <alignment horizontal="left" vertical="center" wrapText="1"/>
    </xf>
    <xf numFmtId="0" fontId="51" fillId="0" borderId="49" xfId="0" applyFont="1" applyBorder="1" applyAlignment="1">
      <alignment horizontal="left" vertical="center" wrapText="1"/>
    </xf>
    <xf numFmtId="0" fontId="6" fillId="0" borderId="0" xfId="0" applyFont="1" applyAlignment="1">
      <alignment horizontal="center" vertical="center" wrapText="1"/>
    </xf>
    <xf numFmtId="0" fontId="13" fillId="6" borderId="1"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44" fillId="0" borderId="1" xfId="0" applyFont="1" applyBorder="1" applyAlignment="1">
      <alignment horizontal="center" vertical="center" wrapText="1"/>
    </xf>
    <xf numFmtId="0" fontId="44" fillId="0" borderId="6" xfId="0" applyFont="1" applyBorder="1" applyAlignment="1">
      <alignment horizontal="center" vertical="center" wrapText="1"/>
    </xf>
    <xf numFmtId="0" fontId="47" fillId="0" borderId="8" xfId="0" applyFont="1" applyBorder="1" applyAlignment="1">
      <alignment horizontal="left" vertical="center" wrapText="1"/>
    </xf>
    <xf numFmtId="0" fontId="13" fillId="2" borderId="13"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6" borderId="24" xfId="2" applyFont="1" applyFill="1" applyBorder="1" applyAlignment="1">
      <alignment horizontal="center" vertical="center" wrapText="1"/>
    </xf>
    <xf numFmtId="0" fontId="13" fillId="6" borderId="30" xfId="2" applyFont="1" applyFill="1" applyBorder="1" applyAlignment="1">
      <alignment horizontal="center" vertical="center" wrapText="1"/>
    </xf>
    <xf numFmtId="0" fontId="13" fillId="6" borderId="25" xfId="2"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7" fillId="4" borderId="1"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4" borderId="6" xfId="0" applyFont="1" applyFill="1" applyBorder="1" applyAlignment="1">
      <alignment horizontal="left" vertical="top" wrapText="1"/>
    </xf>
    <xf numFmtId="0" fontId="7" fillId="4" borderId="1"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6"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7" fillId="4" borderId="4" xfId="0" applyFont="1" applyFill="1" applyBorder="1" applyAlignment="1">
      <alignment horizontal="left" vertical="center"/>
    </xf>
    <xf numFmtId="0" fontId="7" fillId="4" borderId="45" xfId="0" applyFont="1" applyFill="1" applyBorder="1" applyAlignment="1">
      <alignment horizontal="left" vertical="center"/>
    </xf>
  </cellXfs>
  <cellStyles count="3">
    <cellStyle name="Normal" xfId="0" builtinId="0"/>
    <cellStyle name="Normal 3" xfId="2" xr:uid="{E164511C-14EF-9B42-83F0-84CC8108973C}"/>
    <cellStyle name="Porcentaje" xfId="1" builtinId="5"/>
  </cellStyles>
  <dxfs count="0"/>
  <tableStyles count="0" defaultTableStyle="TableStyleMedium2" defaultPivotStyle="PivotStyleLight16"/>
  <colors>
    <mruColors>
      <color rgb="FF69D083"/>
      <color rgb="FF4CD048"/>
      <color rgb="FFDC9CF6"/>
      <color rgb="FF9E43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0</xdr:row>
      <xdr:rowOff>12700</xdr:rowOff>
    </xdr:from>
    <xdr:to>
      <xdr:col>1</xdr:col>
      <xdr:colOff>1193800</xdr:colOff>
      <xdr:row>0</xdr:row>
      <xdr:rowOff>673100</xdr:rowOff>
    </xdr:to>
    <xdr:pic>
      <xdr:nvPicPr>
        <xdr:cNvPr id="2" name="Imagen 1">
          <a:extLst>
            <a:ext uri="{FF2B5EF4-FFF2-40B4-BE49-F238E27FC236}">
              <a16:creationId xmlns:a16="http://schemas.microsoft.com/office/drawing/2014/main" id="{87301129-4EEF-1640-AF93-AA7F2FDE21B5}"/>
            </a:ext>
          </a:extLst>
        </xdr:cNvPr>
        <xdr:cNvPicPr>
          <a:picLocks noChangeAspect="1"/>
        </xdr:cNvPicPr>
      </xdr:nvPicPr>
      <xdr:blipFill>
        <a:blip xmlns:r="http://schemas.openxmlformats.org/officeDocument/2006/relationships" r:embed="rId1"/>
        <a:stretch>
          <a:fillRect/>
        </a:stretch>
      </xdr:blipFill>
      <xdr:spPr>
        <a:xfrm>
          <a:off x="101600" y="12700"/>
          <a:ext cx="1397000" cy="660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193526</xdr:colOff>
      <xdr:row>0</xdr:row>
      <xdr:rowOff>194733</xdr:rowOff>
    </xdr:from>
    <xdr:ext cx="830343" cy="405769"/>
    <xdr:pic>
      <xdr:nvPicPr>
        <xdr:cNvPr id="2" name="Imagen 1">
          <a:extLst>
            <a:ext uri="{FF2B5EF4-FFF2-40B4-BE49-F238E27FC236}">
              <a16:creationId xmlns:a16="http://schemas.microsoft.com/office/drawing/2014/main" id="{9914809B-C83D-0C47-AA25-B707253070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1226" y="194733"/>
          <a:ext cx="830343" cy="405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CE48F-1D76-374A-B961-4CC617260903}">
  <dimension ref="A1:CS101"/>
  <sheetViews>
    <sheetView tabSelected="1" topLeftCell="A13" zoomScaleNormal="100" workbookViewId="0">
      <pane xSplit="2" ySplit="2" topLeftCell="F17" activePane="bottomRight" state="frozen"/>
      <selection activeCell="A13" sqref="A13"/>
      <selection pane="topRight" activeCell="C13" sqref="C13"/>
      <selection pane="bottomLeft" activeCell="A15" sqref="A15"/>
      <selection pane="bottomRight" activeCell="AY17" sqref="AY17"/>
    </sheetView>
  </sheetViews>
  <sheetFormatPr baseColWidth="10" defaultColWidth="27" defaultRowHeight="18" x14ac:dyDescent="0.25"/>
  <cols>
    <col min="1" max="1" width="4" style="559" customWidth="1"/>
    <col min="2" max="2" width="26" style="298" customWidth="1"/>
    <col min="3" max="3" width="25" style="331" customWidth="1"/>
    <col min="4" max="4" width="21" style="331" customWidth="1"/>
    <col min="5" max="5" width="19.5" style="331" customWidth="1"/>
    <col min="6" max="6" width="26" style="342" customWidth="1"/>
    <col min="7" max="7" width="25.875" style="331" customWidth="1"/>
    <col min="8" max="18" width="1.875" style="327" customWidth="1"/>
    <col min="19" max="55" width="1.625" style="327" bestFit="1" customWidth="1"/>
    <col min="56" max="56" width="26" style="300" bestFit="1" customWidth="1"/>
    <col min="57" max="57" width="43.875" style="327" customWidth="1"/>
    <col min="58" max="58" width="25.5" style="327" bestFit="1" customWidth="1"/>
    <col min="59" max="59" width="16.625" style="329" customWidth="1"/>
    <col min="60" max="60" width="9.5" style="332" customWidth="1"/>
    <col min="61" max="61" width="9.5" style="330" customWidth="1"/>
    <col min="62" max="62" width="3.875" style="330" bestFit="1" customWidth="1"/>
    <col min="63" max="63" width="3.625" style="330" bestFit="1" customWidth="1"/>
    <col min="64" max="64" width="3.875" style="330" bestFit="1" customWidth="1"/>
    <col min="65" max="65" width="9.125" style="659" customWidth="1"/>
    <col min="66" max="66" width="3.625" style="9" bestFit="1" customWidth="1"/>
    <col min="67" max="67" width="4" style="5" bestFit="1" customWidth="1"/>
    <col min="68" max="68" width="3.625" style="5" bestFit="1" customWidth="1"/>
    <col min="69" max="69" width="9.375" style="5" customWidth="1"/>
    <col min="70" max="70" width="3.375" style="5" bestFit="1" customWidth="1"/>
    <col min="71" max="72" width="3.875" style="5" bestFit="1" customWidth="1"/>
    <col min="73" max="73" width="9.375" style="5" customWidth="1"/>
    <col min="74" max="74" width="3.625" style="5" bestFit="1" customWidth="1"/>
    <col min="75" max="75" width="3.875" style="5" bestFit="1" customWidth="1"/>
    <col min="76" max="76" width="3.5" style="5" bestFit="1" customWidth="1"/>
    <col min="77" max="77" width="9.625" style="5" customWidth="1"/>
    <col min="78" max="78" width="9.375" style="331" customWidth="1"/>
    <col min="79" max="79" width="4.5" style="5" bestFit="1" customWidth="1"/>
    <col min="80" max="80" width="3.875" style="330" bestFit="1" customWidth="1"/>
    <col min="81" max="81" width="3.625" style="330" bestFit="1" customWidth="1"/>
    <col min="82" max="82" width="3.875" style="330" bestFit="1" customWidth="1"/>
    <col min="83" max="83" width="9.125" style="11" customWidth="1"/>
    <col min="84" max="84" width="3.625" style="9" bestFit="1" customWidth="1"/>
    <col min="85" max="85" width="4" style="5" bestFit="1" customWidth="1"/>
    <col min="86" max="86" width="3.625" style="5" bestFit="1" customWidth="1"/>
    <col min="87" max="87" width="9.375" style="5" customWidth="1"/>
    <col min="88" max="88" width="3.375" style="5" bestFit="1" customWidth="1"/>
    <col min="89" max="90" width="3.875" style="5" bestFit="1" customWidth="1"/>
    <col min="91" max="91" width="9.375" style="5" customWidth="1"/>
    <col min="92" max="92" width="3.625" style="5" bestFit="1" customWidth="1"/>
    <col min="93" max="93" width="3.875" style="5" bestFit="1" customWidth="1"/>
    <col min="94" max="94" width="3.5" style="5" bestFit="1" customWidth="1"/>
    <col min="95" max="95" width="9.625" style="5" customWidth="1"/>
    <col min="96" max="96" width="9.375" style="331" customWidth="1"/>
    <col min="97" max="97" width="4.5" style="5" bestFit="1" customWidth="1"/>
    <col min="98" max="16384" width="27" style="5"/>
  </cols>
  <sheetData>
    <row r="1" spans="1:97" ht="54" customHeight="1" thickBot="1" x14ac:dyDescent="0.3">
      <c r="C1" s="722" t="s">
        <v>414</v>
      </c>
      <c r="D1" s="723"/>
      <c r="E1" s="723"/>
      <c r="F1" s="723"/>
      <c r="G1" s="723"/>
      <c r="H1" s="723"/>
      <c r="I1" s="723"/>
      <c r="J1" s="723"/>
      <c r="K1" s="723"/>
      <c r="L1" s="723"/>
      <c r="M1" s="723"/>
      <c r="N1" s="723"/>
      <c r="O1" s="723"/>
      <c r="P1" s="723"/>
      <c r="Q1" s="723"/>
      <c r="R1" s="723"/>
      <c r="S1" s="723"/>
      <c r="T1" s="723"/>
      <c r="U1" s="723"/>
      <c r="V1" s="723"/>
      <c r="W1" s="723"/>
      <c r="X1" s="723"/>
      <c r="Y1" s="723"/>
      <c r="Z1" s="723"/>
      <c r="AA1" s="723"/>
      <c r="AB1" s="723"/>
      <c r="AC1" s="723"/>
      <c r="AD1" s="723"/>
      <c r="AE1" s="723"/>
      <c r="AF1" s="723"/>
      <c r="AG1" s="723"/>
      <c r="AH1" s="723"/>
      <c r="AI1" s="723"/>
      <c r="AJ1" s="723"/>
      <c r="AK1" s="723"/>
      <c r="AL1" s="723"/>
      <c r="AM1" s="723"/>
      <c r="AN1" s="723"/>
      <c r="AO1" s="723"/>
      <c r="AP1" s="723"/>
      <c r="AQ1" s="723"/>
      <c r="AR1" s="723"/>
      <c r="AS1" s="723"/>
      <c r="AT1" s="723"/>
      <c r="AU1" s="723"/>
      <c r="AV1" s="723"/>
      <c r="AW1" s="723"/>
      <c r="AX1" s="723"/>
      <c r="AY1" s="723"/>
      <c r="AZ1" s="723"/>
      <c r="BA1" s="723"/>
      <c r="BB1" s="723"/>
      <c r="BC1" s="723"/>
      <c r="BD1" s="723"/>
      <c r="BE1" s="723"/>
      <c r="BF1" s="723"/>
      <c r="BG1" s="723"/>
      <c r="BH1" s="723"/>
      <c r="BI1" s="723"/>
      <c r="BJ1" s="723"/>
      <c r="BK1" s="723"/>
      <c r="BL1" s="723"/>
      <c r="BM1" s="723"/>
      <c r="BN1" s="723"/>
      <c r="BO1" s="723"/>
      <c r="BP1" s="723"/>
      <c r="BQ1" s="723"/>
      <c r="BR1" s="723"/>
      <c r="BS1" s="723"/>
      <c r="BT1" s="724"/>
      <c r="BU1" s="725" t="s">
        <v>438</v>
      </c>
      <c r="BV1" s="726"/>
      <c r="BW1" s="726"/>
      <c r="BX1" s="726"/>
      <c r="BY1" s="727"/>
      <c r="BZ1" s="356"/>
      <c r="CA1" s="356"/>
      <c r="CB1" s="356"/>
      <c r="CC1" s="356"/>
      <c r="CD1" s="356"/>
      <c r="CE1" s="356"/>
      <c r="CF1" s="356"/>
      <c r="CG1" s="356"/>
      <c r="CH1" s="356"/>
      <c r="CI1" s="356"/>
      <c r="CJ1" s="356"/>
      <c r="CK1" s="356"/>
      <c r="CL1" s="356"/>
      <c r="CM1" s="356"/>
      <c r="CN1" s="356"/>
      <c r="CO1" s="356"/>
      <c r="CP1" s="356"/>
      <c r="CQ1" s="356"/>
      <c r="CR1" s="356"/>
      <c r="CS1" s="356"/>
    </row>
    <row r="2" spans="1:97" ht="9" customHeight="1" x14ac:dyDescent="0.25">
      <c r="A2" s="728"/>
      <c r="B2" s="728"/>
      <c r="C2" s="728"/>
      <c r="D2" s="728"/>
      <c r="E2" s="728"/>
      <c r="F2" s="728"/>
      <c r="G2" s="728"/>
      <c r="H2" s="728"/>
      <c r="I2" s="728"/>
      <c r="J2" s="728"/>
      <c r="K2" s="728"/>
      <c r="L2" s="728"/>
      <c r="M2" s="728"/>
      <c r="N2" s="728"/>
      <c r="O2" s="728"/>
      <c r="P2" s="728"/>
      <c r="Q2" s="728"/>
      <c r="R2" s="728"/>
      <c r="S2" s="728"/>
      <c r="T2" s="728"/>
      <c r="U2" s="728"/>
      <c r="V2" s="728"/>
      <c r="W2" s="728"/>
      <c r="X2" s="728"/>
      <c r="Y2" s="728"/>
      <c r="Z2" s="728"/>
      <c r="AA2" s="728"/>
      <c r="AB2" s="728"/>
      <c r="AC2" s="728"/>
      <c r="AD2" s="728"/>
      <c r="AE2" s="728"/>
      <c r="AF2" s="728"/>
      <c r="AG2" s="728"/>
      <c r="AH2" s="728"/>
      <c r="AI2" s="728"/>
      <c r="AJ2" s="728"/>
      <c r="AK2" s="728"/>
      <c r="AL2" s="728"/>
      <c r="AM2" s="728"/>
      <c r="AN2" s="728"/>
      <c r="AO2" s="728"/>
      <c r="AP2" s="728"/>
      <c r="AQ2" s="728"/>
      <c r="AR2" s="728"/>
      <c r="AS2" s="728"/>
      <c r="AT2" s="728"/>
      <c r="AU2" s="728"/>
      <c r="AV2" s="728"/>
      <c r="AW2" s="728"/>
      <c r="AX2" s="728"/>
      <c r="AY2" s="728"/>
      <c r="AZ2" s="728"/>
      <c r="BA2" s="728"/>
      <c r="BB2" s="728"/>
      <c r="BC2" s="728"/>
      <c r="BD2" s="728"/>
      <c r="BE2" s="728"/>
      <c r="BF2" s="728"/>
      <c r="BG2" s="728"/>
      <c r="BH2" s="728"/>
      <c r="BI2" s="728"/>
      <c r="BJ2" s="356"/>
      <c r="BK2" s="356"/>
      <c r="BL2" s="356"/>
      <c r="BM2" s="645"/>
      <c r="BN2" s="356"/>
      <c r="BO2" s="356"/>
      <c r="BP2" s="356"/>
      <c r="BQ2" s="356"/>
      <c r="BR2" s="356"/>
      <c r="BS2" s="356"/>
      <c r="BT2" s="356"/>
      <c r="BU2" s="356"/>
      <c r="BV2" s="356"/>
      <c r="BW2" s="356"/>
      <c r="BX2" s="356"/>
      <c r="BY2" s="356"/>
      <c r="BZ2" s="356"/>
      <c r="CA2" s="356"/>
      <c r="CB2" s="356"/>
      <c r="CC2" s="356"/>
      <c r="CD2" s="356"/>
      <c r="CE2" s="356"/>
      <c r="CF2" s="356"/>
      <c r="CG2" s="356"/>
      <c r="CH2" s="356"/>
      <c r="CI2" s="356"/>
      <c r="CJ2" s="356"/>
      <c r="CK2" s="356"/>
      <c r="CL2" s="356"/>
      <c r="CM2" s="356"/>
      <c r="CN2" s="356"/>
      <c r="CO2" s="356"/>
      <c r="CP2" s="356"/>
      <c r="CQ2" s="356"/>
      <c r="CR2" s="356"/>
      <c r="CS2" s="356"/>
    </row>
    <row r="3" spans="1:97" s="358" customFormat="1" ht="23.25" customHeight="1" x14ac:dyDescent="0.25">
      <c r="A3" s="718" t="s">
        <v>1</v>
      </c>
      <c r="B3" s="718"/>
      <c r="C3" s="719"/>
      <c r="D3" s="719"/>
      <c r="E3" s="719"/>
      <c r="F3" s="719"/>
      <c r="G3" s="719"/>
      <c r="H3" s="719"/>
      <c r="I3" s="719"/>
      <c r="J3" s="719"/>
      <c r="K3" s="719"/>
      <c r="L3" s="719"/>
      <c r="M3" s="719"/>
      <c r="N3" s="719"/>
      <c r="O3" s="719"/>
      <c r="P3" s="719"/>
      <c r="Q3" s="719"/>
      <c r="R3" s="719"/>
      <c r="S3" s="719"/>
      <c r="T3" s="719"/>
      <c r="U3" s="719"/>
      <c r="V3" s="719"/>
      <c r="W3" s="719"/>
      <c r="X3" s="719"/>
      <c r="Y3" s="719"/>
      <c r="Z3" s="719"/>
      <c r="AA3" s="719"/>
      <c r="AB3" s="719"/>
      <c r="AC3" s="719"/>
      <c r="AD3" s="719"/>
      <c r="AE3" s="719"/>
      <c r="AF3" s="719"/>
      <c r="AG3" s="719"/>
      <c r="AH3" s="719"/>
      <c r="AI3" s="719"/>
      <c r="AJ3" s="719"/>
      <c r="AK3" s="719"/>
      <c r="AL3" s="719"/>
      <c r="AM3" s="719"/>
      <c r="AN3" s="719"/>
      <c r="AO3" s="719"/>
      <c r="AP3" s="719"/>
      <c r="AQ3" s="719"/>
      <c r="AR3" s="719"/>
      <c r="AS3" s="719"/>
      <c r="AT3" s="719"/>
      <c r="AU3" s="719"/>
      <c r="AV3" s="719"/>
      <c r="AW3" s="719"/>
      <c r="AX3" s="719"/>
      <c r="AY3" s="719"/>
      <c r="AZ3" s="719"/>
      <c r="BA3" s="719"/>
      <c r="BB3" s="719"/>
      <c r="BC3" s="719"/>
      <c r="BD3" s="719"/>
      <c r="BE3" s="719"/>
      <c r="BF3" s="719"/>
      <c r="BG3" s="719"/>
      <c r="BH3" s="719"/>
      <c r="BI3" s="719"/>
      <c r="BJ3" s="344"/>
      <c r="BK3" s="344"/>
      <c r="BL3" s="344"/>
      <c r="BM3" s="646"/>
      <c r="BN3" s="344"/>
      <c r="BO3" s="344"/>
      <c r="BP3" s="344"/>
      <c r="BQ3" s="344"/>
      <c r="BR3" s="344"/>
      <c r="BS3" s="344"/>
      <c r="BT3" s="344"/>
      <c r="BU3" s="344"/>
      <c r="BV3" s="344"/>
      <c r="BW3" s="344"/>
      <c r="BX3" s="344"/>
      <c r="BY3" s="344"/>
      <c r="BZ3" s="344"/>
      <c r="CA3" s="344"/>
      <c r="CB3" s="344"/>
      <c r="CC3" s="344"/>
      <c r="CD3" s="344"/>
      <c r="CE3" s="344"/>
      <c r="CF3" s="344"/>
      <c r="CG3" s="344"/>
      <c r="CH3" s="344"/>
      <c r="CI3" s="344"/>
      <c r="CJ3" s="344"/>
      <c r="CK3" s="344"/>
      <c r="CL3" s="344"/>
      <c r="CM3" s="344"/>
      <c r="CN3" s="344"/>
      <c r="CO3" s="344"/>
      <c r="CP3" s="344"/>
      <c r="CQ3" s="344"/>
      <c r="CR3" s="344"/>
      <c r="CS3" s="344"/>
    </row>
    <row r="4" spans="1:97" s="358" customFormat="1" ht="23.25" customHeight="1" x14ac:dyDescent="0.25">
      <c r="A4" s="718" t="s">
        <v>2</v>
      </c>
      <c r="B4" s="718"/>
      <c r="C4" s="719"/>
      <c r="D4" s="719"/>
      <c r="E4" s="719"/>
      <c r="F4" s="719"/>
      <c r="G4" s="719"/>
      <c r="H4" s="719"/>
      <c r="I4" s="719"/>
      <c r="J4" s="719"/>
      <c r="K4" s="719"/>
      <c r="L4" s="719"/>
      <c r="M4" s="719"/>
      <c r="N4" s="719"/>
      <c r="O4" s="719"/>
      <c r="P4" s="719"/>
      <c r="Q4" s="719"/>
      <c r="R4" s="719"/>
      <c r="S4" s="719"/>
      <c r="T4" s="719"/>
      <c r="U4" s="719"/>
      <c r="V4" s="719"/>
      <c r="W4" s="719"/>
      <c r="X4" s="719"/>
      <c r="Y4" s="719"/>
      <c r="Z4" s="719"/>
      <c r="AA4" s="719"/>
      <c r="AB4" s="719"/>
      <c r="AC4" s="719"/>
      <c r="AD4" s="719"/>
      <c r="AE4" s="719"/>
      <c r="AF4" s="719"/>
      <c r="AG4" s="719"/>
      <c r="AH4" s="719"/>
      <c r="AI4" s="719"/>
      <c r="AJ4" s="719"/>
      <c r="AK4" s="719"/>
      <c r="AL4" s="719"/>
      <c r="AM4" s="719"/>
      <c r="AN4" s="719"/>
      <c r="AO4" s="719"/>
      <c r="AP4" s="719"/>
      <c r="AQ4" s="719"/>
      <c r="AR4" s="719"/>
      <c r="AS4" s="719"/>
      <c r="AT4" s="719"/>
      <c r="AU4" s="719"/>
      <c r="AV4" s="719"/>
      <c r="AW4" s="719"/>
      <c r="AX4" s="719"/>
      <c r="AY4" s="719"/>
      <c r="AZ4" s="719"/>
      <c r="BA4" s="719"/>
      <c r="BB4" s="719"/>
      <c r="BC4" s="719"/>
      <c r="BD4" s="719"/>
      <c r="BE4" s="719"/>
      <c r="BF4" s="719"/>
      <c r="BG4" s="719"/>
      <c r="BH4" s="719"/>
      <c r="BI4" s="719"/>
      <c r="BJ4" s="344"/>
      <c r="BK4" s="344"/>
      <c r="BL4" s="344"/>
      <c r="BM4" s="646"/>
      <c r="BN4" s="344"/>
      <c r="BO4" s="344"/>
      <c r="BP4" s="344"/>
      <c r="BQ4" s="344"/>
      <c r="BR4" s="344"/>
      <c r="BS4" s="344"/>
      <c r="BT4" s="344"/>
      <c r="BU4" s="344"/>
      <c r="BV4" s="344"/>
      <c r="BW4" s="344"/>
      <c r="BX4" s="344"/>
      <c r="BY4" s="344"/>
      <c r="BZ4" s="344"/>
      <c r="CA4" s="344"/>
      <c r="CB4" s="344"/>
      <c r="CC4" s="344"/>
      <c r="CD4" s="344"/>
      <c r="CE4" s="344"/>
      <c r="CF4" s="344"/>
      <c r="CG4" s="344"/>
      <c r="CH4" s="344"/>
      <c r="CI4" s="344"/>
      <c r="CJ4" s="344"/>
      <c r="CK4" s="344"/>
      <c r="CL4" s="344"/>
      <c r="CM4" s="344"/>
      <c r="CN4" s="344"/>
      <c r="CO4" s="344"/>
      <c r="CP4" s="344"/>
      <c r="CQ4" s="344"/>
      <c r="CR4" s="344"/>
      <c r="CS4" s="344"/>
    </row>
    <row r="5" spans="1:97" s="358" customFormat="1" ht="23.25" customHeight="1" x14ac:dyDescent="0.25">
      <c r="A5" s="718" t="s">
        <v>4</v>
      </c>
      <c r="B5" s="718"/>
      <c r="C5" s="719"/>
      <c r="D5" s="719"/>
      <c r="E5" s="719"/>
      <c r="F5" s="719"/>
      <c r="G5" s="719"/>
      <c r="H5" s="719"/>
      <c r="I5" s="719"/>
      <c r="J5" s="719"/>
      <c r="K5" s="719"/>
      <c r="L5" s="719"/>
      <c r="M5" s="719"/>
      <c r="N5" s="719"/>
      <c r="O5" s="719"/>
      <c r="P5" s="719"/>
      <c r="Q5" s="719"/>
      <c r="R5" s="719"/>
      <c r="S5" s="719"/>
      <c r="T5" s="719"/>
      <c r="U5" s="719"/>
      <c r="V5" s="719"/>
      <c r="W5" s="719"/>
      <c r="X5" s="719"/>
      <c r="Y5" s="719"/>
      <c r="Z5" s="719"/>
      <c r="AA5" s="719"/>
      <c r="AB5" s="719"/>
      <c r="AC5" s="719"/>
      <c r="AD5" s="719"/>
      <c r="AE5" s="719"/>
      <c r="AF5" s="719"/>
      <c r="AG5" s="719"/>
      <c r="AH5" s="719"/>
      <c r="AI5" s="719"/>
      <c r="AJ5" s="719"/>
      <c r="AK5" s="719"/>
      <c r="AL5" s="719"/>
      <c r="AM5" s="719"/>
      <c r="AN5" s="719"/>
      <c r="AO5" s="719"/>
      <c r="AP5" s="719"/>
      <c r="AQ5" s="719"/>
      <c r="AR5" s="719"/>
      <c r="AS5" s="719"/>
      <c r="AT5" s="719"/>
      <c r="AU5" s="719"/>
      <c r="AV5" s="719"/>
      <c r="AW5" s="719"/>
      <c r="AX5" s="719"/>
      <c r="AY5" s="719"/>
      <c r="AZ5" s="719"/>
      <c r="BA5" s="719"/>
      <c r="BB5" s="719"/>
      <c r="BC5" s="719"/>
      <c r="BD5" s="719"/>
      <c r="BE5" s="719"/>
      <c r="BF5" s="719"/>
      <c r="BG5" s="719"/>
      <c r="BH5" s="719"/>
      <c r="BI5" s="719"/>
      <c r="BJ5" s="344"/>
      <c r="BK5" s="344"/>
      <c r="BL5" s="344"/>
      <c r="BM5" s="646"/>
      <c r="BN5" s="344"/>
      <c r="BO5" s="344"/>
      <c r="BP5" s="344"/>
      <c r="BQ5" s="344"/>
      <c r="BR5" s="344"/>
      <c r="BS5" s="344"/>
      <c r="BT5" s="344"/>
      <c r="BU5" s="344"/>
      <c r="BV5" s="344"/>
      <c r="BW5" s="344"/>
      <c r="BX5" s="344"/>
      <c r="BY5" s="344"/>
      <c r="BZ5" s="344"/>
      <c r="CA5" s="344"/>
      <c r="CB5" s="344"/>
      <c r="CC5" s="344"/>
      <c r="CD5" s="344"/>
      <c r="CE5" s="344"/>
      <c r="CF5" s="344"/>
      <c r="CG5" s="344"/>
      <c r="CH5" s="344"/>
      <c r="CI5" s="344"/>
      <c r="CJ5" s="344"/>
      <c r="CK5" s="344"/>
      <c r="CL5" s="344"/>
      <c r="CM5" s="344"/>
      <c r="CN5" s="344"/>
      <c r="CO5" s="344"/>
      <c r="CP5" s="344"/>
      <c r="CQ5" s="344"/>
      <c r="CR5" s="344"/>
      <c r="CS5" s="344"/>
    </row>
    <row r="6" spans="1:97" s="358" customFormat="1" ht="23.25" customHeight="1" x14ac:dyDescent="0.25">
      <c r="A6" s="718" t="s">
        <v>6</v>
      </c>
      <c r="B6" s="718"/>
      <c r="C6" s="719"/>
      <c r="D6" s="719"/>
      <c r="E6" s="719"/>
      <c r="F6" s="719"/>
      <c r="G6" s="719"/>
      <c r="H6" s="719"/>
      <c r="I6" s="719"/>
      <c r="J6" s="719"/>
      <c r="K6" s="719"/>
      <c r="L6" s="719"/>
      <c r="M6" s="719"/>
      <c r="N6" s="719"/>
      <c r="O6" s="719"/>
      <c r="P6" s="719"/>
      <c r="Q6" s="719"/>
      <c r="R6" s="719"/>
      <c r="S6" s="719"/>
      <c r="T6" s="719"/>
      <c r="U6" s="719"/>
      <c r="V6" s="719"/>
      <c r="W6" s="719"/>
      <c r="X6" s="719"/>
      <c r="Y6" s="719"/>
      <c r="Z6" s="719"/>
      <c r="AA6" s="719"/>
      <c r="AB6" s="719"/>
      <c r="AC6" s="719"/>
      <c r="AD6" s="719"/>
      <c r="AE6" s="719"/>
      <c r="AF6" s="719"/>
      <c r="AG6" s="719"/>
      <c r="AH6" s="719"/>
      <c r="AI6" s="719"/>
      <c r="AJ6" s="719"/>
      <c r="AK6" s="719"/>
      <c r="AL6" s="719"/>
      <c r="AM6" s="719"/>
      <c r="AN6" s="719"/>
      <c r="AO6" s="719"/>
      <c r="AP6" s="719"/>
      <c r="AQ6" s="719"/>
      <c r="AR6" s="719"/>
      <c r="AS6" s="719"/>
      <c r="AT6" s="719"/>
      <c r="AU6" s="719"/>
      <c r="AV6" s="719"/>
      <c r="AW6" s="719"/>
      <c r="AX6" s="719"/>
      <c r="AY6" s="719"/>
      <c r="AZ6" s="719"/>
      <c r="BA6" s="719"/>
      <c r="BB6" s="719"/>
      <c r="BC6" s="719"/>
      <c r="BD6" s="719"/>
      <c r="BE6" s="719"/>
      <c r="BF6" s="719"/>
      <c r="BG6" s="719"/>
      <c r="BH6" s="719"/>
      <c r="BI6" s="719"/>
      <c r="BJ6" s="344"/>
      <c r="BK6" s="344"/>
      <c r="BL6" s="344"/>
      <c r="BM6" s="646"/>
      <c r="BN6" s="344"/>
      <c r="BO6" s="344"/>
      <c r="BP6" s="344"/>
      <c r="BQ6" s="344"/>
      <c r="BR6" s="344"/>
      <c r="BS6" s="344"/>
      <c r="BT6" s="344"/>
      <c r="BU6" s="344"/>
      <c r="BV6" s="344"/>
      <c r="BW6" s="344"/>
      <c r="BX6" s="344"/>
      <c r="BY6" s="344"/>
      <c r="BZ6" s="344"/>
      <c r="CA6" s="344"/>
      <c r="CB6" s="344"/>
      <c r="CC6" s="344"/>
      <c r="CD6" s="344"/>
      <c r="CE6" s="344"/>
      <c r="CF6" s="344"/>
      <c r="CG6" s="344"/>
      <c r="CH6" s="344"/>
      <c r="CI6" s="344"/>
      <c r="CJ6" s="344"/>
      <c r="CK6" s="344"/>
      <c r="CL6" s="344"/>
      <c r="CM6" s="344"/>
      <c r="CN6" s="344"/>
      <c r="CO6" s="344"/>
      <c r="CP6" s="344"/>
      <c r="CQ6" s="344"/>
      <c r="CR6" s="344"/>
      <c r="CS6" s="344"/>
    </row>
    <row r="7" spans="1:97" s="358" customFormat="1" ht="57" customHeight="1" x14ac:dyDescent="0.25">
      <c r="A7" s="718" t="s">
        <v>8</v>
      </c>
      <c r="B7" s="718"/>
      <c r="C7" s="720" t="s">
        <v>638</v>
      </c>
      <c r="D7" s="720"/>
      <c r="E7" s="720"/>
      <c r="F7" s="720"/>
      <c r="G7" s="720"/>
      <c r="H7" s="720"/>
      <c r="I7" s="720"/>
      <c r="J7" s="720"/>
      <c r="K7" s="720"/>
      <c r="L7" s="720"/>
      <c r="M7" s="720"/>
      <c r="N7" s="720"/>
      <c r="O7" s="720"/>
      <c r="P7" s="720"/>
      <c r="Q7" s="720"/>
      <c r="R7" s="720"/>
      <c r="S7" s="720"/>
      <c r="T7" s="720"/>
      <c r="U7" s="720"/>
      <c r="V7" s="720"/>
      <c r="W7" s="720"/>
      <c r="X7" s="720"/>
      <c r="Y7" s="720"/>
      <c r="Z7" s="720"/>
      <c r="AA7" s="720"/>
      <c r="AB7" s="720"/>
      <c r="AC7" s="720"/>
      <c r="AD7" s="720"/>
      <c r="AE7" s="720"/>
      <c r="AF7" s="720"/>
      <c r="AG7" s="720"/>
      <c r="AH7" s="720"/>
      <c r="AI7" s="720"/>
      <c r="AJ7" s="720"/>
      <c r="AK7" s="720"/>
      <c r="AL7" s="720"/>
      <c r="AM7" s="720"/>
      <c r="AN7" s="720"/>
      <c r="AO7" s="720"/>
      <c r="AP7" s="720"/>
      <c r="AQ7" s="720"/>
      <c r="AR7" s="720"/>
      <c r="AS7" s="720"/>
      <c r="AT7" s="720"/>
      <c r="AU7" s="720"/>
      <c r="AV7" s="720"/>
      <c r="AW7" s="720"/>
      <c r="AX7" s="720"/>
      <c r="AY7" s="720"/>
      <c r="AZ7" s="720"/>
      <c r="BA7" s="720"/>
      <c r="BB7" s="720"/>
      <c r="BC7" s="720"/>
      <c r="BD7" s="720"/>
      <c r="BE7" s="720"/>
      <c r="BF7" s="720"/>
      <c r="BG7" s="720"/>
      <c r="BH7" s="720"/>
      <c r="BI7" s="720"/>
      <c r="BJ7" s="344"/>
      <c r="BK7" s="344"/>
      <c r="BL7" s="344"/>
      <c r="BM7" s="646"/>
      <c r="BN7" s="344"/>
      <c r="BO7" s="344"/>
      <c r="BP7" s="344"/>
      <c r="BQ7" s="344"/>
      <c r="BR7" s="344"/>
      <c r="BS7" s="344"/>
      <c r="BT7" s="344"/>
      <c r="BU7" s="344"/>
      <c r="BV7" s="344"/>
      <c r="BW7" s="344"/>
      <c r="BX7" s="344"/>
      <c r="BY7" s="344"/>
      <c r="BZ7" s="344"/>
      <c r="CA7" s="344"/>
      <c r="CB7" s="344"/>
      <c r="CC7" s="344"/>
      <c r="CD7" s="344"/>
      <c r="CE7" s="344"/>
      <c r="CF7" s="344"/>
      <c r="CG7" s="344"/>
      <c r="CH7" s="344"/>
      <c r="CI7" s="344"/>
      <c r="CJ7" s="344"/>
      <c r="CK7" s="344"/>
      <c r="CL7" s="344"/>
      <c r="CM7" s="344"/>
      <c r="CN7" s="344"/>
      <c r="CO7" s="344"/>
      <c r="CP7" s="344"/>
      <c r="CQ7" s="344"/>
      <c r="CR7" s="344"/>
      <c r="CS7" s="344"/>
    </row>
    <row r="8" spans="1:97" s="358" customFormat="1" ht="23.25" customHeight="1" x14ac:dyDescent="0.25">
      <c r="A8" s="721" t="s">
        <v>10</v>
      </c>
      <c r="B8" s="721"/>
      <c r="C8" s="357" t="s">
        <v>411</v>
      </c>
      <c r="D8" s="714" t="s">
        <v>408</v>
      </c>
      <c r="E8" s="715"/>
      <c r="F8" s="716"/>
      <c r="G8" s="717" t="s">
        <v>409</v>
      </c>
      <c r="H8" s="717"/>
      <c r="I8" s="717"/>
      <c r="J8" s="717"/>
      <c r="K8" s="717"/>
      <c r="L8" s="717"/>
      <c r="M8" s="717"/>
      <c r="N8" s="717"/>
      <c r="O8" s="717"/>
      <c r="P8" s="717"/>
      <c r="Q8" s="717"/>
      <c r="R8" s="717"/>
      <c r="S8" s="717"/>
      <c r="T8" s="717"/>
      <c r="U8" s="717"/>
      <c r="V8" s="717"/>
      <c r="W8" s="717"/>
      <c r="X8" s="717"/>
      <c r="Y8" s="717"/>
      <c r="Z8" s="717"/>
      <c r="AA8" s="717"/>
      <c r="AB8" s="717"/>
      <c r="AC8" s="717"/>
      <c r="AD8" s="717"/>
      <c r="AE8" s="717"/>
      <c r="AF8" s="717"/>
      <c r="AG8" s="717"/>
      <c r="AH8" s="717"/>
      <c r="AI8" s="717"/>
      <c r="AJ8" s="717"/>
      <c r="AK8" s="717"/>
      <c r="AL8" s="717"/>
      <c r="AM8" s="717"/>
      <c r="AN8" s="717"/>
      <c r="AO8" s="717"/>
      <c r="AP8" s="717"/>
      <c r="AQ8" s="717"/>
      <c r="AR8" s="717"/>
      <c r="AS8" s="717"/>
      <c r="AT8" s="717"/>
      <c r="AU8" s="717"/>
      <c r="AV8" s="717"/>
      <c r="AW8" s="717"/>
      <c r="AX8" s="717"/>
      <c r="AY8" s="717"/>
      <c r="AZ8" s="717"/>
      <c r="BA8" s="717"/>
      <c r="BB8" s="717"/>
      <c r="BC8" s="717"/>
      <c r="BD8" s="717"/>
      <c r="BE8" s="717"/>
      <c r="BF8" s="717"/>
      <c r="BG8" s="717"/>
      <c r="BH8" s="717"/>
      <c r="BI8" s="717"/>
      <c r="BJ8" s="344"/>
      <c r="BK8" s="344"/>
      <c r="BL8" s="344"/>
      <c r="BM8" s="646"/>
      <c r="BN8" s="344"/>
      <c r="BO8" s="344"/>
      <c r="BP8" s="344"/>
      <c r="BQ8" s="344"/>
      <c r="BR8" s="344"/>
      <c r="BS8" s="344"/>
      <c r="BT8" s="344"/>
      <c r="BU8" s="344"/>
      <c r="BV8" s="344"/>
      <c r="BW8" s="344"/>
      <c r="BX8" s="344"/>
      <c r="BY8" s="344"/>
      <c r="BZ8" s="344"/>
      <c r="CA8" s="344"/>
      <c r="CB8" s="344"/>
      <c r="CC8" s="344"/>
      <c r="CD8" s="344"/>
      <c r="CE8" s="344"/>
      <c r="CF8" s="344"/>
      <c r="CG8" s="344"/>
      <c r="CH8" s="344"/>
      <c r="CI8" s="344"/>
      <c r="CJ8" s="344"/>
      <c r="CK8" s="344"/>
      <c r="CL8" s="344"/>
      <c r="CM8" s="344"/>
      <c r="CN8" s="344"/>
      <c r="CO8" s="344"/>
      <c r="CP8" s="344"/>
      <c r="CQ8" s="344"/>
      <c r="CR8" s="344"/>
      <c r="CS8" s="344"/>
    </row>
    <row r="9" spans="1:97" s="358" customFormat="1" ht="23.25" customHeight="1" x14ac:dyDescent="0.25">
      <c r="A9" s="721"/>
      <c r="B9" s="721"/>
      <c r="C9" s="357" t="s">
        <v>410</v>
      </c>
      <c r="D9" s="714" t="s">
        <v>408</v>
      </c>
      <c r="E9" s="715"/>
      <c r="F9" s="716"/>
      <c r="G9" s="717" t="s">
        <v>409</v>
      </c>
      <c r="H9" s="717"/>
      <c r="I9" s="717"/>
      <c r="J9" s="717"/>
      <c r="K9" s="717"/>
      <c r="L9" s="717"/>
      <c r="M9" s="717"/>
      <c r="N9" s="717"/>
      <c r="O9" s="717"/>
      <c r="P9" s="717"/>
      <c r="Q9" s="717"/>
      <c r="R9" s="717"/>
      <c r="S9" s="717"/>
      <c r="T9" s="717"/>
      <c r="U9" s="717"/>
      <c r="V9" s="717"/>
      <c r="W9" s="717"/>
      <c r="X9" s="717"/>
      <c r="Y9" s="717"/>
      <c r="Z9" s="717"/>
      <c r="AA9" s="717"/>
      <c r="AB9" s="717"/>
      <c r="AC9" s="717"/>
      <c r="AD9" s="717"/>
      <c r="AE9" s="717"/>
      <c r="AF9" s="717"/>
      <c r="AG9" s="717"/>
      <c r="AH9" s="717"/>
      <c r="AI9" s="717"/>
      <c r="AJ9" s="717"/>
      <c r="AK9" s="717"/>
      <c r="AL9" s="717"/>
      <c r="AM9" s="717"/>
      <c r="AN9" s="717"/>
      <c r="AO9" s="717"/>
      <c r="AP9" s="717"/>
      <c r="AQ9" s="717"/>
      <c r="AR9" s="717"/>
      <c r="AS9" s="717"/>
      <c r="AT9" s="717"/>
      <c r="AU9" s="717"/>
      <c r="AV9" s="717"/>
      <c r="AW9" s="717"/>
      <c r="AX9" s="717"/>
      <c r="AY9" s="717"/>
      <c r="AZ9" s="717"/>
      <c r="BA9" s="717"/>
      <c r="BB9" s="717"/>
      <c r="BC9" s="717"/>
      <c r="BD9" s="717"/>
      <c r="BE9" s="717"/>
      <c r="BF9" s="717"/>
      <c r="BG9" s="717"/>
      <c r="BH9" s="717"/>
      <c r="BI9" s="717"/>
      <c r="BJ9" s="344"/>
      <c r="BK9" s="344"/>
      <c r="BL9" s="344"/>
      <c r="BM9" s="646"/>
      <c r="BN9" s="344"/>
      <c r="BO9" s="344"/>
      <c r="BP9" s="344"/>
      <c r="BQ9" s="344"/>
      <c r="BR9" s="344"/>
      <c r="BS9" s="344"/>
      <c r="BT9" s="344"/>
      <c r="BU9" s="344"/>
      <c r="BV9" s="344"/>
      <c r="BW9" s="344"/>
      <c r="BX9" s="344"/>
      <c r="BY9" s="344"/>
      <c r="BZ9" s="344"/>
      <c r="CA9" s="344"/>
      <c r="CB9" s="344"/>
      <c r="CC9" s="344"/>
      <c r="CD9" s="344"/>
      <c r="CE9" s="344"/>
      <c r="CF9" s="344"/>
      <c r="CG9" s="344"/>
      <c r="CH9" s="344"/>
      <c r="CI9" s="344"/>
      <c r="CJ9" s="344"/>
      <c r="CK9" s="344"/>
      <c r="CL9" s="344"/>
      <c r="CM9" s="344"/>
      <c r="CN9" s="344"/>
      <c r="CO9" s="344"/>
      <c r="CP9" s="344"/>
      <c r="CQ9" s="344"/>
      <c r="CR9" s="344"/>
      <c r="CS9" s="344"/>
    </row>
    <row r="10" spans="1:97" s="358" customFormat="1" ht="23.25" customHeight="1" x14ac:dyDescent="0.25">
      <c r="A10" s="713" t="s">
        <v>17</v>
      </c>
      <c r="B10" s="713"/>
      <c r="C10" s="714" t="s">
        <v>412</v>
      </c>
      <c r="D10" s="715"/>
      <c r="E10" s="715"/>
      <c r="F10" s="716"/>
      <c r="G10" s="717" t="s">
        <v>639</v>
      </c>
      <c r="H10" s="717"/>
      <c r="I10" s="717"/>
      <c r="J10" s="717"/>
      <c r="K10" s="717"/>
      <c r="L10" s="717"/>
      <c r="M10" s="717"/>
      <c r="N10" s="717"/>
      <c r="O10" s="717"/>
      <c r="P10" s="717"/>
      <c r="Q10" s="717"/>
      <c r="R10" s="717"/>
      <c r="S10" s="717"/>
      <c r="T10" s="717"/>
      <c r="U10" s="717"/>
      <c r="V10" s="717"/>
      <c r="W10" s="717"/>
      <c r="X10" s="717"/>
      <c r="Y10" s="717"/>
      <c r="Z10" s="717"/>
      <c r="AA10" s="717"/>
      <c r="AB10" s="717"/>
      <c r="AC10" s="717"/>
      <c r="AD10" s="717"/>
      <c r="AE10" s="717"/>
      <c r="AF10" s="717"/>
      <c r="AG10" s="717"/>
      <c r="AH10" s="717"/>
      <c r="AI10" s="717"/>
      <c r="AJ10" s="717"/>
      <c r="AK10" s="717"/>
      <c r="AL10" s="717"/>
      <c r="AM10" s="717"/>
      <c r="AN10" s="717"/>
      <c r="AO10" s="717"/>
      <c r="AP10" s="717"/>
      <c r="AQ10" s="717"/>
      <c r="AR10" s="717"/>
      <c r="AS10" s="717"/>
      <c r="AT10" s="717"/>
      <c r="AU10" s="717"/>
      <c r="AV10" s="717"/>
      <c r="AW10" s="717"/>
      <c r="AX10" s="717"/>
      <c r="AY10" s="717"/>
      <c r="AZ10" s="717"/>
      <c r="BA10" s="717"/>
      <c r="BB10" s="717"/>
      <c r="BC10" s="717"/>
      <c r="BD10" s="717"/>
      <c r="BE10" s="717"/>
      <c r="BF10" s="717"/>
      <c r="BG10" s="717"/>
      <c r="BH10" s="717"/>
      <c r="BI10" s="717"/>
      <c r="BJ10" s="344"/>
      <c r="BK10" s="344"/>
      <c r="BL10" s="344"/>
      <c r="BM10" s="646"/>
      <c r="BN10" s="344"/>
      <c r="BO10" s="344"/>
      <c r="BP10" s="344"/>
      <c r="BQ10" s="344"/>
      <c r="BR10" s="344"/>
      <c r="BS10" s="344"/>
      <c r="BT10" s="344"/>
      <c r="BU10" s="344"/>
      <c r="BV10" s="344"/>
      <c r="BW10" s="344"/>
      <c r="BX10" s="344"/>
      <c r="BY10" s="344"/>
      <c r="BZ10" s="344"/>
      <c r="CA10" s="344"/>
      <c r="CB10" s="344"/>
      <c r="CC10" s="344"/>
      <c r="CD10" s="344"/>
      <c r="CE10" s="344"/>
      <c r="CF10" s="344"/>
      <c r="CG10" s="344"/>
      <c r="CH10" s="344"/>
      <c r="CI10" s="344"/>
      <c r="CJ10" s="344"/>
      <c r="CK10" s="344"/>
      <c r="CL10" s="344"/>
      <c r="CM10" s="344"/>
      <c r="CN10" s="344"/>
      <c r="CO10" s="344"/>
      <c r="CP10" s="344"/>
      <c r="CQ10" s="344"/>
      <c r="CR10" s="344"/>
      <c r="CS10" s="344"/>
    </row>
    <row r="11" spans="1:97" s="364" customFormat="1" ht="16.5" thickBot="1" x14ac:dyDescent="0.3">
      <c r="A11" s="560"/>
      <c r="B11" s="354"/>
      <c r="C11" s="355"/>
      <c r="D11" s="355"/>
      <c r="E11" s="355"/>
      <c r="F11" s="355"/>
      <c r="G11" s="500"/>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5"/>
      <c r="AK11" s="355"/>
      <c r="AL11" s="355"/>
      <c r="AM11" s="355"/>
      <c r="AN11" s="355"/>
      <c r="AO11" s="355"/>
      <c r="AP11" s="355"/>
      <c r="AQ11" s="355"/>
      <c r="AR11" s="355"/>
      <c r="AS11" s="355"/>
      <c r="AT11" s="355"/>
      <c r="AU11" s="355"/>
      <c r="AV11" s="355"/>
      <c r="AW11" s="355"/>
      <c r="AX11" s="355"/>
      <c r="AY11" s="355"/>
      <c r="AZ11" s="355"/>
      <c r="BA11" s="355"/>
      <c r="BB11" s="355"/>
      <c r="BC11" s="355"/>
      <c r="BD11" s="355"/>
      <c r="BE11" s="355"/>
      <c r="BF11" s="355"/>
      <c r="BG11" s="355"/>
      <c r="BH11" s="355"/>
      <c r="BI11" s="355"/>
      <c r="BJ11" s="363"/>
      <c r="BK11" s="363"/>
      <c r="BL11" s="363"/>
      <c r="BM11" s="647"/>
      <c r="BN11" s="363"/>
      <c r="BO11" s="363"/>
      <c r="BP11" s="363"/>
      <c r="BQ11" s="363"/>
      <c r="BR11" s="363"/>
      <c r="BS11" s="363"/>
      <c r="BT11" s="363"/>
      <c r="BU11" s="363"/>
      <c r="BV11" s="363"/>
      <c r="BW11" s="363"/>
      <c r="BX11" s="363"/>
      <c r="BY11" s="363"/>
      <c r="BZ11" s="363"/>
      <c r="CA11" s="363"/>
      <c r="CB11" s="363"/>
      <c r="CC11" s="363"/>
      <c r="CD11" s="363"/>
      <c r="CE11" s="363"/>
      <c r="CF11" s="363"/>
      <c r="CG11" s="363"/>
      <c r="CH11" s="363"/>
      <c r="CI11" s="363"/>
      <c r="CJ11" s="363"/>
      <c r="CK11" s="363"/>
      <c r="CL11" s="363"/>
      <c r="CM11" s="363"/>
      <c r="CN11" s="363"/>
      <c r="CO11" s="363"/>
      <c r="CP11" s="363"/>
      <c r="CQ11" s="363"/>
      <c r="CR11" s="363"/>
      <c r="CS11" s="363"/>
    </row>
    <row r="12" spans="1:97" s="364" customFormat="1" ht="15.75" x14ac:dyDescent="0.25">
      <c r="A12" s="706" t="s">
        <v>20</v>
      </c>
      <c r="B12" s="708"/>
      <c r="C12" s="708"/>
      <c r="D12" s="708"/>
      <c r="E12" s="708"/>
      <c r="F12" s="708"/>
      <c r="G12" s="708"/>
      <c r="H12" s="708"/>
      <c r="I12" s="708"/>
      <c r="J12" s="708"/>
      <c r="K12" s="708"/>
      <c r="L12" s="708"/>
      <c r="M12" s="708"/>
      <c r="N12" s="708"/>
      <c r="O12" s="708"/>
      <c r="P12" s="708"/>
      <c r="Q12" s="708"/>
      <c r="R12" s="708"/>
      <c r="S12" s="708"/>
      <c r="T12" s="708"/>
      <c r="U12" s="708"/>
      <c r="V12" s="708"/>
      <c r="W12" s="708"/>
      <c r="X12" s="708"/>
      <c r="Y12" s="708"/>
      <c r="Z12" s="708"/>
      <c r="AA12" s="708"/>
      <c r="AB12" s="708"/>
      <c r="AC12" s="708"/>
      <c r="AD12" s="708"/>
      <c r="AE12" s="708"/>
      <c r="AF12" s="708"/>
      <c r="AG12" s="708"/>
      <c r="AH12" s="708"/>
      <c r="AI12" s="708"/>
      <c r="AJ12" s="708"/>
      <c r="AK12" s="708"/>
      <c r="AL12" s="708"/>
      <c r="AM12" s="708"/>
      <c r="AN12" s="708"/>
      <c r="AO12" s="708"/>
      <c r="AP12" s="708"/>
      <c r="AQ12" s="708"/>
      <c r="AR12" s="708"/>
      <c r="AS12" s="708"/>
      <c r="AT12" s="708"/>
      <c r="AU12" s="708"/>
      <c r="AV12" s="708"/>
      <c r="AW12" s="708"/>
      <c r="AX12" s="708"/>
      <c r="AY12" s="708"/>
      <c r="AZ12" s="708"/>
      <c r="BA12" s="708"/>
      <c r="BB12" s="708"/>
      <c r="BC12" s="708"/>
      <c r="BD12" s="708"/>
      <c r="BE12" s="708"/>
      <c r="BF12" s="708"/>
      <c r="BG12" s="708"/>
      <c r="BH12" s="708"/>
      <c r="BI12" s="708"/>
      <c r="BJ12" s="698" t="s">
        <v>439</v>
      </c>
      <c r="BK12" s="698"/>
      <c r="BL12" s="698"/>
      <c r="BM12" s="698"/>
      <c r="BN12" s="698"/>
      <c r="BO12" s="698"/>
      <c r="BP12" s="698"/>
      <c r="BQ12" s="698"/>
      <c r="BR12" s="698"/>
      <c r="BS12" s="698"/>
      <c r="BT12" s="698"/>
      <c r="BU12" s="698"/>
      <c r="BV12" s="698"/>
      <c r="BW12" s="698"/>
      <c r="BX12" s="698"/>
      <c r="BY12" s="698"/>
      <c r="BZ12" s="699"/>
      <c r="CA12" s="4"/>
      <c r="CB12" s="709" t="s">
        <v>440</v>
      </c>
      <c r="CC12" s="710"/>
      <c r="CD12" s="710"/>
      <c r="CE12" s="710"/>
      <c r="CF12" s="710"/>
      <c r="CG12" s="710"/>
      <c r="CH12" s="710"/>
      <c r="CI12" s="710"/>
      <c r="CJ12" s="710"/>
      <c r="CK12" s="710"/>
      <c r="CL12" s="710"/>
      <c r="CM12" s="710"/>
      <c r="CN12" s="710"/>
      <c r="CO12" s="710"/>
      <c r="CP12" s="710"/>
      <c r="CQ12" s="710"/>
      <c r="CR12" s="711"/>
      <c r="CS12" s="4"/>
    </row>
    <row r="13" spans="1:97" s="373" customFormat="1" ht="39.950000000000003" customHeight="1" x14ac:dyDescent="0.25">
      <c r="A13" s="712" t="s">
        <v>21</v>
      </c>
      <c r="B13" s="704"/>
      <c r="C13" s="704"/>
      <c r="D13" s="704"/>
      <c r="E13" s="704"/>
      <c r="F13" s="704"/>
      <c r="G13" s="704"/>
      <c r="H13" s="704" t="s">
        <v>415</v>
      </c>
      <c r="I13" s="704"/>
      <c r="J13" s="704"/>
      <c r="K13" s="704"/>
      <c r="L13" s="704" t="s">
        <v>416</v>
      </c>
      <c r="M13" s="704"/>
      <c r="N13" s="704"/>
      <c r="O13" s="704"/>
      <c r="P13" s="704" t="s">
        <v>417</v>
      </c>
      <c r="Q13" s="704"/>
      <c r="R13" s="704"/>
      <c r="S13" s="704"/>
      <c r="T13" s="704" t="s">
        <v>418</v>
      </c>
      <c r="U13" s="704"/>
      <c r="V13" s="704"/>
      <c r="W13" s="704"/>
      <c r="X13" s="704" t="s">
        <v>419</v>
      </c>
      <c r="Y13" s="704"/>
      <c r="Z13" s="704"/>
      <c r="AA13" s="704"/>
      <c r="AB13" s="704" t="s">
        <v>420</v>
      </c>
      <c r="AC13" s="704"/>
      <c r="AD13" s="704"/>
      <c r="AE13" s="704"/>
      <c r="AF13" s="704" t="s">
        <v>421</v>
      </c>
      <c r="AG13" s="704"/>
      <c r="AH13" s="704"/>
      <c r="AI13" s="704"/>
      <c r="AJ13" s="704" t="s">
        <v>422</v>
      </c>
      <c r="AK13" s="704"/>
      <c r="AL13" s="704"/>
      <c r="AM13" s="704"/>
      <c r="AN13" s="704" t="s">
        <v>423</v>
      </c>
      <c r="AO13" s="704"/>
      <c r="AP13" s="704"/>
      <c r="AQ13" s="704"/>
      <c r="AR13" s="704" t="s">
        <v>424</v>
      </c>
      <c r="AS13" s="704"/>
      <c r="AT13" s="704"/>
      <c r="AU13" s="704"/>
      <c r="AV13" s="704" t="s">
        <v>425</v>
      </c>
      <c r="AW13" s="704"/>
      <c r="AX13" s="704"/>
      <c r="AY13" s="704"/>
      <c r="AZ13" s="704" t="s">
        <v>426</v>
      </c>
      <c r="BA13" s="704"/>
      <c r="BB13" s="704"/>
      <c r="BC13" s="704"/>
      <c r="BD13" s="700" t="s">
        <v>34</v>
      </c>
      <c r="BE13" s="702" t="s">
        <v>427</v>
      </c>
      <c r="BF13" s="704" t="s">
        <v>36</v>
      </c>
      <c r="BG13" s="704" t="s">
        <v>65</v>
      </c>
      <c r="BH13" s="365" t="s">
        <v>403</v>
      </c>
      <c r="BI13" s="365" t="s">
        <v>402</v>
      </c>
      <c r="BJ13" s="365" t="s">
        <v>37</v>
      </c>
      <c r="BK13" s="365" t="s">
        <v>38</v>
      </c>
      <c r="BL13" s="365" t="s">
        <v>39</v>
      </c>
      <c r="BM13" s="648" t="s">
        <v>428</v>
      </c>
      <c r="BN13" s="365" t="s">
        <v>41</v>
      </c>
      <c r="BO13" s="365" t="s">
        <v>42</v>
      </c>
      <c r="BP13" s="365" t="s">
        <v>43</v>
      </c>
      <c r="BQ13" s="366" t="s">
        <v>429</v>
      </c>
      <c r="BR13" s="365" t="s">
        <v>45</v>
      </c>
      <c r="BS13" s="365" t="s">
        <v>46</v>
      </c>
      <c r="BT13" s="365" t="s">
        <v>47</v>
      </c>
      <c r="BU13" s="366" t="s">
        <v>430</v>
      </c>
      <c r="BV13" s="365" t="s">
        <v>49</v>
      </c>
      <c r="BW13" s="365" t="s">
        <v>50</v>
      </c>
      <c r="BX13" s="365" t="s">
        <v>51</v>
      </c>
      <c r="BY13" s="366" t="s">
        <v>431</v>
      </c>
      <c r="BZ13" s="367" t="s">
        <v>432</v>
      </c>
      <c r="CA13" s="368"/>
      <c r="CB13" s="369" t="s">
        <v>37</v>
      </c>
      <c r="CC13" s="370" t="s">
        <v>38</v>
      </c>
      <c r="CD13" s="370" t="s">
        <v>39</v>
      </c>
      <c r="CE13" s="371" t="s">
        <v>404</v>
      </c>
      <c r="CF13" s="370" t="s">
        <v>41</v>
      </c>
      <c r="CG13" s="370" t="s">
        <v>42</v>
      </c>
      <c r="CH13" s="370" t="s">
        <v>43</v>
      </c>
      <c r="CI13" s="371" t="s">
        <v>405</v>
      </c>
      <c r="CJ13" s="370" t="s">
        <v>45</v>
      </c>
      <c r="CK13" s="370" t="s">
        <v>46</v>
      </c>
      <c r="CL13" s="370" t="s">
        <v>47</v>
      </c>
      <c r="CM13" s="371" t="s">
        <v>406</v>
      </c>
      <c r="CN13" s="370" t="s">
        <v>49</v>
      </c>
      <c r="CO13" s="370" t="s">
        <v>50</v>
      </c>
      <c r="CP13" s="370" t="s">
        <v>51</v>
      </c>
      <c r="CQ13" s="371" t="s">
        <v>407</v>
      </c>
      <c r="CR13" s="372" t="s">
        <v>53</v>
      </c>
      <c r="CS13" s="368"/>
    </row>
    <row r="14" spans="1:97" s="385" customFormat="1" ht="99.95" customHeight="1" thickBot="1" x14ac:dyDescent="0.3">
      <c r="A14" s="374" t="s">
        <v>54</v>
      </c>
      <c r="B14" s="375" t="s">
        <v>55</v>
      </c>
      <c r="C14" s="375" t="s">
        <v>56</v>
      </c>
      <c r="D14" s="375" t="s">
        <v>57</v>
      </c>
      <c r="E14" s="375" t="s">
        <v>58</v>
      </c>
      <c r="F14" s="375" t="s">
        <v>401</v>
      </c>
      <c r="G14" s="487" t="s">
        <v>60</v>
      </c>
      <c r="H14" s="375" t="s">
        <v>61</v>
      </c>
      <c r="I14" s="375" t="s">
        <v>62</v>
      </c>
      <c r="J14" s="375" t="s">
        <v>63</v>
      </c>
      <c r="K14" s="375" t="s">
        <v>64</v>
      </c>
      <c r="L14" s="375" t="s">
        <v>61</v>
      </c>
      <c r="M14" s="375" t="s">
        <v>62</v>
      </c>
      <c r="N14" s="375" t="s">
        <v>63</v>
      </c>
      <c r="O14" s="375" t="s">
        <v>64</v>
      </c>
      <c r="P14" s="375" t="s">
        <v>61</v>
      </c>
      <c r="Q14" s="375" t="s">
        <v>62</v>
      </c>
      <c r="R14" s="375" t="s">
        <v>63</v>
      </c>
      <c r="S14" s="375" t="s">
        <v>64</v>
      </c>
      <c r="T14" s="375" t="s">
        <v>61</v>
      </c>
      <c r="U14" s="375" t="s">
        <v>62</v>
      </c>
      <c r="V14" s="375" t="s">
        <v>63</v>
      </c>
      <c r="W14" s="375" t="s">
        <v>64</v>
      </c>
      <c r="X14" s="375" t="s">
        <v>61</v>
      </c>
      <c r="Y14" s="375" t="s">
        <v>62</v>
      </c>
      <c r="Z14" s="375" t="s">
        <v>63</v>
      </c>
      <c r="AA14" s="375" t="s">
        <v>64</v>
      </c>
      <c r="AB14" s="375" t="s">
        <v>61</v>
      </c>
      <c r="AC14" s="375" t="s">
        <v>62</v>
      </c>
      <c r="AD14" s="375" t="s">
        <v>63</v>
      </c>
      <c r="AE14" s="375" t="s">
        <v>64</v>
      </c>
      <c r="AF14" s="375" t="s">
        <v>61</v>
      </c>
      <c r="AG14" s="375" t="s">
        <v>62</v>
      </c>
      <c r="AH14" s="375" t="s">
        <v>63</v>
      </c>
      <c r="AI14" s="375" t="s">
        <v>64</v>
      </c>
      <c r="AJ14" s="375" t="s">
        <v>61</v>
      </c>
      <c r="AK14" s="375" t="s">
        <v>62</v>
      </c>
      <c r="AL14" s="375" t="s">
        <v>63</v>
      </c>
      <c r="AM14" s="375" t="s">
        <v>64</v>
      </c>
      <c r="AN14" s="375" t="s">
        <v>61</v>
      </c>
      <c r="AO14" s="375" t="s">
        <v>62</v>
      </c>
      <c r="AP14" s="375" t="s">
        <v>63</v>
      </c>
      <c r="AQ14" s="375" t="s">
        <v>64</v>
      </c>
      <c r="AR14" s="375" t="s">
        <v>61</v>
      </c>
      <c r="AS14" s="375" t="s">
        <v>62</v>
      </c>
      <c r="AT14" s="375" t="s">
        <v>63</v>
      </c>
      <c r="AU14" s="375" t="s">
        <v>64</v>
      </c>
      <c r="AV14" s="375" t="s">
        <v>61</v>
      </c>
      <c r="AW14" s="375" t="s">
        <v>62</v>
      </c>
      <c r="AX14" s="375" t="s">
        <v>63</v>
      </c>
      <c r="AY14" s="375" t="s">
        <v>64</v>
      </c>
      <c r="AZ14" s="375" t="s">
        <v>61</v>
      </c>
      <c r="BA14" s="375" t="s">
        <v>62</v>
      </c>
      <c r="BB14" s="375" t="s">
        <v>63</v>
      </c>
      <c r="BC14" s="375" t="s">
        <v>64</v>
      </c>
      <c r="BD14" s="701"/>
      <c r="BE14" s="703"/>
      <c r="BF14" s="705"/>
      <c r="BG14" s="705"/>
      <c r="BH14" s="376">
        <f>SUM(BH15:BH15)</f>
        <v>1</v>
      </c>
      <c r="BI14" s="376">
        <f>SUM(BI15:BI42)</f>
        <v>94</v>
      </c>
      <c r="BJ14" s="665">
        <f>SUM(BJ15:BJ42)</f>
        <v>31</v>
      </c>
      <c r="BK14" s="665">
        <f>SUM(BK15:BK42)</f>
        <v>8</v>
      </c>
      <c r="BL14" s="665">
        <f>SUM(BL15:BL42)</f>
        <v>5</v>
      </c>
      <c r="BM14" s="649">
        <f ca="1">SUM(BM15:BM42)</f>
        <v>0</v>
      </c>
      <c r="BN14" s="377">
        <f t="shared" ref="BN14:BZ14" si="0">SUM(BN15:BN15)</f>
        <v>0</v>
      </c>
      <c r="BO14" s="377">
        <f t="shared" si="0"/>
        <v>0</v>
      </c>
      <c r="BP14" s="377">
        <f t="shared" si="0"/>
        <v>0</v>
      </c>
      <c r="BQ14" s="378">
        <f t="shared" si="0"/>
        <v>0</v>
      </c>
      <c r="BR14" s="377">
        <f t="shared" si="0"/>
        <v>0</v>
      </c>
      <c r="BS14" s="377">
        <f t="shared" si="0"/>
        <v>0</v>
      </c>
      <c r="BT14" s="377">
        <f t="shared" si="0"/>
        <v>0</v>
      </c>
      <c r="BU14" s="377">
        <f t="shared" si="0"/>
        <v>0</v>
      </c>
      <c r="BV14" s="377">
        <f t="shared" si="0"/>
        <v>0</v>
      </c>
      <c r="BW14" s="377">
        <f t="shared" si="0"/>
        <v>0</v>
      </c>
      <c r="BX14" s="377">
        <f t="shared" si="0"/>
        <v>0</v>
      </c>
      <c r="BY14" s="378">
        <f t="shared" si="0"/>
        <v>0</v>
      </c>
      <c r="BZ14" s="379">
        <f t="shared" ca="1" si="0"/>
        <v>0</v>
      </c>
      <c r="CA14" s="380">
        <f ca="1">BM14+BQ14+BU14+BY14</f>
        <v>0</v>
      </c>
      <c r="CB14" s="381">
        <f t="shared" ref="CB14:CR14" si="1">SUM(CB15:CB15)</f>
        <v>0</v>
      </c>
      <c r="CC14" s="382">
        <f t="shared" si="1"/>
        <v>0</v>
      </c>
      <c r="CD14" s="382">
        <f t="shared" si="1"/>
        <v>0</v>
      </c>
      <c r="CE14" s="382">
        <f t="shared" si="1"/>
        <v>0</v>
      </c>
      <c r="CF14" s="382">
        <f t="shared" si="1"/>
        <v>0</v>
      </c>
      <c r="CG14" s="382">
        <f t="shared" si="1"/>
        <v>0</v>
      </c>
      <c r="CH14" s="382">
        <f t="shared" si="1"/>
        <v>0</v>
      </c>
      <c r="CI14" s="371">
        <f t="shared" si="1"/>
        <v>0</v>
      </c>
      <c r="CJ14" s="382">
        <f t="shared" si="1"/>
        <v>0</v>
      </c>
      <c r="CK14" s="382">
        <f t="shared" si="1"/>
        <v>0</v>
      </c>
      <c r="CL14" s="382">
        <f t="shared" si="1"/>
        <v>0</v>
      </c>
      <c r="CM14" s="382">
        <f t="shared" si="1"/>
        <v>0</v>
      </c>
      <c r="CN14" s="382">
        <f t="shared" si="1"/>
        <v>0</v>
      </c>
      <c r="CO14" s="382">
        <f t="shared" si="1"/>
        <v>0</v>
      </c>
      <c r="CP14" s="382">
        <f t="shared" si="1"/>
        <v>0</v>
      </c>
      <c r="CQ14" s="371">
        <f t="shared" si="1"/>
        <v>0</v>
      </c>
      <c r="CR14" s="383">
        <f t="shared" si="1"/>
        <v>0</v>
      </c>
      <c r="CS14" s="384">
        <f>CE14+CI14+CM14+CQ14</f>
        <v>0</v>
      </c>
    </row>
    <row r="15" spans="1:97" s="373" customFormat="1" ht="78.95" customHeight="1" thickBot="1" x14ac:dyDescent="0.3">
      <c r="A15" s="561">
        <v>1</v>
      </c>
      <c r="B15" s="624" t="s">
        <v>441</v>
      </c>
      <c r="C15" s="386" t="s">
        <v>67</v>
      </c>
      <c r="D15" s="386" t="s">
        <v>720</v>
      </c>
      <c r="E15" s="386" t="s">
        <v>721</v>
      </c>
      <c r="F15" s="386" t="s">
        <v>537</v>
      </c>
      <c r="G15" s="501" t="s">
        <v>72</v>
      </c>
      <c r="H15" s="546"/>
      <c r="I15" s="546"/>
      <c r="J15" s="546"/>
      <c r="K15" s="546"/>
      <c r="L15" s="546"/>
      <c r="M15" s="546"/>
      <c r="N15" s="546"/>
      <c r="O15" s="514"/>
      <c r="P15" s="508"/>
      <c r="Q15" s="509"/>
      <c r="R15" s="509"/>
      <c r="S15" s="510"/>
      <c r="T15" s="622"/>
      <c r="U15" s="509"/>
      <c r="V15" s="509"/>
      <c r="W15" s="510"/>
      <c r="X15" s="508"/>
      <c r="Y15" s="509"/>
      <c r="Z15" s="509"/>
      <c r="AA15" s="511"/>
      <c r="AB15" s="508"/>
      <c r="AC15" s="509"/>
      <c r="AD15" s="509"/>
      <c r="AE15" s="511"/>
      <c r="AF15" s="508"/>
      <c r="AG15" s="509"/>
      <c r="AH15" s="509"/>
      <c r="AI15" s="511"/>
      <c r="AJ15" s="508"/>
      <c r="AK15" s="509"/>
      <c r="AL15" s="509"/>
      <c r="AM15" s="511"/>
      <c r="AN15" s="508"/>
      <c r="AO15" s="509"/>
      <c r="AP15" s="509"/>
      <c r="AQ15" s="511"/>
      <c r="AR15" s="508"/>
      <c r="AS15" s="509"/>
      <c r="AT15" s="509"/>
      <c r="AU15" s="511"/>
      <c r="AV15" s="508"/>
      <c r="AW15" s="509"/>
      <c r="AX15" s="509"/>
      <c r="AY15" s="511"/>
      <c r="AZ15" s="508"/>
      <c r="BA15" s="509"/>
      <c r="BB15" s="509"/>
      <c r="BC15" s="511"/>
      <c r="BD15" s="392" t="s">
        <v>492</v>
      </c>
      <c r="BE15" s="676"/>
      <c r="BF15" s="394" t="s">
        <v>471</v>
      </c>
      <c r="BG15" s="395" t="s">
        <v>72</v>
      </c>
      <c r="BH15" s="396">
        <v>1</v>
      </c>
      <c r="BI15" s="397">
        <v>0</v>
      </c>
      <c r="BJ15" s="660">
        <v>0</v>
      </c>
      <c r="BK15" s="660">
        <v>0</v>
      </c>
      <c r="BL15" s="660">
        <v>0</v>
      </c>
      <c r="BM15" s="648">
        <f ca="1">IF(MONTH(TODAY())=2,SUM(BJ15:BK15),0)</f>
        <v>0</v>
      </c>
      <c r="BN15" s="490">
        <v>0</v>
      </c>
      <c r="BO15" s="491">
        <v>0</v>
      </c>
      <c r="BP15" s="491">
        <v>0</v>
      </c>
      <c r="BQ15" s="489">
        <f>SUM(BN15:BP15)</f>
        <v>0</v>
      </c>
      <c r="BR15" s="491">
        <v>0</v>
      </c>
      <c r="BS15" s="491">
        <v>0</v>
      </c>
      <c r="BT15" s="491">
        <v>0</v>
      </c>
      <c r="BU15" s="489">
        <f>SUM(BR15:BT15)</f>
        <v>0</v>
      </c>
      <c r="BV15" s="491">
        <v>0</v>
      </c>
      <c r="BW15" s="491">
        <v>0</v>
      </c>
      <c r="BX15" s="491"/>
      <c r="BY15" s="489">
        <f>SUM(BV15:BX15)</f>
        <v>0</v>
      </c>
      <c r="BZ15" s="492">
        <f ca="1">BM15+BQ15+BU15+BY15</f>
        <v>0</v>
      </c>
      <c r="CA15" s="497"/>
      <c r="CB15" s="488">
        <f>BJ15</f>
        <v>0</v>
      </c>
      <c r="CC15" s="488">
        <f t="shared" ref="CC15:CD15" si="2">BK15</f>
        <v>0</v>
      </c>
      <c r="CD15" s="488">
        <f t="shared" si="2"/>
        <v>0</v>
      </c>
      <c r="CE15" s="493">
        <f>SUM(CB15:CD15)</f>
        <v>0</v>
      </c>
      <c r="CF15" s="494"/>
      <c r="CG15" s="495"/>
      <c r="CH15" s="495"/>
      <c r="CI15" s="493">
        <f>SUM(CF15:CH15)</f>
        <v>0</v>
      </c>
      <c r="CJ15" s="495"/>
      <c r="CK15" s="495"/>
      <c r="CL15" s="495"/>
      <c r="CM15" s="493">
        <f>SUM(CJ15:CL15)</f>
        <v>0</v>
      </c>
      <c r="CN15" s="495"/>
      <c r="CO15" s="495"/>
      <c r="CP15" s="495"/>
      <c r="CQ15" s="493">
        <f>SUM(CN15:CP15)</f>
        <v>0</v>
      </c>
      <c r="CR15" s="496">
        <f>CE15+CI15+CM15+CQ15</f>
        <v>0</v>
      </c>
      <c r="CS15" s="344"/>
    </row>
    <row r="16" spans="1:97" s="373" customFormat="1" ht="62.1" customHeight="1" thickBot="1" x14ac:dyDescent="0.3">
      <c r="A16" s="562">
        <f>A15+1</f>
        <v>2</v>
      </c>
      <c r="B16" s="624" t="s">
        <v>442</v>
      </c>
      <c r="C16" s="386" t="s">
        <v>640</v>
      </c>
      <c r="D16" s="386" t="s">
        <v>443</v>
      </c>
      <c r="E16" s="386" t="s">
        <v>444</v>
      </c>
      <c r="F16" s="386" t="s">
        <v>481</v>
      </c>
      <c r="G16" s="501" t="s">
        <v>72</v>
      </c>
      <c r="H16" s="516"/>
      <c r="I16" s="555"/>
      <c r="J16" s="517"/>
      <c r="K16" s="555"/>
      <c r="L16" s="516"/>
      <c r="M16" s="555"/>
      <c r="N16" s="517"/>
      <c r="O16" s="555"/>
      <c r="P16" s="516"/>
      <c r="Q16" s="514"/>
      <c r="R16" s="517"/>
      <c r="S16" s="514"/>
      <c r="T16" s="622"/>
      <c r="U16" s="514"/>
      <c r="V16" s="517"/>
      <c r="W16" s="514"/>
      <c r="X16" s="516"/>
      <c r="Y16" s="514"/>
      <c r="Z16" s="517"/>
      <c r="AA16" s="514"/>
      <c r="AB16" s="516"/>
      <c r="AC16" s="514"/>
      <c r="AD16" s="517"/>
      <c r="AE16" s="514"/>
      <c r="AF16" s="516"/>
      <c r="AG16" s="514"/>
      <c r="AH16" s="517"/>
      <c r="AI16" s="514"/>
      <c r="AJ16" s="516"/>
      <c r="AK16" s="514"/>
      <c r="AL16" s="517"/>
      <c r="AM16" s="514"/>
      <c r="AN16" s="516"/>
      <c r="AO16" s="514"/>
      <c r="AP16" s="517"/>
      <c r="AQ16" s="514"/>
      <c r="AR16" s="516"/>
      <c r="AS16" s="514"/>
      <c r="AT16" s="517"/>
      <c r="AU16" s="514"/>
      <c r="AV16" s="516"/>
      <c r="AW16" s="514"/>
      <c r="AX16" s="517"/>
      <c r="AY16" s="514"/>
      <c r="AZ16" s="516"/>
      <c r="BA16" s="514"/>
      <c r="BB16" s="517"/>
      <c r="BC16" s="548"/>
      <c r="BD16" s="392" t="s">
        <v>446</v>
      </c>
      <c r="BE16" s="393"/>
      <c r="BF16" s="394" t="s">
        <v>471</v>
      </c>
      <c r="BG16" s="395" t="s">
        <v>80</v>
      </c>
      <c r="BH16" s="396">
        <v>1</v>
      </c>
      <c r="BI16" s="397">
        <v>0</v>
      </c>
      <c r="BJ16" s="660">
        <v>0</v>
      </c>
      <c r="BK16" s="660">
        <v>0</v>
      </c>
      <c r="BL16" s="660">
        <v>0</v>
      </c>
      <c r="BM16" s="648">
        <f t="shared" ref="BM16:BM30" ca="1" si="3">IF(MONTH(TODAY())=2,SUM(BJ16:BK16),0)</f>
        <v>0</v>
      </c>
      <c r="BN16" s="490"/>
      <c r="BO16" s="491"/>
      <c r="BP16" s="491"/>
      <c r="BQ16" s="489"/>
      <c r="BR16" s="491"/>
      <c r="BS16" s="491"/>
      <c r="BT16" s="491"/>
      <c r="BU16" s="489"/>
      <c r="BV16" s="491"/>
      <c r="BW16" s="491"/>
      <c r="BX16" s="491"/>
      <c r="BY16" s="489"/>
      <c r="BZ16" s="492"/>
      <c r="CA16" s="498"/>
      <c r="CB16" s="398"/>
      <c r="CC16" s="398"/>
      <c r="CD16" s="398"/>
      <c r="CE16" s="399"/>
      <c r="CF16" s="400"/>
      <c r="CG16" s="343"/>
      <c r="CH16" s="343"/>
      <c r="CI16" s="399"/>
      <c r="CJ16" s="343"/>
      <c r="CK16" s="343"/>
      <c r="CL16" s="343"/>
      <c r="CM16" s="399"/>
      <c r="CN16" s="343"/>
      <c r="CO16" s="343"/>
      <c r="CP16" s="343"/>
      <c r="CQ16" s="399"/>
      <c r="CR16" s="347"/>
      <c r="CS16" s="344"/>
    </row>
    <row r="17" spans="1:97" s="373" customFormat="1" ht="98.1" customHeight="1" thickBot="1" x14ac:dyDescent="0.3">
      <c r="A17" s="563">
        <f>A16+1</f>
        <v>3</v>
      </c>
      <c r="B17" s="624" t="s">
        <v>81</v>
      </c>
      <c r="C17" s="386" t="s">
        <v>641</v>
      </c>
      <c r="D17" s="386" t="s">
        <v>83</v>
      </c>
      <c r="E17" s="386" t="s">
        <v>444</v>
      </c>
      <c r="F17" s="386" t="s">
        <v>480</v>
      </c>
      <c r="G17" s="501" t="s">
        <v>72</v>
      </c>
      <c r="H17" s="508"/>
      <c r="I17" s="509"/>
      <c r="J17" s="509"/>
      <c r="K17" s="510"/>
      <c r="L17" s="555"/>
      <c r="M17" s="506"/>
      <c r="N17" s="506"/>
      <c r="O17" s="507"/>
      <c r="P17" s="508"/>
      <c r="Q17" s="509"/>
      <c r="R17" s="509"/>
      <c r="S17" s="510"/>
      <c r="T17" s="622"/>
      <c r="U17" s="509"/>
      <c r="V17" s="509"/>
      <c r="W17" s="510"/>
      <c r="X17" s="508"/>
      <c r="Y17" s="509"/>
      <c r="Z17" s="509"/>
      <c r="AA17" s="511"/>
      <c r="AB17" s="508"/>
      <c r="AC17" s="509"/>
      <c r="AD17" s="509"/>
      <c r="AE17" s="511"/>
      <c r="AF17" s="508"/>
      <c r="AG17" s="509"/>
      <c r="AH17" s="509"/>
      <c r="AI17" s="511"/>
      <c r="AJ17" s="508"/>
      <c r="AK17" s="509"/>
      <c r="AL17" s="509"/>
      <c r="AM17" s="511"/>
      <c r="AN17" s="508"/>
      <c r="AO17" s="509"/>
      <c r="AP17" s="509"/>
      <c r="AQ17" s="511"/>
      <c r="AR17" s="508"/>
      <c r="AS17" s="509"/>
      <c r="AT17" s="509"/>
      <c r="AU17" s="511"/>
      <c r="AV17" s="508"/>
      <c r="AW17" s="509"/>
      <c r="AX17" s="509"/>
      <c r="AY17" s="511"/>
      <c r="AZ17" s="508"/>
      <c r="BA17" s="509"/>
      <c r="BB17" s="509"/>
      <c r="BC17" s="511"/>
      <c r="BD17" s="392" t="s">
        <v>488</v>
      </c>
      <c r="BE17" s="393" t="s">
        <v>690</v>
      </c>
      <c r="BF17" s="394" t="s">
        <v>472</v>
      </c>
      <c r="BG17" s="395" t="s">
        <v>72</v>
      </c>
      <c r="BH17" s="396">
        <v>1</v>
      </c>
      <c r="BI17" s="397">
        <f>BH17</f>
        <v>1</v>
      </c>
      <c r="BJ17" s="660">
        <v>0</v>
      </c>
      <c r="BK17" s="660">
        <v>1</v>
      </c>
      <c r="BL17" s="660">
        <v>0</v>
      </c>
      <c r="BM17" s="648">
        <f t="shared" ca="1" si="3"/>
        <v>0</v>
      </c>
      <c r="BN17" s="490"/>
      <c r="BO17" s="491"/>
      <c r="BP17" s="491"/>
      <c r="BQ17" s="489"/>
      <c r="BR17" s="491"/>
      <c r="BS17" s="491"/>
      <c r="BT17" s="491"/>
      <c r="BU17" s="489"/>
      <c r="BV17" s="491"/>
      <c r="BW17" s="491"/>
      <c r="BX17" s="491"/>
      <c r="BY17" s="489"/>
      <c r="BZ17" s="492"/>
      <c r="CA17" s="498"/>
      <c r="CB17" s="398"/>
      <c r="CC17" s="398"/>
      <c r="CD17" s="398"/>
      <c r="CE17" s="399"/>
      <c r="CF17" s="400"/>
      <c r="CG17" s="343"/>
      <c r="CH17" s="343"/>
      <c r="CI17" s="399"/>
      <c r="CJ17" s="343"/>
      <c r="CK17" s="343"/>
      <c r="CL17" s="343"/>
      <c r="CM17" s="399"/>
      <c r="CN17" s="343"/>
      <c r="CO17" s="343"/>
      <c r="CP17" s="343"/>
      <c r="CQ17" s="399"/>
      <c r="CR17" s="347"/>
      <c r="CS17" s="344"/>
    </row>
    <row r="18" spans="1:97" s="373" customFormat="1" ht="222" customHeight="1" thickBot="1" x14ac:dyDescent="0.3">
      <c r="A18" s="563">
        <f>A17+1</f>
        <v>4</v>
      </c>
      <c r="B18" s="624" t="s">
        <v>642</v>
      </c>
      <c r="C18" s="386" t="s">
        <v>447</v>
      </c>
      <c r="D18" s="386" t="s">
        <v>722</v>
      </c>
      <c r="E18" s="386" t="s">
        <v>643</v>
      </c>
      <c r="F18" s="386" t="s">
        <v>551</v>
      </c>
      <c r="G18" s="504" t="s">
        <v>72</v>
      </c>
      <c r="H18" s="513"/>
      <c r="I18" s="555"/>
      <c r="J18" s="555"/>
      <c r="K18" s="515"/>
      <c r="L18" s="516"/>
      <c r="M18" s="517"/>
      <c r="N18" s="517"/>
      <c r="O18" s="515"/>
      <c r="P18" s="518"/>
      <c r="Q18" s="519"/>
      <c r="R18" s="519"/>
      <c r="S18" s="520"/>
      <c r="T18" s="622"/>
      <c r="U18" s="519"/>
      <c r="V18" s="519"/>
      <c r="W18" s="520"/>
      <c r="X18" s="514"/>
      <c r="Y18" s="514"/>
      <c r="Z18" s="514"/>
      <c r="AA18" s="521"/>
      <c r="AB18" s="518"/>
      <c r="AC18" s="519"/>
      <c r="AD18" s="519"/>
      <c r="AE18" s="521"/>
      <c r="AF18" s="518"/>
      <c r="AG18" s="519"/>
      <c r="AH18" s="519"/>
      <c r="AI18" s="521"/>
      <c r="AJ18" s="518"/>
      <c r="AK18" s="519"/>
      <c r="AL18" s="519"/>
      <c r="AM18" s="521"/>
      <c r="AN18" s="514"/>
      <c r="AO18" s="514"/>
      <c r="AP18" s="519"/>
      <c r="AQ18" s="521"/>
      <c r="AR18" s="518"/>
      <c r="AS18" s="519"/>
      <c r="AT18" s="519"/>
      <c r="AU18" s="521"/>
      <c r="AV18" s="518"/>
      <c r="AW18" s="519"/>
      <c r="AX18" s="519"/>
      <c r="AY18" s="521"/>
      <c r="AZ18" s="518"/>
      <c r="BA18" s="519"/>
      <c r="BB18" s="519"/>
      <c r="BC18" s="521"/>
      <c r="BD18" s="392" t="s">
        <v>644</v>
      </c>
      <c r="BE18" s="393" t="s">
        <v>705</v>
      </c>
      <c r="BF18" s="394" t="s">
        <v>473</v>
      </c>
      <c r="BG18" s="395" t="s">
        <v>96</v>
      </c>
      <c r="BH18" s="396">
        <v>1</v>
      </c>
      <c r="BI18" s="397">
        <v>3</v>
      </c>
      <c r="BJ18" s="660">
        <v>1</v>
      </c>
      <c r="BK18" s="660">
        <v>0</v>
      </c>
      <c r="BL18" s="660">
        <v>0</v>
      </c>
      <c r="BM18" s="648">
        <f t="shared" ca="1" si="3"/>
        <v>0</v>
      </c>
      <c r="BN18" s="490"/>
      <c r="BO18" s="491"/>
      <c r="BP18" s="491"/>
      <c r="BQ18" s="489"/>
      <c r="BR18" s="491"/>
      <c r="BS18" s="491"/>
      <c r="BT18" s="491"/>
      <c r="BU18" s="489"/>
      <c r="BV18" s="491"/>
      <c r="BW18" s="491"/>
      <c r="BX18" s="491"/>
      <c r="BY18" s="489"/>
      <c r="BZ18" s="492"/>
      <c r="CA18" s="498"/>
      <c r="CB18" s="398"/>
      <c r="CC18" s="398"/>
      <c r="CD18" s="398"/>
      <c r="CE18" s="399"/>
      <c r="CF18" s="400"/>
      <c r="CG18" s="343"/>
      <c r="CH18" s="343"/>
      <c r="CI18" s="399"/>
      <c r="CJ18" s="343"/>
      <c r="CK18" s="343"/>
      <c r="CL18" s="343"/>
      <c r="CM18" s="399"/>
      <c r="CN18" s="343"/>
      <c r="CO18" s="343"/>
      <c r="CP18" s="343"/>
      <c r="CQ18" s="399"/>
      <c r="CR18" s="347"/>
      <c r="CS18" s="344"/>
    </row>
    <row r="19" spans="1:97" s="373" customFormat="1" ht="114" customHeight="1" thickBot="1" x14ac:dyDescent="0.3">
      <c r="A19" s="563">
        <f t="shared" ref="A19:A42" si="4">A18+1</f>
        <v>5</v>
      </c>
      <c r="B19" s="624" t="s">
        <v>645</v>
      </c>
      <c r="C19" s="386" t="s">
        <v>128</v>
      </c>
      <c r="D19" s="386" t="s">
        <v>604</v>
      </c>
      <c r="E19" s="386" t="s">
        <v>605</v>
      </c>
      <c r="F19" s="386" t="s">
        <v>479</v>
      </c>
      <c r="G19" s="504" t="s">
        <v>72</v>
      </c>
      <c r="H19" s="533"/>
      <c r="I19" s="621"/>
      <c r="J19" s="621"/>
      <c r="K19" s="535"/>
      <c r="L19" s="536"/>
      <c r="M19" s="537"/>
      <c r="N19" s="537"/>
      <c r="O19" s="535"/>
      <c r="P19" s="538"/>
      <c r="Q19" s="539"/>
      <c r="R19" s="539"/>
      <c r="S19" s="540"/>
      <c r="T19" s="622"/>
      <c r="U19" s="539"/>
      <c r="V19" s="539"/>
      <c r="W19" s="540"/>
      <c r="X19" s="538"/>
      <c r="Y19" s="539"/>
      <c r="Z19" s="539"/>
      <c r="AA19" s="542"/>
      <c r="AB19" s="538"/>
      <c r="AC19" s="539"/>
      <c r="AD19" s="539"/>
      <c r="AE19" s="542"/>
      <c r="AF19" s="541"/>
      <c r="AG19" s="534"/>
      <c r="AH19" s="534"/>
      <c r="AI19" s="542"/>
      <c r="AJ19" s="538"/>
      <c r="AK19" s="539"/>
      <c r="AL19" s="539"/>
      <c r="AM19" s="542"/>
      <c r="AN19" s="538"/>
      <c r="AO19" s="539"/>
      <c r="AP19" s="539"/>
      <c r="AQ19" s="542"/>
      <c r="AR19" s="538"/>
      <c r="AS19" s="539"/>
      <c r="AT19" s="539"/>
      <c r="AU19" s="542"/>
      <c r="AV19" s="538"/>
      <c r="AW19" s="539"/>
      <c r="AX19" s="539"/>
      <c r="AY19" s="542"/>
      <c r="AZ19" s="543"/>
      <c r="BA19" s="539"/>
      <c r="BB19" s="539"/>
      <c r="BC19" s="542"/>
      <c r="BD19" s="392" t="s">
        <v>520</v>
      </c>
      <c r="BE19" s="393" t="s">
        <v>696</v>
      </c>
      <c r="BF19" s="394" t="s">
        <v>521</v>
      </c>
      <c r="BG19" s="395" t="s">
        <v>105</v>
      </c>
      <c r="BH19" s="396">
        <v>1</v>
      </c>
      <c r="BI19" s="397">
        <v>2</v>
      </c>
      <c r="BJ19" s="660">
        <v>1</v>
      </c>
      <c r="BK19" s="660">
        <v>0</v>
      </c>
      <c r="BL19" s="660">
        <v>0</v>
      </c>
      <c r="BM19" s="648">
        <f t="shared" ca="1" si="3"/>
        <v>0</v>
      </c>
      <c r="BN19" s="490"/>
      <c r="BO19" s="491"/>
      <c r="BP19" s="491"/>
      <c r="BQ19" s="489"/>
      <c r="BR19" s="491"/>
      <c r="BS19" s="491"/>
      <c r="BT19" s="491"/>
      <c r="BU19" s="489"/>
      <c r="BV19" s="491"/>
      <c r="BW19" s="491"/>
      <c r="BX19" s="491"/>
      <c r="BY19" s="489"/>
      <c r="BZ19" s="492"/>
      <c r="CA19" s="498"/>
      <c r="CB19" s="398"/>
      <c r="CC19" s="398"/>
      <c r="CD19" s="398"/>
      <c r="CE19" s="399"/>
      <c r="CF19" s="400"/>
      <c r="CG19" s="343"/>
      <c r="CH19" s="343"/>
      <c r="CI19" s="399"/>
      <c r="CJ19" s="343"/>
      <c r="CK19" s="343"/>
      <c r="CL19" s="343"/>
      <c r="CM19" s="399"/>
      <c r="CN19" s="343"/>
      <c r="CO19" s="343"/>
      <c r="CP19" s="343"/>
      <c r="CQ19" s="399"/>
      <c r="CR19" s="347"/>
      <c r="CS19" s="344"/>
    </row>
    <row r="20" spans="1:97" s="373" customFormat="1" ht="123.95" customHeight="1" thickBot="1" x14ac:dyDescent="0.3">
      <c r="A20" s="563">
        <f t="shared" si="4"/>
        <v>6</v>
      </c>
      <c r="B20" s="624" t="s">
        <v>606</v>
      </c>
      <c r="C20" s="386" t="s">
        <v>107</v>
      </c>
      <c r="D20" s="386" t="s">
        <v>607</v>
      </c>
      <c r="E20" s="386" t="s">
        <v>608</v>
      </c>
      <c r="F20" s="386" t="s">
        <v>478</v>
      </c>
      <c r="G20" s="504" t="s">
        <v>72</v>
      </c>
      <c r="H20" s="522"/>
      <c r="I20" s="663"/>
      <c r="J20" s="524"/>
      <c r="K20" s="525"/>
      <c r="L20" s="522"/>
      <c r="M20" s="663"/>
      <c r="N20" s="524"/>
      <c r="O20" s="525"/>
      <c r="P20" s="522"/>
      <c r="Q20" s="523"/>
      <c r="R20" s="524"/>
      <c r="S20" s="525"/>
      <c r="T20" s="622"/>
      <c r="U20" s="523"/>
      <c r="V20" s="524"/>
      <c r="W20" s="525"/>
      <c r="X20" s="522"/>
      <c r="Y20" s="523"/>
      <c r="Z20" s="524"/>
      <c r="AA20" s="525"/>
      <c r="AB20" s="522"/>
      <c r="AC20" s="523"/>
      <c r="AD20" s="524"/>
      <c r="AE20" s="525"/>
      <c r="AF20" s="522"/>
      <c r="AG20" s="523"/>
      <c r="AH20" s="524"/>
      <c r="AI20" s="525"/>
      <c r="AJ20" s="522"/>
      <c r="AK20" s="523"/>
      <c r="AL20" s="524"/>
      <c r="AM20" s="525"/>
      <c r="AN20" s="522"/>
      <c r="AO20" s="523"/>
      <c r="AP20" s="524"/>
      <c r="AQ20" s="525"/>
      <c r="AR20" s="522"/>
      <c r="AS20" s="523"/>
      <c r="AT20" s="524"/>
      <c r="AU20" s="525"/>
      <c r="AV20" s="522"/>
      <c r="AW20" s="523"/>
      <c r="AX20" s="524"/>
      <c r="AY20" s="525"/>
      <c r="AZ20" s="530"/>
      <c r="BA20" s="523"/>
      <c r="BB20" s="524"/>
      <c r="BC20" s="525"/>
      <c r="BD20" s="392" t="s">
        <v>646</v>
      </c>
      <c r="BE20" s="393" t="s">
        <v>702</v>
      </c>
      <c r="BF20" s="394" t="s">
        <v>474</v>
      </c>
      <c r="BG20" s="395" t="s">
        <v>113</v>
      </c>
      <c r="BH20" s="396">
        <v>1</v>
      </c>
      <c r="BI20" s="397">
        <v>12</v>
      </c>
      <c r="BJ20" s="660">
        <v>1</v>
      </c>
      <c r="BK20" s="660">
        <v>1</v>
      </c>
      <c r="BL20" s="660">
        <v>0</v>
      </c>
      <c r="BM20" s="648">
        <f t="shared" ca="1" si="3"/>
        <v>0</v>
      </c>
      <c r="BN20" s="490"/>
      <c r="BO20" s="491"/>
      <c r="BP20" s="491"/>
      <c r="BQ20" s="489"/>
      <c r="BR20" s="491"/>
      <c r="BS20" s="491"/>
      <c r="BT20" s="491"/>
      <c r="BU20" s="489"/>
      <c r="BV20" s="491"/>
      <c r="BW20" s="491"/>
      <c r="BX20" s="491"/>
      <c r="BY20" s="489"/>
      <c r="BZ20" s="492"/>
      <c r="CA20" s="498"/>
      <c r="CB20" s="398"/>
      <c r="CC20" s="398"/>
      <c r="CD20" s="398"/>
      <c r="CE20" s="399"/>
      <c r="CF20" s="400"/>
      <c r="CG20" s="343"/>
      <c r="CH20" s="343"/>
      <c r="CI20" s="399"/>
      <c r="CJ20" s="343"/>
      <c r="CK20" s="343"/>
      <c r="CL20" s="343"/>
      <c r="CM20" s="399"/>
      <c r="CN20" s="343"/>
      <c r="CO20" s="343"/>
      <c r="CP20" s="343"/>
      <c r="CQ20" s="399"/>
      <c r="CR20" s="347"/>
      <c r="CS20" s="344"/>
    </row>
    <row r="21" spans="1:97" s="373" customFormat="1" ht="92.1" customHeight="1" thickBot="1" x14ac:dyDescent="0.3">
      <c r="A21" s="563">
        <f t="shared" si="4"/>
        <v>7</v>
      </c>
      <c r="B21" s="624" t="s">
        <v>609</v>
      </c>
      <c r="C21" s="386" t="s">
        <v>115</v>
      </c>
      <c r="D21" s="386" t="s">
        <v>610</v>
      </c>
      <c r="E21" s="386" t="s">
        <v>647</v>
      </c>
      <c r="F21" s="386" t="s">
        <v>477</v>
      </c>
      <c r="G21" s="504" t="s">
        <v>72</v>
      </c>
      <c r="H21" s="526"/>
      <c r="I21" s="527"/>
      <c r="J21" s="664"/>
      <c r="K21" s="532"/>
      <c r="L21" s="526"/>
      <c r="M21" s="527"/>
      <c r="N21" s="664"/>
      <c r="O21" s="532"/>
      <c r="P21" s="526"/>
      <c r="Q21" s="527"/>
      <c r="R21" s="528"/>
      <c r="S21" s="532"/>
      <c r="T21" s="622"/>
      <c r="U21" s="527"/>
      <c r="V21" s="528"/>
      <c r="W21" s="532"/>
      <c r="X21" s="526"/>
      <c r="Y21" s="527"/>
      <c r="Z21" s="528"/>
      <c r="AA21" s="532"/>
      <c r="AB21" s="526"/>
      <c r="AC21" s="527"/>
      <c r="AD21" s="528"/>
      <c r="AE21" s="532"/>
      <c r="AF21" s="526"/>
      <c r="AG21" s="527"/>
      <c r="AH21" s="528"/>
      <c r="AI21" s="532"/>
      <c r="AJ21" s="526"/>
      <c r="AK21" s="527"/>
      <c r="AL21" s="528"/>
      <c r="AM21" s="532"/>
      <c r="AN21" s="526"/>
      <c r="AO21" s="527"/>
      <c r="AP21" s="528"/>
      <c r="AQ21" s="532"/>
      <c r="AR21" s="526"/>
      <c r="AS21" s="527"/>
      <c r="AT21" s="528"/>
      <c r="AU21" s="532"/>
      <c r="AV21" s="526"/>
      <c r="AW21" s="527"/>
      <c r="AX21" s="528"/>
      <c r="AY21" s="532"/>
      <c r="AZ21" s="531"/>
      <c r="BA21" s="527"/>
      <c r="BB21" s="528"/>
      <c r="BC21" s="529"/>
      <c r="BD21" s="392" t="s">
        <v>646</v>
      </c>
      <c r="BE21" s="393" t="s">
        <v>703</v>
      </c>
      <c r="BF21" s="394" t="s">
        <v>474</v>
      </c>
      <c r="BG21" s="395" t="s">
        <v>113</v>
      </c>
      <c r="BH21" s="396">
        <v>1</v>
      </c>
      <c r="BI21" s="397">
        <v>12</v>
      </c>
      <c r="BJ21" s="660">
        <v>1</v>
      </c>
      <c r="BK21" s="660">
        <v>1</v>
      </c>
      <c r="BL21" s="660">
        <v>0</v>
      </c>
      <c r="BM21" s="648">
        <f t="shared" ca="1" si="3"/>
        <v>0</v>
      </c>
      <c r="BN21" s="490"/>
      <c r="BO21" s="491"/>
      <c r="BP21" s="491"/>
      <c r="BQ21" s="489"/>
      <c r="BR21" s="491"/>
      <c r="BS21" s="491"/>
      <c r="BT21" s="491"/>
      <c r="BU21" s="489"/>
      <c r="BV21" s="491"/>
      <c r="BW21" s="491"/>
      <c r="BX21" s="491"/>
      <c r="BY21" s="489"/>
      <c r="BZ21" s="492"/>
      <c r="CA21" s="498"/>
      <c r="CB21" s="398"/>
      <c r="CC21" s="398"/>
      <c r="CD21" s="398"/>
      <c r="CE21" s="399"/>
      <c r="CF21" s="400"/>
      <c r="CG21" s="343"/>
      <c r="CH21" s="343"/>
      <c r="CI21" s="399"/>
      <c r="CJ21" s="343"/>
      <c r="CK21" s="343"/>
      <c r="CL21" s="343"/>
      <c r="CM21" s="399"/>
      <c r="CN21" s="343"/>
      <c r="CO21" s="343"/>
      <c r="CP21" s="343"/>
      <c r="CQ21" s="399"/>
      <c r="CR21" s="347"/>
      <c r="CS21" s="344"/>
    </row>
    <row r="22" spans="1:97" s="373" customFormat="1" ht="114.95" customHeight="1" thickBot="1" x14ac:dyDescent="0.3">
      <c r="A22" s="563">
        <f t="shared" si="4"/>
        <v>8</v>
      </c>
      <c r="B22" s="624" t="s">
        <v>120</v>
      </c>
      <c r="C22" s="386" t="s">
        <v>448</v>
      </c>
      <c r="D22" s="386" t="s">
        <v>449</v>
      </c>
      <c r="E22" s="386" t="s">
        <v>450</v>
      </c>
      <c r="F22" s="386" t="s">
        <v>476</v>
      </c>
      <c r="G22" s="504" t="s">
        <v>72</v>
      </c>
      <c r="H22" s="544"/>
      <c r="I22" s="555"/>
      <c r="J22" s="545"/>
      <c r="K22" s="515"/>
      <c r="L22" s="516"/>
      <c r="M22" s="517"/>
      <c r="N22" s="517"/>
      <c r="O22" s="515"/>
      <c r="P22" s="518"/>
      <c r="Q22" s="519"/>
      <c r="R22" s="519"/>
      <c r="S22" s="520"/>
      <c r="T22" s="622"/>
      <c r="U22" s="519"/>
      <c r="V22" s="519"/>
      <c r="W22" s="520"/>
      <c r="X22" s="518"/>
      <c r="Y22" s="519"/>
      <c r="Z22" s="519"/>
      <c r="AA22" s="521"/>
      <c r="AB22" s="518"/>
      <c r="AC22" s="519"/>
      <c r="AD22" s="519"/>
      <c r="AE22" s="521"/>
      <c r="AF22" s="518"/>
      <c r="AG22" s="514"/>
      <c r="AH22" s="519"/>
      <c r="AI22" s="521"/>
      <c r="AJ22" s="518"/>
      <c r="AK22" s="519"/>
      <c r="AL22" s="519"/>
      <c r="AM22" s="521"/>
      <c r="AN22" s="518"/>
      <c r="AO22" s="519"/>
      <c r="AP22" s="519"/>
      <c r="AQ22" s="521"/>
      <c r="AR22" s="518"/>
      <c r="AS22" s="519"/>
      <c r="AT22" s="519"/>
      <c r="AU22" s="521"/>
      <c r="AV22" s="518"/>
      <c r="AW22" s="519"/>
      <c r="AX22" s="519"/>
      <c r="AY22" s="521"/>
      <c r="AZ22" s="518"/>
      <c r="BA22" s="519"/>
      <c r="BB22" s="519"/>
      <c r="BC22" s="521"/>
      <c r="BD22" s="392" t="s">
        <v>648</v>
      </c>
      <c r="BE22" s="393" t="s">
        <v>706</v>
      </c>
      <c r="BF22" s="394" t="s">
        <v>470</v>
      </c>
      <c r="BG22" s="395" t="s">
        <v>105</v>
      </c>
      <c r="BH22" s="396">
        <v>1</v>
      </c>
      <c r="BI22" s="397">
        <v>2</v>
      </c>
      <c r="BJ22" s="660">
        <v>1</v>
      </c>
      <c r="BK22" s="660">
        <v>0</v>
      </c>
      <c r="BL22" s="660">
        <v>0</v>
      </c>
      <c r="BM22" s="648">
        <f t="shared" ca="1" si="3"/>
        <v>0</v>
      </c>
      <c r="BN22" s="490"/>
      <c r="BO22" s="491"/>
      <c r="BP22" s="491"/>
      <c r="BQ22" s="489"/>
      <c r="BR22" s="491"/>
      <c r="BS22" s="491"/>
      <c r="BT22" s="491"/>
      <c r="BU22" s="489"/>
      <c r="BV22" s="491"/>
      <c r="BW22" s="491"/>
      <c r="BX22" s="491"/>
      <c r="BY22" s="489"/>
      <c r="BZ22" s="492"/>
      <c r="CA22" s="498"/>
      <c r="CB22" s="398"/>
      <c r="CC22" s="398"/>
      <c r="CD22" s="398"/>
      <c r="CE22" s="399"/>
      <c r="CF22" s="400"/>
      <c r="CG22" s="343"/>
      <c r="CH22" s="343"/>
      <c r="CI22" s="399"/>
      <c r="CJ22" s="343"/>
      <c r="CK22" s="343"/>
      <c r="CL22" s="343"/>
      <c r="CM22" s="399"/>
      <c r="CN22" s="343"/>
      <c r="CO22" s="343"/>
      <c r="CP22" s="343"/>
      <c r="CQ22" s="399"/>
      <c r="CR22" s="347"/>
      <c r="CS22" s="344"/>
    </row>
    <row r="23" spans="1:97" s="373" customFormat="1" ht="128.25" thickBot="1" x14ac:dyDescent="0.3">
      <c r="A23" s="563">
        <f t="shared" si="4"/>
        <v>9</v>
      </c>
      <c r="B23" s="624" t="s">
        <v>127</v>
      </c>
      <c r="C23" s="386" t="s">
        <v>128</v>
      </c>
      <c r="D23" s="386" t="s">
        <v>129</v>
      </c>
      <c r="E23" s="386" t="s">
        <v>451</v>
      </c>
      <c r="F23" s="386" t="s">
        <v>649</v>
      </c>
      <c r="G23" s="504" t="s">
        <v>72</v>
      </c>
      <c r="H23" s="544"/>
      <c r="I23" s="545"/>
      <c r="J23" s="545"/>
      <c r="K23" s="515"/>
      <c r="L23" s="555"/>
      <c r="M23" s="555"/>
      <c r="N23" s="555"/>
      <c r="O23" s="514"/>
      <c r="P23" s="518"/>
      <c r="Q23" s="519"/>
      <c r="R23" s="519"/>
      <c r="S23" s="520"/>
      <c r="T23" s="622"/>
      <c r="U23" s="519"/>
      <c r="V23" s="519"/>
      <c r="W23" s="520"/>
      <c r="X23" s="518"/>
      <c r="Y23" s="519"/>
      <c r="Z23" s="519"/>
      <c r="AA23" s="521"/>
      <c r="AB23" s="518"/>
      <c r="AC23" s="519"/>
      <c r="AD23" s="519"/>
      <c r="AE23" s="521"/>
      <c r="AF23" s="514"/>
      <c r="AG23" s="514"/>
      <c r="AH23" s="514"/>
      <c r="AI23" s="514"/>
      <c r="AJ23" s="518"/>
      <c r="AK23" s="519"/>
      <c r="AL23" s="519"/>
      <c r="AM23" s="521"/>
      <c r="AN23" s="518"/>
      <c r="AO23" s="519"/>
      <c r="AP23" s="519"/>
      <c r="AQ23" s="521"/>
      <c r="AR23" s="518"/>
      <c r="AS23" s="519"/>
      <c r="AT23" s="519"/>
      <c r="AU23" s="521"/>
      <c r="AV23" s="518"/>
      <c r="AW23" s="519"/>
      <c r="AX23" s="519"/>
      <c r="AY23" s="521"/>
      <c r="AZ23" s="518"/>
      <c r="BA23" s="519"/>
      <c r="BB23" s="519"/>
      <c r="BC23" s="521"/>
      <c r="BD23" s="392" t="s">
        <v>650</v>
      </c>
      <c r="BE23" s="393" t="s">
        <v>707</v>
      </c>
      <c r="BF23" s="394" t="s">
        <v>470</v>
      </c>
      <c r="BG23" s="395" t="s">
        <v>105</v>
      </c>
      <c r="BH23" s="396">
        <v>1</v>
      </c>
      <c r="BI23" s="397">
        <v>2</v>
      </c>
      <c r="BJ23" s="660">
        <v>0</v>
      </c>
      <c r="BK23" s="660">
        <v>1</v>
      </c>
      <c r="BL23" s="660">
        <v>0</v>
      </c>
      <c r="BM23" s="648">
        <f t="shared" ca="1" si="3"/>
        <v>0</v>
      </c>
      <c r="BN23" s="490"/>
      <c r="BO23" s="491"/>
      <c r="BP23" s="491"/>
      <c r="BQ23" s="489"/>
      <c r="BR23" s="491"/>
      <c r="BS23" s="491"/>
      <c r="BT23" s="491"/>
      <c r="BU23" s="489"/>
      <c r="BV23" s="491"/>
      <c r="BW23" s="491"/>
      <c r="BX23" s="491"/>
      <c r="BY23" s="489"/>
      <c r="BZ23" s="492"/>
      <c r="CA23" s="498"/>
      <c r="CB23" s="398"/>
      <c r="CC23" s="398"/>
      <c r="CD23" s="398"/>
      <c r="CE23" s="399"/>
      <c r="CF23" s="400"/>
      <c r="CG23" s="343"/>
      <c r="CH23" s="343"/>
      <c r="CI23" s="399"/>
      <c r="CJ23" s="343"/>
      <c r="CK23" s="343"/>
      <c r="CL23" s="343"/>
      <c r="CM23" s="399"/>
      <c r="CN23" s="343"/>
      <c r="CO23" s="343"/>
      <c r="CP23" s="343"/>
      <c r="CQ23" s="399"/>
      <c r="CR23" s="347"/>
      <c r="CS23" s="344"/>
    </row>
    <row r="24" spans="1:97" s="373" customFormat="1" ht="281.25" thickBot="1" x14ac:dyDescent="0.3">
      <c r="A24" s="563">
        <f t="shared" si="4"/>
        <v>10</v>
      </c>
      <c r="B24" s="624" t="s">
        <v>651</v>
      </c>
      <c r="C24" s="386" t="s">
        <v>452</v>
      </c>
      <c r="D24" s="386" t="s">
        <v>611</v>
      </c>
      <c r="E24" s="386" t="s">
        <v>453</v>
      </c>
      <c r="F24" s="386" t="s">
        <v>652</v>
      </c>
      <c r="G24" s="504" t="s">
        <v>72</v>
      </c>
      <c r="H24" s="518"/>
      <c r="I24" s="519"/>
      <c r="J24" s="519"/>
      <c r="K24" s="520"/>
      <c r="L24" s="513"/>
      <c r="M24" s="555"/>
      <c r="N24" s="555"/>
      <c r="O24" s="555"/>
      <c r="P24" s="518"/>
      <c r="Q24" s="519"/>
      <c r="R24" s="519"/>
      <c r="S24" s="520"/>
      <c r="T24" s="622"/>
      <c r="U24" s="514"/>
      <c r="V24" s="514"/>
      <c r="W24" s="514"/>
      <c r="X24" s="518"/>
      <c r="Y24" s="519"/>
      <c r="Z24" s="519"/>
      <c r="AA24" s="521"/>
      <c r="AB24" s="518"/>
      <c r="AC24" s="519"/>
      <c r="AD24" s="519"/>
      <c r="AE24" s="521"/>
      <c r="AF24" s="514"/>
      <c r="AG24" s="514"/>
      <c r="AH24" s="514"/>
      <c r="AI24" s="514"/>
      <c r="AJ24" s="518"/>
      <c r="AK24" s="519"/>
      <c r="AL24" s="519"/>
      <c r="AM24" s="521"/>
      <c r="AN24" s="518"/>
      <c r="AO24" s="519"/>
      <c r="AP24" s="519"/>
      <c r="AQ24" s="521"/>
      <c r="AR24" s="514"/>
      <c r="AS24" s="514"/>
      <c r="AT24" s="514"/>
      <c r="AU24" s="514"/>
      <c r="AV24" s="518"/>
      <c r="AW24" s="519"/>
      <c r="AX24" s="519"/>
      <c r="AY24" s="521"/>
      <c r="AZ24" s="518"/>
      <c r="BA24" s="519"/>
      <c r="BB24" s="519"/>
      <c r="BC24" s="521"/>
      <c r="BD24" s="392" t="s">
        <v>653</v>
      </c>
      <c r="BE24" s="393" t="s">
        <v>704</v>
      </c>
      <c r="BF24" s="394" t="s">
        <v>468</v>
      </c>
      <c r="BG24" s="395" t="s">
        <v>141</v>
      </c>
      <c r="BH24" s="396">
        <v>1</v>
      </c>
      <c r="BI24" s="397">
        <v>4</v>
      </c>
      <c r="BJ24" s="660">
        <v>0</v>
      </c>
      <c r="BK24" s="660">
        <v>1</v>
      </c>
      <c r="BL24" s="660">
        <v>0</v>
      </c>
      <c r="BM24" s="648">
        <f t="shared" ca="1" si="3"/>
        <v>0</v>
      </c>
      <c r="BN24" s="490"/>
      <c r="BO24" s="491"/>
      <c r="BP24" s="491"/>
      <c r="BQ24" s="489"/>
      <c r="BR24" s="491"/>
      <c r="BS24" s="491"/>
      <c r="BT24" s="491"/>
      <c r="BU24" s="489"/>
      <c r="BV24" s="491"/>
      <c r="BW24" s="491"/>
      <c r="BX24" s="491"/>
      <c r="BY24" s="489"/>
      <c r="BZ24" s="492"/>
      <c r="CA24" s="498"/>
      <c r="CB24" s="398"/>
      <c r="CC24" s="398"/>
      <c r="CD24" s="398"/>
      <c r="CE24" s="399"/>
      <c r="CF24" s="400"/>
      <c r="CG24" s="343"/>
      <c r="CH24" s="343"/>
      <c r="CI24" s="399"/>
      <c r="CJ24" s="343"/>
      <c r="CK24" s="343"/>
      <c r="CL24" s="343"/>
      <c r="CM24" s="399"/>
      <c r="CN24" s="343"/>
      <c r="CO24" s="343"/>
      <c r="CP24" s="343"/>
      <c r="CQ24" s="399"/>
      <c r="CR24" s="347"/>
      <c r="CS24" s="344"/>
    </row>
    <row r="25" spans="1:97" s="373" customFormat="1" ht="409.6" thickBot="1" x14ac:dyDescent="0.3">
      <c r="A25" s="563">
        <f t="shared" si="4"/>
        <v>11</v>
      </c>
      <c r="B25" s="624" t="s">
        <v>454</v>
      </c>
      <c r="C25" s="386" t="s">
        <v>455</v>
      </c>
      <c r="D25" s="386" t="s">
        <v>144</v>
      </c>
      <c r="E25" s="386" t="s">
        <v>456</v>
      </c>
      <c r="F25" s="386" t="s">
        <v>475</v>
      </c>
      <c r="G25" s="504" t="s">
        <v>72</v>
      </c>
      <c r="H25" s="513"/>
      <c r="I25" s="555"/>
      <c r="J25" s="555"/>
      <c r="K25" s="555"/>
      <c r="L25" s="516"/>
      <c r="M25" s="517"/>
      <c r="N25" s="517"/>
      <c r="O25" s="515"/>
      <c r="P25" s="518"/>
      <c r="Q25" s="519"/>
      <c r="R25" s="519"/>
      <c r="S25" s="520"/>
      <c r="T25" s="622"/>
      <c r="U25" s="519"/>
      <c r="V25" s="519"/>
      <c r="W25" s="520"/>
      <c r="X25" s="518"/>
      <c r="Y25" s="519"/>
      <c r="Z25" s="519"/>
      <c r="AA25" s="521"/>
      <c r="AB25" s="518"/>
      <c r="AC25" s="519"/>
      <c r="AD25" s="519"/>
      <c r="AE25" s="521"/>
      <c r="AF25" s="518"/>
      <c r="AG25" s="519"/>
      <c r="AH25" s="519"/>
      <c r="AI25" s="521"/>
      <c r="AJ25" s="518"/>
      <c r="AK25" s="519"/>
      <c r="AL25" s="519"/>
      <c r="AM25" s="521"/>
      <c r="AN25" s="518"/>
      <c r="AO25" s="519"/>
      <c r="AP25" s="519"/>
      <c r="AQ25" s="521"/>
      <c r="AR25" s="518"/>
      <c r="AS25" s="519"/>
      <c r="AT25" s="519"/>
      <c r="AU25" s="521"/>
      <c r="AV25" s="518"/>
      <c r="AW25" s="519"/>
      <c r="AX25" s="519"/>
      <c r="AY25" s="521"/>
      <c r="AZ25" s="518"/>
      <c r="BA25" s="519"/>
      <c r="BB25" s="519"/>
      <c r="BC25" s="521"/>
      <c r="BD25" s="392" t="s">
        <v>457</v>
      </c>
      <c r="BE25" s="393" t="s">
        <v>692</v>
      </c>
      <c r="BF25" s="394" t="s">
        <v>469</v>
      </c>
      <c r="BG25" s="395" t="s">
        <v>72</v>
      </c>
      <c r="BH25" s="396">
        <v>1</v>
      </c>
      <c r="BI25" s="397">
        <v>25</v>
      </c>
      <c r="BJ25" s="660">
        <v>25</v>
      </c>
      <c r="BK25" s="660">
        <v>0</v>
      </c>
      <c r="BL25" s="660">
        <v>0</v>
      </c>
      <c r="BM25" s="648">
        <f t="shared" ca="1" si="3"/>
        <v>0</v>
      </c>
      <c r="BN25" s="490"/>
      <c r="BO25" s="491"/>
      <c r="BP25" s="491"/>
      <c r="BQ25" s="489"/>
      <c r="BR25" s="491"/>
      <c r="BS25" s="491"/>
      <c r="BT25" s="491"/>
      <c r="BU25" s="489"/>
      <c r="BV25" s="491"/>
      <c r="BW25" s="491"/>
      <c r="BX25" s="491"/>
      <c r="BY25" s="489"/>
      <c r="BZ25" s="492"/>
      <c r="CA25" s="498"/>
      <c r="CB25" s="398"/>
      <c r="CC25" s="398"/>
      <c r="CD25" s="398"/>
      <c r="CE25" s="399"/>
      <c r="CF25" s="400"/>
      <c r="CG25" s="343"/>
      <c r="CH25" s="343"/>
      <c r="CI25" s="399"/>
      <c r="CJ25" s="343"/>
      <c r="CK25" s="343"/>
      <c r="CL25" s="343"/>
      <c r="CM25" s="399"/>
      <c r="CN25" s="343"/>
      <c r="CO25" s="343"/>
      <c r="CP25" s="343"/>
      <c r="CQ25" s="399"/>
      <c r="CR25" s="347"/>
      <c r="CS25" s="344"/>
    </row>
    <row r="26" spans="1:97" s="373" customFormat="1" ht="123" customHeight="1" thickBot="1" x14ac:dyDescent="0.3">
      <c r="A26" s="563">
        <f t="shared" si="4"/>
        <v>12</v>
      </c>
      <c r="B26" s="624" t="s">
        <v>458</v>
      </c>
      <c r="C26" s="386" t="s">
        <v>459</v>
      </c>
      <c r="D26" s="386" t="s">
        <v>460</v>
      </c>
      <c r="E26" s="386" t="s">
        <v>461</v>
      </c>
      <c r="F26" s="386" t="s">
        <v>538</v>
      </c>
      <c r="G26" s="504" t="s">
        <v>72</v>
      </c>
      <c r="H26" s="518"/>
      <c r="I26" s="519"/>
      <c r="J26" s="519"/>
      <c r="K26" s="520"/>
      <c r="L26" s="518"/>
      <c r="M26" s="519"/>
      <c r="N26" s="555"/>
      <c r="O26" s="514"/>
      <c r="P26" s="549"/>
      <c r="Q26" s="514"/>
      <c r="R26" s="519"/>
      <c r="S26" s="520"/>
      <c r="T26" s="622"/>
      <c r="U26" s="519"/>
      <c r="V26" s="519"/>
      <c r="W26" s="520"/>
      <c r="X26" s="518"/>
      <c r="Y26" s="519"/>
      <c r="Z26" s="519"/>
      <c r="AA26" s="521"/>
      <c r="AB26" s="518"/>
      <c r="AC26" s="519"/>
      <c r="AD26" s="519"/>
      <c r="AE26" s="521"/>
      <c r="AF26" s="518"/>
      <c r="AG26" s="519"/>
      <c r="AH26" s="519"/>
      <c r="AI26" s="521"/>
      <c r="AJ26" s="514"/>
      <c r="AK26" s="514"/>
      <c r="AL26" s="514"/>
      <c r="AM26" s="514"/>
      <c r="AN26" s="518"/>
      <c r="AO26" s="519"/>
      <c r="AP26" s="519"/>
      <c r="AQ26" s="521"/>
      <c r="AR26" s="518"/>
      <c r="AS26" s="519"/>
      <c r="AT26" s="519"/>
      <c r="AU26" s="521"/>
      <c r="AV26" s="518"/>
      <c r="AW26" s="519"/>
      <c r="AX26" s="519"/>
      <c r="AY26" s="521"/>
      <c r="AZ26" s="518"/>
      <c r="BA26" s="519"/>
      <c r="BB26" s="519"/>
      <c r="BC26" s="521"/>
      <c r="BD26" s="392" t="s">
        <v>539</v>
      </c>
      <c r="BE26" s="393" t="s">
        <v>708</v>
      </c>
      <c r="BF26" s="635" t="s">
        <v>579</v>
      </c>
      <c r="BG26" s="395" t="s">
        <v>105</v>
      </c>
      <c r="BH26" s="396">
        <v>1</v>
      </c>
      <c r="BI26" s="397">
        <v>2</v>
      </c>
      <c r="BJ26" s="660">
        <v>0</v>
      </c>
      <c r="BK26" s="660">
        <v>0</v>
      </c>
      <c r="BL26" s="660">
        <v>1</v>
      </c>
      <c r="BM26" s="648">
        <f t="shared" ca="1" si="3"/>
        <v>0</v>
      </c>
      <c r="BN26" s="490"/>
      <c r="BO26" s="491"/>
      <c r="BP26" s="491"/>
      <c r="BQ26" s="489"/>
      <c r="BR26" s="491"/>
      <c r="BS26" s="491"/>
      <c r="BT26" s="491"/>
      <c r="BU26" s="489"/>
      <c r="BV26" s="491"/>
      <c r="BW26" s="491"/>
      <c r="BX26" s="491"/>
      <c r="BY26" s="489"/>
      <c r="BZ26" s="492"/>
      <c r="CA26" s="498"/>
      <c r="CB26" s="398"/>
      <c r="CC26" s="398"/>
      <c r="CD26" s="398"/>
      <c r="CE26" s="399"/>
      <c r="CF26" s="400"/>
      <c r="CG26" s="343"/>
      <c r="CH26" s="343"/>
      <c r="CI26" s="399"/>
      <c r="CJ26" s="343"/>
      <c r="CK26" s="343"/>
      <c r="CL26" s="343"/>
      <c r="CM26" s="399"/>
      <c r="CN26" s="343"/>
      <c r="CO26" s="343"/>
      <c r="CP26" s="343"/>
      <c r="CQ26" s="399"/>
      <c r="CR26" s="347"/>
      <c r="CS26" s="344"/>
    </row>
    <row r="27" spans="1:97" s="373" customFormat="1" ht="92.1" customHeight="1" thickBot="1" x14ac:dyDescent="0.3">
      <c r="A27" s="563">
        <f t="shared" si="4"/>
        <v>13</v>
      </c>
      <c r="B27" s="624" t="s">
        <v>157</v>
      </c>
      <c r="C27" s="386" t="s">
        <v>654</v>
      </c>
      <c r="D27" s="386" t="s">
        <v>159</v>
      </c>
      <c r="E27" s="386" t="s">
        <v>462</v>
      </c>
      <c r="F27" s="386" t="s">
        <v>463</v>
      </c>
      <c r="G27" s="504" t="s">
        <v>72</v>
      </c>
      <c r="H27" s="518"/>
      <c r="I27" s="519"/>
      <c r="J27" s="519"/>
      <c r="K27" s="520"/>
      <c r="L27" s="555"/>
      <c r="M27" s="555"/>
      <c r="N27" s="555"/>
      <c r="O27" s="555"/>
      <c r="P27" s="518"/>
      <c r="Q27" s="519"/>
      <c r="R27" s="519"/>
      <c r="S27" s="520"/>
      <c r="T27" s="622"/>
      <c r="U27" s="514"/>
      <c r="V27" s="514"/>
      <c r="W27" s="514"/>
      <c r="X27" s="518"/>
      <c r="Y27" s="519"/>
      <c r="Z27" s="519"/>
      <c r="AA27" s="521"/>
      <c r="AB27" s="518"/>
      <c r="AC27" s="519"/>
      <c r="AD27" s="519"/>
      <c r="AE27" s="521"/>
      <c r="AF27" s="514"/>
      <c r="AG27" s="514"/>
      <c r="AH27" s="514"/>
      <c r="AI27" s="514"/>
      <c r="AJ27" s="518"/>
      <c r="AK27" s="519"/>
      <c r="AL27" s="519"/>
      <c r="AM27" s="521"/>
      <c r="AN27" s="518"/>
      <c r="AO27" s="519"/>
      <c r="AP27" s="519"/>
      <c r="AQ27" s="521"/>
      <c r="AR27" s="514"/>
      <c r="AS27" s="514"/>
      <c r="AT27" s="514"/>
      <c r="AU27" s="514"/>
      <c r="AV27" s="518"/>
      <c r="AW27" s="519"/>
      <c r="AX27" s="519"/>
      <c r="AY27" s="521"/>
      <c r="AZ27" s="518"/>
      <c r="BA27" s="519"/>
      <c r="BB27" s="519"/>
      <c r="BC27" s="521"/>
      <c r="BD27" s="392" t="s">
        <v>655</v>
      </c>
      <c r="BE27" s="393" t="s">
        <v>699</v>
      </c>
      <c r="BF27" s="394" t="s">
        <v>178</v>
      </c>
      <c r="BG27" s="395" t="s">
        <v>141</v>
      </c>
      <c r="BH27" s="396">
        <v>1</v>
      </c>
      <c r="BI27" s="397">
        <v>4</v>
      </c>
      <c r="BJ27" s="660">
        <v>0</v>
      </c>
      <c r="BK27" s="660">
        <v>1</v>
      </c>
      <c r="BL27" s="660">
        <v>0</v>
      </c>
      <c r="BM27" s="648">
        <f t="shared" ca="1" si="3"/>
        <v>0</v>
      </c>
      <c r="BN27" s="490"/>
      <c r="BO27" s="491"/>
      <c r="BP27" s="491"/>
      <c r="BQ27" s="489"/>
      <c r="BR27" s="491"/>
      <c r="BS27" s="491"/>
      <c r="BT27" s="491"/>
      <c r="BU27" s="489"/>
      <c r="BV27" s="491"/>
      <c r="BW27" s="491"/>
      <c r="BX27" s="491"/>
      <c r="BY27" s="489"/>
      <c r="BZ27" s="492"/>
      <c r="CA27" s="498"/>
      <c r="CB27" s="398"/>
      <c r="CC27" s="398"/>
      <c r="CD27" s="398"/>
      <c r="CE27" s="399"/>
      <c r="CF27" s="400"/>
      <c r="CG27" s="343"/>
      <c r="CH27" s="343"/>
      <c r="CI27" s="399"/>
      <c r="CJ27" s="343"/>
      <c r="CK27" s="343"/>
      <c r="CL27" s="343"/>
      <c r="CM27" s="399"/>
      <c r="CN27" s="343"/>
      <c r="CO27" s="343"/>
      <c r="CP27" s="343"/>
      <c r="CQ27" s="399"/>
      <c r="CR27" s="347"/>
      <c r="CS27" s="344"/>
    </row>
    <row r="28" spans="1:97" s="373" customFormat="1" ht="180.95" customHeight="1" thickBot="1" x14ac:dyDescent="0.3">
      <c r="A28" s="563">
        <f t="shared" si="4"/>
        <v>14</v>
      </c>
      <c r="B28" s="624" t="s">
        <v>164</v>
      </c>
      <c r="C28" s="386" t="s">
        <v>656</v>
      </c>
      <c r="D28" s="386" t="s">
        <v>657</v>
      </c>
      <c r="E28" s="386" t="s">
        <v>464</v>
      </c>
      <c r="F28" s="386" t="s">
        <v>658</v>
      </c>
      <c r="G28" s="504" t="s">
        <v>72</v>
      </c>
      <c r="H28" s="544"/>
      <c r="I28" s="545"/>
      <c r="J28" s="545"/>
      <c r="K28" s="515"/>
      <c r="L28" s="555"/>
      <c r="M28" s="555"/>
      <c r="N28" s="555"/>
      <c r="O28" s="555"/>
      <c r="P28" s="519"/>
      <c r="Q28" s="519"/>
      <c r="R28" s="520"/>
      <c r="S28" s="520"/>
      <c r="T28" s="622"/>
      <c r="U28" s="519"/>
      <c r="V28" s="519"/>
      <c r="W28" s="520"/>
      <c r="X28" s="518"/>
      <c r="Y28" s="519"/>
      <c r="Z28" s="519"/>
      <c r="AA28" s="521"/>
      <c r="AB28" s="518"/>
      <c r="AC28" s="519"/>
      <c r="AD28" s="519"/>
      <c r="AE28" s="521"/>
      <c r="AF28" s="518"/>
      <c r="AG28" s="519"/>
      <c r="AH28" s="519"/>
      <c r="AI28" s="521"/>
      <c r="AJ28" s="518"/>
      <c r="AK28" s="519"/>
      <c r="AL28" s="519"/>
      <c r="AM28" s="521"/>
      <c r="AN28" s="514"/>
      <c r="AO28" s="514"/>
      <c r="AP28" s="519"/>
      <c r="AQ28" s="521"/>
      <c r="AR28" s="518"/>
      <c r="AS28" s="519"/>
      <c r="AT28" s="519"/>
      <c r="AU28" s="521"/>
      <c r="AV28" s="518"/>
      <c r="AW28" s="519"/>
      <c r="AX28" s="519"/>
      <c r="AY28" s="521"/>
      <c r="AZ28" s="518"/>
      <c r="BA28" s="519"/>
      <c r="BB28" s="519"/>
      <c r="BC28" s="521"/>
      <c r="BD28" s="392" t="s">
        <v>578</v>
      </c>
      <c r="BE28" s="393" t="s">
        <v>709</v>
      </c>
      <c r="BF28" s="394" t="s">
        <v>133</v>
      </c>
      <c r="BG28" s="395" t="s">
        <v>105</v>
      </c>
      <c r="BH28" s="396">
        <v>1</v>
      </c>
      <c r="BI28" s="397">
        <v>2</v>
      </c>
      <c r="BJ28" s="660">
        <v>0</v>
      </c>
      <c r="BK28" s="660">
        <v>1</v>
      </c>
      <c r="BL28" s="660">
        <v>0</v>
      </c>
      <c r="BM28" s="648">
        <f t="shared" ca="1" si="3"/>
        <v>0</v>
      </c>
      <c r="BN28" s="490"/>
      <c r="BO28" s="491"/>
      <c r="BP28" s="491"/>
      <c r="BQ28" s="489"/>
      <c r="BR28" s="491"/>
      <c r="BS28" s="491"/>
      <c r="BT28" s="491"/>
      <c r="BU28" s="489"/>
      <c r="BV28" s="491"/>
      <c r="BW28" s="491"/>
      <c r="BX28" s="491"/>
      <c r="BY28" s="489"/>
      <c r="BZ28" s="492"/>
      <c r="CA28" s="498"/>
      <c r="CB28" s="398"/>
      <c r="CC28" s="398"/>
      <c r="CD28" s="398"/>
      <c r="CE28" s="399"/>
      <c r="CF28" s="400"/>
      <c r="CG28" s="343"/>
      <c r="CH28" s="343"/>
      <c r="CI28" s="399"/>
      <c r="CJ28" s="343"/>
      <c r="CK28" s="343"/>
      <c r="CL28" s="343"/>
      <c r="CM28" s="399"/>
      <c r="CN28" s="343"/>
      <c r="CO28" s="343"/>
      <c r="CP28" s="343"/>
      <c r="CQ28" s="399"/>
      <c r="CR28" s="347"/>
      <c r="CS28" s="344"/>
    </row>
    <row r="29" spans="1:97" s="373" customFormat="1" ht="96.95" customHeight="1" thickBot="1" x14ac:dyDescent="0.3">
      <c r="A29" s="563">
        <f t="shared" si="4"/>
        <v>15</v>
      </c>
      <c r="B29" s="624" t="s">
        <v>489</v>
      </c>
      <c r="C29" s="386" t="s">
        <v>659</v>
      </c>
      <c r="D29" s="386" t="s">
        <v>465</v>
      </c>
      <c r="E29" s="386" t="s">
        <v>466</v>
      </c>
      <c r="F29" s="386" t="s">
        <v>624</v>
      </c>
      <c r="G29" s="504" t="s">
        <v>72</v>
      </c>
      <c r="H29" s="544"/>
      <c r="I29" s="550"/>
      <c r="J29" s="545"/>
      <c r="K29" s="552"/>
      <c r="L29" s="661"/>
      <c r="M29" s="662"/>
      <c r="N29" s="662"/>
      <c r="O29" s="662"/>
      <c r="P29" s="518"/>
      <c r="Q29" s="519"/>
      <c r="R29" s="519"/>
      <c r="S29" s="520"/>
      <c r="T29" s="622"/>
      <c r="U29" s="519"/>
      <c r="V29" s="519"/>
      <c r="W29" s="520"/>
      <c r="X29" s="518"/>
      <c r="Y29" s="519"/>
      <c r="Z29" s="519"/>
      <c r="AA29" s="521"/>
      <c r="AB29" s="518"/>
      <c r="AC29" s="519"/>
      <c r="AD29" s="519"/>
      <c r="AE29" s="521"/>
      <c r="AF29" s="518"/>
      <c r="AG29" s="519"/>
      <c r="AH29" s="519"/>
      <c r="AI29" s="521"/>
      <c r="AJ29" s="518"/>
      <c r="AK29" s="519"/>
      <c r="AL29" s="519"/>
      <c r="AM29" s="521"/>
      <c r="AN29" s="518"/>
      <c r="AO29" s="519"/>
      <c r="AP29" s="519"/>
      <c r="AQ29" s="521"/>
      <c r="AR29" s="518"/>
      <c r="AS29" s="519"/>
      <c r="AT29" s="519"/>
      <c r="AU29" s="521"/>
      <c r="AV29" s="518"/>
      <c r="AW29" s="519"/>
      <c r="AX29" s="519"/>
      <c r="AY29" s="521"/>
      <c r="AZ29" s="518"/>
      <c r="BA29" s="519"/>
      <c r="BB29" s="519"/>
      <c r="BC29" s="521"/>
      <c r="BD29" s="392" t="s">
        <v>467</v>
      </c>
      <c r="BE29" s="393" t="s">
        <v>695</v>
      </c>
      <c r="BF29" s="394" t="s">
        <v>178</v>
      </c>
      <c r="BG29" s="395" t="s">
        <v>72</v>
      </c>
      <c r="BH29" s="396">
        <v>1</v>
      </c>
      <c r="BI29" s="397">
        <v>1</v>
      </c>
      <c r="BJ29" s="660">
        <v>0</v>
      </c>
      <c r="BK29" s="660">
        <v>1</v>
      </c>
      <c r="BL29" s="660">
        <v>0</v>
      </c>
      <c r="BM29" s="648">
        <f t="shared" ca="1" si="3"/>
        <v>0</v>
      </c>
      <c r="BN29" s="490"/>
      <c r="BO29" s="491"/>
      <c r="BP29" s="491"/>
      <c r="BQ29" s="489"/>
      <c r="BR29" s="491"/>
      <c r="BS29" s="491"/>
      <c r="BT29" s="491"/>
      <c r="BU29" s="489"/>
      <c r="BV29" s="491"/>
      <c r="BW29" s="491"/>
      <c r="BX29" s="491"/>
      <c r="BY29" s="489"/>
      <c r="BZ29" s="492"/>
      <c r="CA29" s="498"/>
      <c r="CB29" s="398"/>
      <c r="CC29" s="398"/>
      <c r="CD29" s="398"/>
      <c r="CE29" s="399"/>
      <c r="CF29" s="400"/>
      <c r="CG29" s="343"/>
      <c r="CH29" s="343"/>
      <c r="CI29" s="399"/>
      <c r="CJ29" s="343"/>
      <c r="CK29" s="343"/>
      <c r="CL29" s="343"/>
      <c r="CM29" s="399"/>
      <c r="CN29" s="343"/>
      <c r="CO29" s="343"/>
      <c r="CP29" s="343"/>
      <c r="CQ29" s="399"/>
      <c r="CR29" s="347"/>
      <c r="CS29" s="344"/>
    </row>
    <row r="30" spans="1:97" s="373" customFormat="1" ht="117" customHeight="1" thickBot="1" x14ac:dyDescent="0.3">
      <c r="A30" s="563">
        <f t="shared" si="4"/>
        <v>16</v>
      </c>
      <c r="B30" s="625" t="s">
        <v>535</v>
      </c>
      <c r="C30" s="386" t="s">
        <v>180</v>
      </c>
      <c r="D30" s="556" t="s">
        <v>482</v>
      </c>
      <c r="E30" s="556" t="s">
        <v>483</v>
      </c>
      <c r="F30" s="556" t="s">
        <v>552</v>
      </c>
      <c r="G30" s="612" t="s">
        <v>72</v>
      </c>
      <c r="H30" s="618"/>
      <c r="I30" s="621"/>
      <c r="J30" s="621"/>
      <c r="K30" s="621"/>
      <c r="L30" s="505"/>
      <c r="M30" s="506"/>
      <c r="N30" s="506"/>
      <c r="O30" s="507"/>
      <c r="P30" s="508"/>
      <c r="Q30" s="509"/>
      <c r="R30" s="509"/>
      <c r="S30" s="510"/>
      <c r="T30" s="622"/>
      <c r="U30" s="509"/>
      <c r="V30" s="509"/>
      <c r="W30" s="510"/>
      <c r="X30" s="508"/>
      <c r="Y30" s="509"/>
      <c r="Z30" s="509"/>
      <c r="AA30" s="511"/>
      <c r="AB30" s="508"/>
      <c r="AC30" s="509"/>
      <c r="AD30" s="509"/>
      <c r="AE30" s="511"/>
      <c r="AF30" s="534"/>
      <c r="AG30" s="534"/>
      <c r="AH30" s="534"/>
      <c r="AI30" s="534"/>
      <c r="AJ30" s="508"/>
      <c r="AK30" s="509"/>
      <c r="AL30" s="509"/>
      <c r="AM30" s="511"/>
      <c r="AN30" s="508"/>
      <c r="AO30" s="509"/>
      <c r="AP30" s="509"/>
      <c r="AQ30" s="511"/>
      <c r="AR30" s="508"/>
      <c r="AS30" s="509"/>
      <c r="AT30" s="509"/>
      <c r="AU30" s="511"/>
      <c r="AV30" s="508"/>
      <c r="AW30" s="509"/>
      <c r="AX30" s="509"/>
      <c r="AY30" s="511"/>
      <c r="AZ30" s="508"/>
      <c r="BA30" s="509"/>
      <c r="BB30" s="509"/>
      <c r="BC30" s="511"/>
      <c r="BD30" s="613" t="s">
        <v>484</v>
      </c>
      <c r="BE30" s="614" t="s">
        <v>701</v>
      </c>
      <c r="BF30" s="394" t="s">
        <v>485</v>
      </c>
      <c r="BG30" s="395" t="s">
        <v>105</v>
      </c>
      <c r="BH30" s="396">
        <v>1</v>
      </c>
      <c r="BI30" s="397">
        <v>2</v>
      </c>
      <c r="BJ30" s="660">
        <v>1</v>
      </c>
      <c r="BK30" s="660">
        <v>0</v>
      </c>
      <c r="BL30" s="660">
        <v>0</v>
      </c>
      <c r="BM30" s="648">
        <f t="shared" ca="1" si="3"/>
        <v>0</v>
      </c>
      <c r="BN30" s="490"/>
      <c r="BO30" s="491"/>
      <c r="BP30" s="491"/>
      <c r="BQ30" s="489"/>
      <c r="BR30" s="491"/>
      <c r="BS30" s="491"/>
      <c r="BT30" s="491"/>
      <c r="BU30" s="489"/>
      <c r="BV30" s="491"/>
      <c r="BW30" s="491"/>
      <c r="BX30" s="491"/>
      <c r="BY30" s="489"/>
      <c r="BZ30" s="492"/>
      <c r="CA30" s="498"/>
      <c r="CB30" s="398"/>
      <c r="CC30" s="398"/>
      <c r="CD30" s="398"/>
      <c r="CE30" s="399"/>
      <c r="CF30" s="400"/>
      <c r="CG30" s="343"/>
      <c r="CH30" s="343"/>
      <c r="CI30" s="399"/>
      <c r="CJ30" s="343"/>
      <c r="CK30" s="343"/>
      <c r="CL30" s="343"/>
      <c r="CM30" s="399"/>
      <c r="CN30" s="343"/>
      <c r="CO30" s="343"/>
      <c r="CP30" s="343"/>
      <c r="CQ30" s="399"/>
      <c r="CR30" s="347"/>
      <c r="CS30" s="344"/>
    </row>
    <row r="31" spans="1:97" s="373" customFormat="1" ht="166.5" thickBot="1" x14ac:dyDescent="0.3">
      <c r="A31" s="563">
        <f t="shared" si="4"/>
        <v>17</v>
      </c>
      <c r="B31" s="574" t="s">
        <v>490</v>
      </c>
      <c r="C31" s="608" t="s">
        <v>486</v>
      </c>
      <c r="D31" s="608" t="s">
        <v>660</v>
      </c>
      <c r="E31" s="608" t="s">
        <v>661</v>
      </c>
      <c r="F31" s="608" t="s">
        <v>553</v>
      </c>
      <c r="G31" s="615" t="s">
        <v>72</v>
      </c>
      <c r="H31" s="545"/>
      <c r="I31" s="545"/>
      <c r="J31" s="545"/>
      <c r="K31" s="515"/>
      <c r="L31" s="516"/>
      <c r="M31" s="517"/>
      <c r="N31" s="517"/>
      <c r="O31" s="515"/>
      <c r="P31" s="514"/>
      <c r="Q31" s="514"/>
      <c r="R31" s="519"/>
      <c r="S31" s="520"/>
      <c r="T31" s="622"/>
      <c r="U31" s="519"/>
      <c r="V31" s="519"/>
      <c r="W31" s="520"/>
      <c r="X31" s="518"/>
      <c r="Y31" s="519"/>
      <c r="Z31" s="519"/>
      <c r="AA31" s="521"/>
      <c r="AB31" s="518"/>
      <c r="AC31" s="519"/>
      <c r="AD31" s="519"/>
      <c r="AE31" s="521"/>
      <c r="AF31" s="518"/>
      <c r="AG31" s="519"/>
      <c r="AH31" s="519"/>
      <c r="AI31" s="521"/>
      <c r="AJ31" s="518"/>
      <c r="AK31" s="519"/>
      <c r="AL31" s="519"/>
      <c r="AM31" s="521"/>
      <c r="AN31" s="518"/>
      <c r="AO31" s="519"/>
      <c r="AP31" s="519"/>
      <c r="AQ31" s="521"/>
      <c r="AR31" s="518"/>
      <c r="AS31" s="519"/>
      <c r="AT31" s="519"/>
      <c r="AU31" s="521"/>
      <c r="AV31" s="518"/>
      <c r="AW31" s="519"/>
      <c r="AX31" s="519"/>
      <c r="AY31" s="521"/>
      <c r="AZ31" s="518"/>
      <c r="BA31" s="519"/>
      <c r="BB31" s="519"/>
      <c r="BC31" s="521"/>
      <c r="BD31" s="616" t="s">
        <v>662</v>
      </c>
      <c r="BE31" s="617" t="s">
        <v>698</v>
      </c>
      <c r="BF31" s="394" t="s">
        <v>581</v>
      </c>
      <c r="BG31" s="395" t="s">
        <v>72</v>
      </c>
      <c r="BH31" s="396">
        <v>1</v>
      </c>
      <c r="BI31" s="397">
        <v>1</v>
      </c>
      <c r="BJ31" s="660">
        <v>0</v>
      </c>
      <c r="BK31" s="660">
        <v>0</v>
      </c>
      <c r="BL31" s="660">
        <v>1</v>
      </c>
      <c r="BM31" s="648">
        <f ca="1">IF(MONTH(TODAY())=2,SUM(BJ31:BK31),0)</f>
        <v>0</v>
      </c>
      <c r="BN31" s="490"/>
      <c r="BO31" s="491"/>
      <c r="BP31" s="491"/>
      <c r="BQ31" s="489"/>
      <c r="BR31" s="491"/>
      <c r="BS31" s="491"/>
      <c r="BT31" s="491"/>
      <c r="BU31" s="489"/>
      <c r="BV31" s="491"/>
      <c r="BW31" s="491"/>
      <c r="BX31" s="491"/>
      <c r="BY31" s="489"/>
      <c r="BZ31" s="492"/>
      <c r="CA31" s="498"/>
      <c r="CB31" s="398"/>
      <c r="CC31" s="398"/>
      <c r="CD31" s="398"/>
      <c r="CE31" s="399"/>
      <c r="CF31" s="400"/>
      <c r="CG31" s="343"/>
      <c r="CH31" s="343"/>
      <c r="CI31" s="399"/>
      <c r="CJ31" s="343"/>
      <c r="CK31" s="343"/>
      <c r="CL31" s="343"/>
      <c r="CM31" s="399"/>
      <c r="CN31" s="343"/>
      <c r="CO31" s="343"/>
      <c r="CP31" s="343"/>
      <c r="CQ31" s="399"/>
      <c r="CR31" s="347"/>
      <c r="CS31" s="344"/>
    </row>
    <row r="32" spans="1:97" s="373" customFormat="1" ht="80.099999999999994" customHeight="1" thickBot="1" x14ac:dyDescent="0.3">
      <c r="A32" s="563">
        <f t="shared" si="4"/>
        <v>18</v>
      </c>
      <c r="B32" s="626" t="s">
        <v>715</v>
      </c>
      <c r="C32" s="608" t="s">
        <v>663</v>
      </c>
      <c r="D32" s="608" t="s">
        <v>487</v>
      </c>
      <c r="E32" s="608" t="s">
        <v>716</v>
      </c>
      <c r="F32" s="608" t="s">
        <v>625</v>
      </c>
      <c r="G32" s="615" t="s">
        <v>72</v>
      </c>
      <c r="H32" s="516"/>
      <c r="I32" s="517"/>
      <c r="J32" s="517"/>
      <c r="K32" s="515"/>
      <c r="L32" s="516"/>
      <c r="M32" s="517"/>
      <c r="N32" s="517"/>
      <c r="O32" s="515"/>
      <c r="P32" s="518"/>
      <c r="Q32" s="519"/>
      <c r="R32" s="519"/>
      <c r="S32" s="520"/>
      <c r="T32" s="622"/>
      <c r="U32" s="519"/>
      <c r="V32" s="519"/>
      <c r="W32" s="521"/>
      <c r="X32" s="518"/>
      <c r="Y32" s="519"/>
      <c r="Z32" s="519"/>
      <c r="AA32" s="521"/>
      <c r="AB32" s="514"/>
      <c r="AC32" s="514"/>
      <c r="AD32" s="514"/>
      <c r="AE32" s="514"/>
      <c r="AF32" s="518"/>
      <c r="AG32" s="519"/>
      <c r="AH32" s="519"/>
      <c r="AI32" s="521"/>
      <c r="AJ32" s="518"/>
      <c r="AK32" s="519"/>
      <c r="AL32" s="519"/>
      <c r="AM32" s="521"/>
      <c r="AN32" s="518"/>
      <c r="AO32" s="519"/>
      <c r="AP32" s="519"/>
      <c r="AQ32" s="521"/>
      <c r="AR32" s="518"/>
      <c r="AS32" s="519"/>
      <c r="AT32" s="519"/>
      <c r="AU32" s="521"/>
      <c r="AV32" s="514"/>
      <c r="AW32" s="514"/>
      <c r="AX32" s="514"/>
      <c r="AY32" s="514"/>
      <c r="AZ32" s="518"/>
      <c r="BA32" s="519"/>
      <c r="BB32" s="519"/>
      <c r="BC32" s="521"/>
      <c r="BD32" s="616" t="s">
        <v>664</v>
      </c>
      <c r="BE32" s="617" t="s">
        <v>710</v>
      </c>
      <c r="BF32" s="394" t="s">
        <v>582</v>
      </c>
      <c r="BG32" s="395" t="s">
        <v>105</v>
      </c>
      <c r="BH32" s="396">
        <v>1</v>
      </c>
      <c r="BI32" s="397">
        <v>2</v>
      </c>
      <c r="BJ32" s="660">
        <v>0</v>
      </c>
      <c r="BK32" s="660">
        <v>0</v>
      </c>
      <c r="BL32" s="660">
        <v>0</v>
      </c>
      <c r="BM32" s="648">
        <f t="shared" ref="BM32:BM42" ca="1" si="5">IF(MONTH(TODAY())=2,SUM(BJ32:BK32),0)</f>
        <v>0</v>
      </c>
      <c r="BN32" s="490"/>
      <c r="BO32" s="491"/>
      <c r="BP32" s="491"/>
      <c r="BQ32" s="489"/>
      <c r="BR32" s="491"/>
      <c r="BS32" s="491"/>
      <c r="BT32" s="491"/>
      <c r="BU32" s="489"/>
      <c r="BV32" s="491"/>
      <c r="BW32" s="491"/>
      <c r="BX32" s="491"/>
      <c r="BY32" s="489"/>
      <c r="BZ32" s="492"/>
      <c r="CA32" s="498"/>
      <c r="CB32" s="398"/>
      <c r="CC32" s="398"/>
      <c r="CD32" s="398"/>
      <c r="CE32" s="399"/>
      <c r="CF32" s="400"/>
      <c r="CG32" s="343"/>
      <c r="CH32" s="343"/>
      <c r="CI32" s="399"/>
      <c r="CJ32" s="343"/>
      <c r="CK32" s="343"/>
      <c r="CL32" s="343"/>
      <c r="CM32" s="399"/>
      <c r="CN32" s="343"/>
      <c r="CO32" s="343"/>
      <c r="CP32" s="343"/>
      <c r="CQ32" s="399"/>
      <c r="CR32" s="347"/>
      <c r="CS32" s="344"/>
    </row>
    <row r="33" spans="1:97" s="373" customFormat="1" ht="119.1" customHeight="1" thickBot="1" x14ac:dyDescent="0.3">
      <c r="A33" s="563">
        <f t="shared" si="4"/>
        <v>19</v>
      </c>
      <c r="B33" s="574" t="s">
        <v>665</v>
      </c>
      <c r="C33" s="608" t="s">
        <v>666</v>
      </c>
      <c r="D33" s="608" t="s">
        <v>203</v>
      </c>
      <c r="E33" s="608" t="s">
        <v>493</v>
      </c>
      <c r="F33" s="608" t="s">
        <v>494</v>
      </c>
      <c r="G33" s="615" t="s">
        <v>72</v>
      </c>
      <c r="H33" s="516"/>
      <c r="I33" s="517"/>
      <c r="J33" s="517"/>
      <c r="K33" s="515"/>
      <c r="L33" s="516"/>
      <c r="M33" s="517"/>
      <c r="N33" s="517"/>
      <c r="O33" s="515"/>
      <c r="P33" s="518"/>
      <c r="Q33" s="519"/>
      <c r="R33" s="519"/>
      <c r="S33" s="520"/>
      <c r="T33" s="622"/>
      <c r="U33" s="517"/>
      <c r="V33" s="517"/>
      <c r="W33" s="515"/>
      <c r="X33" s="518"/>
      <c r="Y33" s="519"/>
      <c r="Z33" s="519"/>
      <c r="AA33" s="521"/>
      <c r="AB33" s="518"/>
      <c r="AC33" s="519"/>
      <c r="AD33" s="514"/>
      <c r="AE33" s="548"/>
      <c r="AF33" s="551"/>
      <c r="AG33" s="514"/>
      <c r="AH33" s="519"/>
      <c r="AI33" s="521"/>
      <c r="AJ33" s="518"/>
      <c r="AK33" s="519"/>
      <c r="AL33" s="519"/>
      <c r="AM33" s="521"/>
      <c r="AN33" s="518"/>
      <c r="AO33" s="519"/>
      <c r="AP33" s="519"/>
      <c r="AQ33" s="521"/>
      <c r="AR33" s="518"/>
      <c r="AS33" s="519"/>
      <c r="AT33" s="519"/>
      <c r="AU33" s="521"/>
      <c r="AV33" s="518"/>
      <c r="AW33" s="519"/>
      <c r="AX33" s="519"/>
      <c r="AY33" s="521"/>
      <c r="AZ33" s="551"/>
      <c r="BA33" s="514"/>
      <c r="BB33" s="514"/>
      <c r="BC33" s="611"/>
      <c r="BD33" s="616" t="s">
        <v>667</v>
      </c>
      <c r="BE33" s="617" t="s">
        <v>710</v>
      </c>
      <c r="BF33" s="394" t="s">
        <v>178</v>
      </c>
      <c r="BG33" s="395" t="s">
        <v>105</v>
      </c>
      <c r="BH33" s="396">
        <v>1</v>
      </c>
      <c r="BI33" s="397">
        <v>2</v>
      </c>
      <c r="BJ33" s="660">
        <v>0</v>
      </c>
      <c r="BK33" s="660">
        <v>0</v>
      </c>
      <c r="BL33" s="660">
        <v>0</v>
      </c>
      <c r="BM33" s="648">
        <f t="shared" ca="1" si="5"/>
        <v>0</v>
      </c>
      <c r="BN33" s="490"/>
      <c r="BO33" s="491"/>
      <c r="BP33" s="491"/>
      <c r="BQ33" s="489"/>
      <c r="BR33" s="491"/>
      <c r="BS33" s="491"/>
      <c r="BT33" s="491"/>
      <c r="BU33" s="489"/>
      <c r="BV33" s="491"/>
      <c r="BW33" s="491"/>
      <c r="BX33" s="491"/>
      <c r="BY33" s="489"/>
      <c r="BZ33" s="492"/>
      <c r="CA33" s="498"/>
      <c r="CB33" s="398"/>
      <c r="CC33" s="398"/>
      <c r="CD33" s="398"/>
      <c r="CE33" s="399"/>
      <c r="CF33" s="400"/>
      <c r="CG33" s="343"/>
      <c r="CH33" s="343"/>
      <c r="CI33" s="399"/>
      <c r="CJ33" s="343"/>
      <c r="CK33" s="343"/>
      <c r="CL33" s="343"/>
      <c r="CM33" s="399"/>
      <c r="CN33" s="343"/>
      <c r="CO33" s="343"/>
      <c r="CP33" s="343"/>
      <c r="CQ33" s="399"/>
      <c r="CR33" s="347"/>
      <c r="CS33" s="344"/>
    </row>
    <row r="34" spans="1:97" s="373" customFormat="1" ht="63" customHeight="1" thickBot="1" x14ac:dyDescent="0.3">
      <c r="A34" s="563">
        <f t="shared" si="4"/>
        <v>20</v>
      </c>
      <c r="B34" s="574" t="s">
        <v>668</v>
      </c>
      <c r="C34" s="608" t="s">
        <v>491</v>
      </c>
      <c r="D34" s="573" t="s">
        <v>634</v>
      </c>
      <c r="E34" s="573" t="s">
        <v>623</v>
      </c>
      <c r="F34" s="608" t="s">
        <v>669</v>
      </c>
      <c r="G34" s="615" t="s">
        <v>72</v>
      </c>
      <c r="H34" s="545"/>
      <c r="I34" s="545"/>
      <c r="J34" s="545"/>
      <c r="K34" s="515"/>
      <c r="L34" s="516"/>
      <c r="M34" s="517"/>
      <c r="N34" s="517"/>
      <c r="O34" s="515"/>
      <c r="P34" s="551"/>
      <c r="Q34" s="514"/>
      <c r="R34" s="514"/>
      <c r="S34" s="611"/>
      <c r="T34" s="622"/>
      <c r="U34" s="519"/>
      <c r="V34" s="519"/>
      <c r="W34" s="520"/>
      <c r="X34" s="518"/>
      <c r="Y34" s="519"/>
      <c r="Z34" s="519"/>
      <c r="AA34" s="521"/>
      <c r="AB34" s="518"/>
      <c r="AC34" s="519"/>
      <c r="AD34" s="519"/>
      <c r="AE34" s="521"/>
      <c r="AF34" s="518"/>
      <c r="AG34" s="519"/>
      <c r="AH34" s="519"/>
      <c r="AI34" s="521"/>
      <c r="AJ34" s="518"/>
      <c r="AK34" s="519"/>
      <c r="AL34" s="519"/>
      <c r="AM34" s="521"/>
      <c r="AN34" s="518"/>
      <c r="AO34" s="519"/>
      <c r="AP34" s="519"/>
      <c r="AQ34" s="521"/>
      <c r="AR34" s="518"/>
      <c r="AS34" s="519"/>
      <c r="AT34" s="519"/>
      <c r="AU34" s="521"/>
      <c r="AV34" s="518"/>
      <c r="AW34" s="519"/>
      <c r="AX34" s="519"/>
      <c r="AY34" s="521"/>
      <c r="AZ34" s="518"/>
      <c r="BA34" s="519"/>
      <c r="BB34" s="519"/>
      <c r="BC34" s="521"/>
      <c r="BD34" s="616" t="s">
        <v>559</v>
      </c>
      <c r="BE34" s="617" t="s">
        <v>700</v>
      </c>
      <c r="BF34" s="394" t="s">
        <v>583</v>
      </c>
      <c r="BG34" s="395" t="s">
        <v>72</v>
      </c>
      <c r="BH34" s="396">
        <v>1</v>
      </c>
      <c r="BI34" s="397">
        <v>1</v>
      </c>
      <c r="BJ34" s="660">
        <v>0</v>
      </c>
      <c r="BK34" s="660">
        <v>0</v>
      </c>
      <c r="BL34" s="660">
        <v>1</v>
      </c>
      <c r="BM34" s="648">
        <f t="shared" ca="1" si="5"/>
        <v>0</v>
      </c>
      <c r="BN34" s="490"/>
      <c r="BO34" s="491"/>
      <c r="BP34" s="491"/>
      <c r="BQ34" s="489"/>
      <c r="BR34" s="491"/>
      <c r="BS34" s="491"/>
      <c r="BT34" s="491"/>
      <c r="BU34" s="489"/>
      <c r="BV34" s="491"/>
      <c r="BW34" s="491"/>
      <c r="BX34" s="491"/>
      <c r="BY34" s="489"/>
      <c r="BZ34" s="492"/>
      <c r="CA34" s="498"/>
      <c r="CB34" s="398"/>
      <c r="CC34" s="398"/>
      <c r="CD34" s="398"/>
      <c r="CE34" s="399"/>
      <c r="CF34" s="400"/>
      <c r="CG34" s="343"/>
      <c r="CH34" s="343"/>
      <c r="CI34" s="399"/>
      <c r="CJ34" s="343"/>
      <c r="CK34" s="343"/>
      <c r="CL34" s="343"/>
      <c r="CM34" s="399"/>
      <c r="CN34" s="343"/>
      <c r="CO34" s="343"/>
      <c r="CP34" s="343"/>
      <c r="CQ34" s="399"/>
      <c r="CR34" s="347"/>
      <c r="CS34" s="344"/>
    </row>
    <row r="35" spans="1:97" s="373" customFormat="1" ht="131.1" customHeight="1" thickBot="1" x14ac:dyDescent="0.3">
      <c r="A35" s="563">
        <f t="shared" si="4"/>
        <v>21</v>
      </c>
      <c r="B35" s="574" t="s">
        <v>497</v>
      </c>
      <c r="C35" s="608" t="s">
        <v>495</v>
      </c>
      <c r="D35" s="608" t="s">
        <v>216</v>
      </c>
      <c r="E35" s="608" t="s">
        <v>496</v>
      </c>
      <c r="F35" s="608" t="s">
        <v>522</v>
      </c>
      <c r="G35" s="615" t="s">
        <v>72</v>
      </c>
      <c r="H35" s="545"/>
      <c r="I35" s="545"/>
      <c r="J35" s="545"/>
      <c r="K35" s="515"/>
      <c r="L35" s="518"/>
      <c r="M35" s="519"/>
      <c r="N35" s="519"/>
      <c r="O35" s="520"/>
      <c r="P35" s="551"/>
      <c r="Q35" s="514"/>
      <c r="R35" s="514"/>
      <c r="S35" s="611"/>
      <c r="T35" s="622"/>
      <c r="U35" s="519"/>
      <c r="V35" s="519"/>
      <c r="W35" s="520"/>
      <c r="X35" s="551"/>
      <c r="Y35" s="514"/>
      <c r="Z35" s="514"/>
      <c r="AA35" s="611"/>
      <c r="AB35" s="518"/>
      <c r="AC35" s="519"/>
      <c r="AD35" s="519"/>
      <c r="AE35" s="521"/>
      <c r="AF35" s="518"/>
      <c r="AG35" s="519"/>
      <c r="AH35" s="519"/>
      <c r="AI35" s="521"/>
      <c r="AJ35" s="551"/>
      <c r="AK35" s="514"/>
      <c r="AL35" s="514"/>
      <c r="AM35" s="611"/>
      <c r="AN35" s="518"/>
      <c r="AO35" s="519"/>
      <c r="AP35" s="519"/>
      <c r="AQ35" s="521"/>
      <c r="AR35" s="518"/>
      <c r="AS35" s="519"/>
      <c r="AT35" s="519"/>
      <c r="AU35" s="521"/>
      <c r="AV35" s="551"/>
      <c r="AW35" s="514"/>
      <c r="AX35" s="514"/>
      <c r="AY35" s="611"/>
      <c r="AZ35" s="518"/>
      <c r="BA35" s="519"/>
      <c r="BB35" s="519"/>
      <c r="BC35" s="521"/>
      <c r="BD35" s="616" t="s">
        <v>498</v>
      </c>
      <c r="BE35" s="617" t="s">
        <v>711</v>
      </c>
      <c r="BF35" s="394" t="s">
        <v>178</v>
      </c>
      <c r="BG35" s="395" t="s">
        <v>141</v>
      </c>
      <c r="BH35" s="396">
        <v>1</v>
      </c>
      <c r="BI35" s="397">
        <v>4</v>
      </c>
      <c r="BJ35" s="660">
        <v>0</v>
      </c>
      <c r="BK35" s="660">
        <v>0</v>
      </c>
      <c r="BL35" s="660">
        <v>1</v>
      </c>
      <c r="BM35" s="648">
        <f t="shared" ca="1" si="5"/>
        <v>0</v>
      </c>
      <c r="BN35" s="490"/>
      <c r="BO35" s="491"/>
      <c r="BP35" s="491"/>
      <c r="BQ35" s="489"/>
      <c r="BR35" s="491"/>
      <c r="BS35" s="491"/>
      <c r="BT35" s="491"/>
      <c r="BU35" s="489"/>
      <c r="BV35" s="491"/>
      <c r="BW35" s="491"/>
      <c r="BX35" s="491"/>
      <c r="BY35" s="489"/>
      <c r="BZ35" s="492"/>
      <c r="CA35" s="498"/>
      <c r="CB35" s="398"/>
      <c r="CC35" s="398"/>
      <c r="CD35" s="398"/>
      <c r="CE35" s="399"/>
      <c r="CF35" s="400"/>
      <c r="CG35" s="343"/>
      <c r="CH35" s="343"/>
      <c r="CI35" s="399"/>
      <c r="CJ35" s="343"/>
      <c r="CK35" s="343"/>
      <c r="CL35" s="343"/>
      <c r="CM35" s="399"/>
      <c r="CN35" s="343"/>
      <c r="CO35" s="343"/>
      <c r="CP35" s="343"/>
      <c r="CQ35" s="399"/>
      <c r="CR35" s="347"/>
      <c r="CS35" s="344"/>
    </row>
    <row r="36" spans="1:97" s="373" customFormat="1" ht="89.1" customHeight="1" thickBot="1" x14ac:dyDescent="0.3">
      <c r="A36" s="563">
        <f t="shared" si="4"/>
        <v>22</v>
      </c>
      <c r="B36" s="625" t="s">
        <v>670</v>
      </c>
      <c r="C36" s="556" t="s">
        <v>671</v>
      </c>
      <c r="D36" s="556" t="s">
        <v>612</v>
      </c>
      <c r="E36" s="556" t="s">
        <v>613</v>
      </c>
      <c r="F36" s="556" t="s">
        <v>672</v>
      </c>
      <c r="G36" s="612" t="s">
        <v>72</v>
      </c>
      <c r="H36" s="618"/>
      <c r="I36" s="618"/>
      <c r="J36" s="618"/>
      <c r="K36" s="507"/>
      <c r="L36" s="505"/>
      <c r="M36" s="506"/>
      <c r="N36" s="506"/>
      <c r="O36" s="507"/>
      <c r="P36" s="508"/>
      <c r="Q36" s="509"/>
      <c r="R36" s="509"/>
      <c r="S36" s="510"/>
      <c r="T36" s="622"/>
      <c r="U36" s="509"/>
      <c r="V36" s="509"/>
      <c r="W36" s="510"/>
      <c r="X36" s="508"/>
      <c r="Y36" s="509"/>
      <c r="Z36" s="509"/>
      <c r="AA36" s="511"/>
      <c r="AB36" s="508"/>
      <c r="AC36" s="509"/>
      <c r="AD36" s="509"/>
      <c r="AE36" s="511"/>
      <c r="AF36" s="508"/>
      <c r="AG36" s="509"/>
      <c r="AH36" s="509"/>
      <c r="AI36" s="511"/>
      <c r="AJ36" s="508"/>
      <c r="AK36" s="509"/>
      <c r="AL36" s="509"/>
      <c r="AM36" s="511"/>
      <c r="AN36" s="508"/>
      <c r="AO36" s="509"/>
      <c r="AP36" s="509"/>
      <c r="AQ36" s="511"/>
      <c r="AR36" s="508"/>
      <c r="AS36" s="509"/>
      <c r="AT36" s="509"/>
      <c r="AU36" s="511"/>
      <c r="AV36" s="508"/>
      <c r="AW36" s="509"/>
      <c r="AX36" s="509"/>
      <c r="AY36" s="511"/>
      <c r="AZ36" s="508"/>
      <c r="BA36" s="509"/>
      <c r="BB36" s="509"/>
      <c r="BC36" s="511"/>
      <c r="BD36" s="613" t="s">
        <v>499</v>
      </c>
      <c r="BE36" s="614" t="s">
        <v>712</v>
      </c>
      <c r="BF36" s="394" t="s">
        <v>112</v>
      </c>
      <c r="BG36" s="395" t="s">
        <v>105</v>
      </c>
      <c r="BH36" s="396">
        <v>1</v>
      </c>
      <c r="BI36" s="397">
        <v>2</v>
      </c>
      <c r="BJ36" s="660">
        <v>0</v>
      </c>
      <c r="BK36" s="660">
        <v>0</v>
      </c>
      <c r="BL36" s="660"/>
      <c r="BM36" s="648">
        <f t="shared" ca="1" si="5"/>
        <v>0</v>
      </c>
      <c r="BN36" s="490"/>
      <c r="BO36" s="491"/>
      <c r="BP36" s="491"/>
      <c r="BQ36" s="489"/>
      <c r="BR36" s="491"/>
      <c r="BS36" s="491"/>
      <c r="BT36" s="491"/>
      <c r="BU36" s="489"/>
      <c r="BV36" s="491"/>
      <c r="BW36" s="491"/>
      <c r="BX36" s="491"/>
      <c r="BY36" s="489"/>
      <c r="BZ36" s="492"/>
      <c r="CA36" s="498"/>
      <c r="CB36" s="398"/>
      <c r="CC36" s="398"/>
      <c r="CD36" s="398"/>
      <c r="CE36" s="399"/>
      <c r="CF36" s="400"/>
      <c r="CG36" s="343"/>
      <c r="CH36" s="343"/>
      <c r="CI36" s="399"/>
      <c r="CJ36" s="343"/>
      <c r="CK36" s="343"/>
      <c r="CL36" s="343"/>
      <c r="CM36" s="399"/>
      <c r="CN36" s="343"/>
      <c r="CO36" s="343"/>
      <c r="CP36" s="343"/>
      <c r="CQ36" s="399"/>
      <c r="CR36" s="347"/>
      <c r="CS36" s="344"/>
    </row>
    <row r="37" spans="1:97" s="373" customFormat="1" ht="105" customHeight="1" thickBot="1" x14ac:dyDescent="0.3">
      <c r="A37" s="563">
        <f t="shared" si="4"/>
        <v>23</v>
      </c>
      <c r="B37" s="574" t="s">
        <v>226</v>
      </c>
      <c r="C37" s="608" t="s">
        <v>673</v>
      </c>
      <c r="D37" s="608" t="s">
        <v>228</v>
      </c>
      <c r="E37" s="608" t="s">
        <v>229</v>
      </c>
      <c r="F37" s="608" t="s">
        <v>674</v>
      </c>
      <c r="G37" s="615" t="s">
        <v>72</v>
      </c>
      <c r="H37" s="545"/>
      <c r="I37" s="545"/>
      <c r="J37" s="545"/>
      <c r="K37" s="515"/>
      <c r="L37" s="516"/>
      <c r="M37" s="517"/>
      <c r="N37" s="517"/>
      <c r="O37" s="515"/>
      <c r="P37" s="518"/>
      <c r="Q37" s="519"/>
      <c r="R37" s="519"/>
      <c r="S37" s="520"/>
      <c r="T37" s="622"/>
      <c r="U37" s="519"/>
      <c r="V37" s="519"/>
      <c r="W37" s="520"/>
      <c r="X37" s="518"/>
      <c r="Y37" s="519"/>
      <c r="Z37" s="519"/>
      <c r="AA37" s="521"/>
      <c r="AB37" s="518"/>
      <c r="AC37" s="519"/>
      <c r="AD37" s="519"/>
      <c r="AE37" s="521"/>
      <c r="AF37" s="518"/>
      <c r="AG37" s="519"/>
      <c r="AH37" s="519"/>
      <c r="AI37" s="521"/>
      <c r="AJ37" s="518"/>
      <c r="AK37" s="519"/>
      <c r="AL37" s="519"/>
      <c r="AM37" s="521"/>
      <c r="AN37" s="518"/>
      <c r="AO37" s="519"/>
      <c r="AP37" s="519"/>
      <c r="AQ37" s="521"/>
      <c r="AR37" s="518"/>
      <c r="AS37" s="519"/>
      <c r="AT37" s="519"/>
      <c r="AU37" s="521"/>
      <c r="AV37" s="551"/>
      <c r="AW37" s="514"/>
      <c r="AX37" s="514"/>
      <c r="AY37" s="611"/>
      <c r="AZ37" s="518"/>
      <c r="BA37" s="519"/>
      <c r="BB37" s="519"/>
      <c r="BC37" s="521"/>
      <c r="BD37" s="616" t="s">
        <v>231</v>
      </c>
      <c r="BE37" s="617"/>
      <c r="BF37" s="394" t="s">
        <v>581</v>
      </c>
      <c r="BG37" s="395" t="s">
        <v>72</v>
      </c>
      <c r="BH37" s="396">
        <v>1</v>
      </c>
      <c r="BI37" s="397">
        <v>1</v>
      </c>
      <c r="BJ37" s="660">
        <v>0</v>
      </c>
      <c r="BK37" s="660">
        <v>0</v>
      </c>
      <c r="BL37" s="660">
        <v>0</v>
      </c>
      <c r="BM37" s="648">
        <f t="shared" ca="1" si="5"/>
        <v>0</v>
      </c>
      <c r="BN37" s="490"/>
      <c r="BO37" s="491"/>
      <c r="BP37" s="491"/>
      <c r="BQ37" s="489"/>
      <c r="BR37" s="491"/>
      <c r="BS37" s="491"/>
      <c r="BT37" s="491"/>
      <c r="BU37" s="489"/>
      <c r="BV37" s="491"/>
      <c r="BW37" s="491"/>
      <c r="BX37" s="491"/>
      <c r="BY37" s="489"/>
      <c r="BZ37" s="492"/>
      <c r="CA37" s="498"/>
      <c r="CB37" s="398"/>
      <c r="CC37" s="398"/>
      <c r="CD37" s="398"/>
      <c r="CE37" s="399"/>
      <c r="CF37" s="400"/>
      <c r="CG37" s="343"/>
      <c r="CH37" s="343"/>
      <c r="CI37" s="399"/>
      <c r="CJ37" s="343"/>
      <c r="CK37" s="343"/>
      <c r="CL37" s="343"/>
      <c r="CM37" s="399"/>
      <c r="CN37" s="343"/>
      <c r="CO37" s="343"/>
      <c r="CP37" s="343"/>
      <c r="CQ37" s="399"/>
      <c r="CR37" s="347"/>
      <c r="CS37" s="344"/>
    </row>
    <row r="38" spans="1:97" s="373" customFormat="1" ht="99.95" customHeight="1" thickBot="1" x14ac:dyDescent="0.3">
      <c r="A38" s="563">
        <f t="shared" si="4"/>
        <v>24</v>
      </c>
      <c r="B38" s="574" t="s">
        <v>232</v>
      </c>
      <c r="C38" s="608" t="s">
        <v>675</v>
      </c>
      <c r="D38" s="608" t="s">
        <v>234</v>
      </c>
      <c r="E38" s="608" t="s">
        <v>614</v>
      </c>
      <c r="F38" s="608" t="s">
        <v>523</v>
      </c>
      <c r="G38" s="615" t="s">
        <v>72</v>
      </c>
      <c r="H38" s="545"/>
      <c r="I38" s="545"/>
      <c r="J38" s="545"/>
      <c r="K38" s="515"/>
      <c r="L38" s="518"/>
      <c r="M38" s="517"/>
      <c r="N38" s="517"/>
      <c r="O38" s="515"/>
      <c r="P38" s="518"/>
      <c r="Q38" s="519"/>
      <c r="R38" s="519"/>
      <c r="S38" s="520"/>
      <c r="T38" s="622"/>
      <c r="U38" s="514"/>
      <c r="V38" s="514"/>
      <c r="W38" s="548"/>
      <c r="X38" s="551"/>
      <c r="Y38" s="514"/>
      <c r="Z38" s="514"/>
      <c r="AA38" s="611"/>
      <c r="AB38" s="549"/>
      <c r="AC38" s="514"/>
      <c r="AD38" s="514"/>
      <c r="AE38" s="548"/>
      <c r="AF38" s="518"/>
      <c r="AG38" s="519"/>
      <c r="AH38" s="519"/>
      <c r="AI38" s="521"/>
      <c r="AJ38" s="518"/>
      <c r="AK38" s="519"/>
      <c r="AL38" s="519"/>
      <c r="AM38" s="521"/>
      <c r="AN38" s="518"/>
      <c r="AO38" s="519"/>
      <c r="AP38" s="519"/>
      <c r="AQ38" s="521"/>
      <c r="AR38" s="518"/>
      <c r="AS38" s="519"/>
      <c r="AT38" s="519"/>
      <c r="AU38" s="521"/>
      <c r="AV38" s="518"/>
      <c r="AW38" s="519"/>
      <c r="AX38" s="519"/>
      <c r="AY38" s="521"/>
      <c r="AZ38" s="518"/>
      <c r="BA38" s="519"/>
      <c r="BB38" s="519"/>
      <c r="BC38" s="521"/>
      <c r="BD38" s="616" t="s">
        <v>560</v>
      </c>
      <c r="BE38" s="617"/>
      <c r="BF38" s="394" t="s">
        <v>473</v>
      </c>
      <c r="BG38" s="395" t="s">
        <v>72</v>
      </c>
      <c r="BH38" s="396">
        <v>1</v>
      </c>
      <c r="BI38" s="397">
        <v>1</v>
      </c>
      <c r="BJ38" s="660">
        <v>0</v>
      </c>
      <c r="BK38" s="660">
        <v>0</v>
      </c>
      <c r="BL38" s="660">
        <v>0</v>
      </c>
      <c r="BM38" s="648">
        <f ca="1">IF(MONTH(TODAY())=2,SUM(BJ38:BK38),0)</f>
        <v>0</v>
      </c>
      <c r="BN38" s="490"/>
      <c r="BO38" s="491"/>
      <c r="BP38" s="491"/>
      <c r="BQ38" s="489"/>
      <c r="BR38" s="491"/>
      <c r="BS38" s="491"/>
      <c r="BT38" s="491"/>
      <c r="BU38" s="489"/>
      <c r="BV38" s="491"/>
      <c r="BW38" s="491"/>
      <c r="BX38" s="491"/>
      <c r="BY38" s="489"/>
      <c r="BZ38" s="492"/>
      <c r="CA38" s="498"/>
      <c r="CB38" s="398"/>
      <c r="CC38" s="398"/>
      <c r="CD38" s="398"/>
      <c r="CE38" s="399"/>
      <c r="CF38" s="400"/>
      <c r="CG38" s="343"/>
      <c r="CH38" s="343"/>
      <c r="CI38" s="399"/>
      <c r="CJ38" s="343"/>
      <c r="CK38" s="343"/>
      <c r="CL38" s="343"/>
      <c r="CM38" s="399"/>
      <c r="CN38" s="343"/>
      <c r="CO38" s="343"/>
      <c r="CP38" s="343"/>
      <c r="CQ38" s="399"/>
      <c r="CR38" s="347"/>
      <c r="CS38" s="344"/>
    </row>
    <row r="39" spans="1:97" s="373" customFormat="1" ht="115.5" thickBot="1" x14ac:dyDescent="0.3">
      <c r="A39" s="563">
        <f t="shared" si="4"/>
        <v>25</v>
      </c>
      <c r="B39" s="574" t="s">
        <v>239</v>
      </c>
      <c r="C39" s="608" t="s">
        <v>240</v>
      </c>
      <c r="D39" s="608" t="s">
        <v>241</v>
      </c>
      <c r="E39" s="608" t="s">
        <v>242</v>
      </c>
      <c r="F39" s="608" t="s">
        <v>554</v>
      </c>
      <c r="G39" s="615" t="s">
        <v>72</v>
      </c>
      <c r="H39" s="545"/>
      <c r="I39" s="545"/>
      <c r="J39" s="545"/>
      <c r="K39" s="515"/>
      <c r="L39" s="516"/>
      <c r="M39" s="517"/>
      <c r="N39" s="517"/>
      <c r="O39" s="515"/>
      <c r="P39" s="518"/>
      <c r="Q39" s="519"/>
      <c r="R39" s="519"/>
      <c r="S39" s="520"/>
      <c r="T39" s="622"/>
      <c r="U39" s="519"/>
      <c r="V39" s="519"/>
      <c r="W39" s="520"/>
      <c r="X39" s="518"/>
      <c r="Y39" s="519"/>
      <c r="Z39" s="519"/>
      <c r="AA39" s="521"/>
      <c r="AB39" s="518"/>
      <c r="AC39" s="519"/>
      <c r="AD39" s="519"/>
      <c r="AE39" s="521"/>
      <c r="AF39" s="518"/>
      <c r="AG39" s="519"/>
      <c r="AH39" s="519"/>
      <c r="AI39" s="521"/>
      <c r="AJ39" s="518"/>
      <c r="AK39" s="519"/>
      <c r="AL39" s="519"/>
      <c r="AM39" s="521"/>
      <c r="AN39" s="518"/>
      <c r="AO39" s="519"/>
      <c r="AP39" s="519"/>
      <c r="AQ39" s="521"/>
      <c r="AR39" s="551"/>
      <c r="AS39" s="514"/>
      <c r="AT39" s="514"/>
      <c r="AU39" s="611"/>
      <c r="AV39" s="518"/>
      <c r="AW39" s="519"/>
      <c r="AX39" s="519"/>
      <c r="AY39" s="521"/>
      <c r="AZ39" s="518"/>
      <c r="BA39" s="519"/>
      <c r="BB39" s="519"/>
      <c r="BC39" s="521"/>
      <c r="BD39" s="616" t="s">
        <v>676</v>
      </c>
      <c r="BE39" s="617"/>
      <c r="BF39" s="394" t="s">
        <v>582</v>
      </c>
      <c r="BG39" s="395" t="s">
        <v>72</v>
      </c>
      <c r="BH39" s="396">
        <v>1</v>
      </c>
      <c r="BI39" s="397">
        <v>1</v>
      </c>
      <c r="BJ39" s="660">
        <v>0</v>
      </c>
      <c r="BK39" s="660">
        <v>0</v>
      </c>
      <c r="BL39" s="660">
        <v>0</v>
      </c>
      <c r="BM39" s="648">
        <f t="shared" ca="1" si="5"/>
        <v>0</v>
      </c>
      <c r="BN39" s="490"/>
      <c r="BO39" s="491"/>
      <c r="BP39" s="491"/>
      <c r="BQ39" s="489"/>
      <c r="BR39" s="491"/>
      <c r="BS39" s="491"/>
      <c r="BT39" s="491"/>
      <c r="BU39" s="489"/>
      <c r="BV39" s="491"/>
      <c r="BW39" s="491"/>
      <c r="BX39" s="491"/>
      <c r="BY39" s="489"/>
      <c r="BZ39" s="492"/>
      <c r="CA39" s="498"/>
      <c r="CB39" s="398"/>
      <c r="CC39" s="398"/>
      <c r="CD39" s="398"/>
      <c r="CE39" s="399"/>
      <c r="CF39" s="400"/>
      <c r="CG39" s="343"/>
      <c r="CH39" s="343"/>
      <c r="CI39" s="399"/>
      <c r="CJ39" s="343"/>
      <c r="CK39" s="343"/>
      <c r="CL39" s="343"/>
      <c r="CM39" s="399"/>
      <c r="CN39" s="343"/>
      <c r="CO39" s="343"/>
      <c r="CP39" s="343"/>
      <c r="CQ39" s="399"/>
      <c r="CR39" s="347"/>
      <c r="CS39" s="344"/>
    </row>
    <row r="40" spans="1:97" s="373" customFormat="1" ht="128.25" thickBot="1" x14ac:dyDescent="0.3">
      <c r="A40" s="563">
        <f t="shared" si="4"/>
        <v>26</v>
      </c>
      <c r="B40" s="574" t="s">
        <v>717</v>
      </c>
      <c r="C40" s="608" t="s">
        <v>246</v>
      </c>
      <c r="D40" s="608" t="s">
        <v>718</v>
      </c>
      <c r="E40" s="608" t="s">
        <v>719</v>
      </c>
      <c r="F40" s="608" t="s">
        <v>500</v>
      </c>
      <c r="G40" s="615" t="s">
        <v>72</v>
      </c>
      <c r="H40" s="545"/>
      <c r="I40" s="545"/>
      <c r="J40" s="545"/>
      <c r="K40" s="515"/>
      <c r="L40" s="516"/>
      <c r="M40" s="517"/>
      <c r="N40" s="517"/>
      <c r="O40" s="515"/>
      <c r="P40" s="518"/>
      <c r="Q40" s="519"/>
      <c r="R40" s="519"/>
      <c r="S40" s="520"/>
      <c r="T40" s="622"/>
      <c r="U40" s="519"/>
      <c r="V40" s="519"/>
      <c r="W40" s="520"/>
      <c r="X40" s="518"/>
      <c r="Y40" s="519"/>
      <c r="Z40" s="519"/>
      <c r="AA40" s="521"/>
      <c r="AB40" s="518"/>
      <c r="AC40" s="519"/>
      <c r="AD40" s="519"/>
      <c r="AE40" s="521"/>
      <c r="AF40" s="518"/>
      <c r="AG40" s="519"/>
      <c r="AH40" s="519"/>
      <c r="AI40" s="521"/>
      <c r="AJ40" s="518"/>
      <c r="AK40" s="519"/>
      <c r="AL40" s="519"/>
      <c r="AM40" s="521"/>
      <c r="AN40" s="518"/>
      <c r="AO40" s="519"/>
      <c r="AP40" s="519"/>
      <c r="AQ40" s="521"/>
      <c r="AR40" s="518"/>
      <c r="AS40" s="519"/>
      <c r="AT40" s="519"/>
      <c r="AU40" s="521"/>
      <c r="AV40" s="518"/>
      <c r="AW40" s="519"/>
      <c r="AX40" s="519"/>
      <c r="AY40" s="521"/>
      <c r="AZ40" s="518"/>
      <c r="BA40" s="519"/>
      <c r="BB40" s="519"/>
      <c r="BC40" s="521"/>
      <c r="BD40" s="616" t="s">
        <v>251</v>
      </c>
      <c r="BE40" s="617"/>
      <c r="BF40" s="394" t="s">
        <v>582</v>
      </c>
      <c r="BG40" s="395" t="s">
        <v>584</v>
      </c>
      <c r="BH40" s="396"/>
      <c r="BI40" s="397">
        <v>1</v>
      </c>
      <c r="BJ40" s="660">
        <v>0</v>
      </c>
      <c r="BK40" s="660">
        <v>0</v>
      </c>
      <c r="BL40" s="660">
        <v>1</v>
      </c>
      <c r="BM40" s="648">
        <f t="shared" ca="1" si="5"/>
        <v>0</v>
      </c>
      <c r="BN40" s="490"/>
      <c r="BO40" s="491"/>
      <c r="BP40" s="491"/>
      <c r="BQ40" s="489"/>
      <c r="BR40" s="491"/>
      <c r="BS40" s="491"/>
      <c r="BT40" s="491"/>
      <c r="BU40" s="489"/>
      <c r="BV40" s="491"/>
      <c r="BW40" s="491"/>
      <c r="BX40" s="491"/>
      <c r="BY40" s="489"/>
      <c r="BZ40" s="492"/>
      <c r="CA40" s="498"/>
      <c r="CB40" s="398"/>
      <c r="CC40" s="398"/>
      <c r="CD40" s="398"/>
      <c r="CE40" s="399"/>
      <c r="CF40" s="400"/>
      <c r="CG40" s="343"/>
      <c r="CH40" s="343"/>
      <c r="CI40" s="399"/>
      <c r="CJ40" s="343"/>
      <c r="CK40" s="343"/>
      <c r="CL40" s="343"/>
      <c r="CM40" s="399"/>
      <c r="CN40" s="343"/>
      <c r="CO40" s="343"/>
      <c r="CP40" s="343"/>
      <c r="CQ40" s="399"/>
      <c r="CR40" s="347"/>
      <c r="CS40" s="344"/>
    </row>
    <row r="41" spans="1:97" s="373" customFormat="1" ht="166.5" thickBot="1" x14ac:dyDescent="0.3">
      <c r="A41" s="563">
        <f t="shared" si="4"/>
        <v>27</v>
      </c>
      <c r="B41" s="627" t="s">
        <v>501</v>
      </c>
      <c r="C41" s="586" t="s">
        <v>254</v>
      </c>
      <c r="D41" s="586" t="s">
        <v>502</v>
      </c>
      <c r="E41" s="586" t="s">
        <v>503</v>
      </c>
      <c r="F41" s="586" t="s">
        <v>524</v>
      </c>
      <c r="G41" s="615" t="s">
        <v>72</v>
      </c>
      <c r="H41" s="545"/>
      <c r="I41" s="545"/>
      <c r="J41" s="545"/>
      <c r="K41" s="515"/>
      <c r="L41" s="516"/>
      <c r="M41" s="517"/>
      <c r="N41" s="517"/>
      <c r="O41" s="515"/>
      <c r="P41" s="518"/>
      <c r="Q41" s="519"/>
      <c r="R41" s="519"/>
      <c r="S41" s="520"/>
      <c r="T41" s="622"/>
      <c r="U41" s="519"/>
      <c r="V41" s="519"/>
      <c r="W41" s="520"/>
      <c r="X41" s="518"/>
      <c r="Y41" s="519"/>
      <c r="Z41" s="519"/>
      <c r="AA41" s="521"/>
      <c r="AB41" s="518"/>
      <c r="AC41" s="519"/>
      <c r="AD41" s="519"/>
      <c r="AE41" s="521"/>
      <c r="AF41" s="518"/>
      <c r="AG41" s="519"/>
      <c r="AH41" s="519"/>
      <c r="AI41" s="521"/>
      <c r="AJ41" s="549"/>
      <c r="AK41" s="514"/>
      <c r="AL41" s="514"/>
      <c r="AM41" s="548"/>
      <c r="AN41" s="518"/>
      <c r="AO41" s="519"/>
      <c r="AP41" s="519"/>
      <c r="AQ41" s="521"/>
      <c r="AR41" s="518"/>
      <c r="AS41" s="519"/>
      <c r="AT41" s="519"/>
      <c r="AU41" s="521"/>
      <c r="AV41" s="518"/>
      <c r="AW41" s="519"/>
      <c r="AX41" s="519"/>
      <c r="AY41" s="521"/>
      <c r="AZ41" s="518"/>
      <c r="BA41" s="519"/>
      <c r="BB41" s="519"/>
      <c r="BC41" s="521"/>
      <c r="BD41" s="616" t="s">
        <v>591</v>
      </c>
      <c r="BE41" s="617"/>
      <c r="BF41" s="394" t="s">
        <v>582</v>
      </c>
      <c r="BG41" s="395" t="s">
        <v>72</v>
      </c>
      <c r="BH41" s="396">
        <v>1</v>
      </c>
      <c r="BI41" s="397">
        <v>1</v>
      </c>
      <c r="BJ41" s="660">
        <v>0</v>
      </c>
      <c r="BK41" s="660">
        <v>0</v>
      </c>
      <c r="BL41" s="660">
        <v>0</v>
      </c>
      <c r="BM41" s="648">
        <f ca="1">IF(MONTH(TODAY())=2,SUM(BJ41:BK41),0)</f>
        <v>0</v>
      </c>
      <c r="BN41" s="490"/>
      <c r="BO41" s="491"/>
      <c r="BP41" s="491"/>
      <c r="BQ41" s="489"/>
      <c r="BR41" s="491"/>
      <c r="BS41" s="491"/>
      <c r="BT41" s="491"/>
      <c r="BU41" s="489"/>
      <c r="BV41" s="491"/>
      <c r="BW41" s="491"/>
      <c r="BX41" s="491"/>
      <c r="BY41" s="489"/>
      <c r="BZ41" s="492"/>
      <c r="CA41" s="498"/>
      <c r="CB41" s="398"/>
      <c r="CC41" s="398"/>
      <c r="CD41" s="398"/>
      <c r="CE41" s="399"/>
      <c r="CF41" s="400"/>
      <c r="CG41" s="343"/>
      <c r="CH41" s="343"/>
      <c r="CI41" s="399"/>
      <c r="CJ41" s="343"/>
      <c r="CK41" s="343"/>
      <c r="CL41" s="343"/>
      <c r="CM41" s="399"/>
      <c r="CN41" s="343"/>
      <c r="CO41" s="343"/>
      <c r="CP41" s="343"/>
      <c r="CQ41" s="399"/>
      <c r="CR41" s="347"/>
      <c r="CS41" s="344"/>
    </row>
    <row r="42" spans="1:97" s="373" customFormat="1" ht="105" customHeight="1" thickBot="1" x14ac:dyDescent="0.3">
      <c r="A42" s="563">
        <f t="shared" si="4"/>
        <v>28</v>
      </c>
      <c r="B42" s="624" t="s">
        <v>580</v>
      </c>
      <c r="C42" s="386" t="s">
        <v>549</v>
      </c>
      <c r="D42" s="386" t="s">
        <v>263</v>
      </c>
      <c r="E42" s="386" t="s">
        <v>504</v>
      </c>
      <c r="F42" s="386" t="s">
        <v>561</v>
      </c>
      <c r="G42" s="501" t="s">
        <v>72</v>
      </c>
      <c r="H42" s="512"/>
      <c r="I42" s="512"/>
      <c r="J42" s="512"/>
      <c r="K42" s="387"/>
      <c r="L42" s="388"/>
      <c r="M42" s="389"/>
      <c r="N42" s="389"/>
      <c r="O42" s="390"/>
      <c r="P42" s="388"/>
      <c r="Q42" s="389"/>
      <c r="R42" s="389"/>
      <c r="S42" s="390"/>
      <c r="T42" s="622"/>
      <c r="U42" s="547"/>
      <c r="V42" s="547"/>
      <c r="W42" s="557"/>
      <c r="X42" s="388"/>
      <c r="Y42" s="389"/>
      <c r="Z42" s="389"/>
      <c r="AA42" s="391"/>
      <c r="AB42" s="388"/>
      <c r="AC42" s="389"/>
      <c r="AD42" s="389"/>
      <c r="AE42" s="391"/>
      <c r="AF42" s="388"/>
      <c r="AG42" s="389"/>
      <c r="AH42" s="389"/>
      <c r="AI42" s="391"/>
      <c r="AJ42" s="558"/>
      <c r="AK42" s="547"/>
      <c r="AL42" s="547"/>
      <c r="AM42" s="557"/>
      <c r="AN42" s="388"/>
      <c r="AO42" s="389"/>
      <c r="AP42" s="389"/>
      <c r="AQ42" s="391"/>
      <c r="AR42" s="518"/>
      <c r="AS42" s="519"/>
      <c r="AT42" s="519"/>
      <c r="AU42" s="521"/>
      <c r="AV42" s="388"/>
      <c r="AW42" s="389"/>
      <c r="AX42" s="389"/>
      <c r="AY42" s="391"/>
      <c r="AZ42" s="549"/>
      <c r="BA42" s="514"/>
      <c r="BB42" s="514"/>
      <c r="BC42" s="548"/>
      <c r="BD42" s="392" t="s">
        <v>550</v>
      </c>
      <c r="BE42" s="393" t="s">
        <v>713</v>
      </c>
      <c r="BF42" s="394" t="s">
        <v>470</v>
      </c>
      <c r="BG42" s="395" t="s">
        <v>96</v>
      </c>
      <c r="BH42" s="396">
        <v>1</v>
      </c>
      <c r="BI42" s="397">
        <v>3</v>
      </c>
      <c r="BJ42" s="660">
        <v>0</v>
      </c>
      <c r="BK42" s="660">
        <v>0</v>
      </c>
      <c r="BL42" s="660">
        <v>0</v>
      </c>
      <c r="BM42" s="648">
        <f t="shared" ca="1" si="5"/>
        <v>0</v>
      </c>
      <c r="BN42" s="490"/>
      <c r="BO42" s="491"/>
      <c r="BP42" s="491"/>
      <c r="BQ42" s="489"/>
      <c r="BR42" s="491"/>
      <c r="BS42" s="491"/>
      <c r="BT42" s="491"/>
      <c r="BU42" s="489"/>
      <c r="BV42" s="491"/>
      <c r="BW42" s="491"/>
      <c r="BX42" s="491"/>
      <c r="BY42" s="489"/>
      <c r="BZ42" s="492"/>
      <c r="CA42" s="498"/>
      <c r="CB42" s="398"/>
      <c r="CC42" s="398"/>
      <c r="CD42" s="398"/>
      <c r="CE42" s="399"/>
      <c r="CF42" s="400"/>
      <c r="CG42" s="343"/>
      <c r="CH42" s="343"/>
      <c r="CI42" s="399"/>
      <c r="CJ42" s="343"/>
      <c r="CK42" s="343"/>
      <c r="CL42" s="343"/>
      <c r="CM42" s="399"/>
      <c r="CN42" s="343"/>
      <c r="CO42" s="343"/>
      <c r="CP42" s="343"/>
      <c r="CQ42" s="399"/>
      <c r="CR42" s="347"/>
      <c r="CS42" s="344"/>
    </row>
    <row r="43" spans="1:97" s="364" customFormat="1" ht="15.75" x14ac:dyDescent="0.25">
      <c r="A43" s="706" t="s">
        <v>413</v>
      </c>
      <c r="B43" s="707"/>
      <c r="C43" s="707"/>
      <c r="D43" s="708"/>
      <c r="E43" s="708"/>
      <c r="F43" s="708"/>
      <c r="G43" s="708"/>
      <c r="H43" s="708"/>
      <c r="I43" s="708"/>
      <c r="J43" s="708"/>
      <c r="K43" s="708"/>
      <c r="L43" s="708"/>
      <c r="M43" s="708"/>
      <c r="N43" s="708"/>
      <c r="O43" s="708"/>
      <c r="P43" s="708"/>
      <c r="Q43" s="708"/>
      <c r="R43" s="708"/>
      <c r="S43" s="708"/>
      <c r="T43" s="708"/>
      <c r="U43" s="708"/>
      <c r="V43" s="708"/>
      <c r="W43" s="708"/>
      <c r="X43" s="708"/>
      <c r="Y43" s="708"/>
      <c r="Z43" s="708"/>
      <c r="AA43" s="708"/>
      <c r="AB43" s="708"/>
      <c r="AC43" s="708"/>
      <c r="AD43" s="708"/>
      <c r="AE43" s="708"/>
      <c r="AF43" s="708"/>
      <c r="AG43" s="708"/>
      <c r="AH43" s="708"/>
      <c r="AI43" s="708"/>
      <c r="AJ43" s="708"/>
      <c r="AK43" s="708"/>
      <c r="AL43" s="708"/>
      <c r="AM43" s="708"/>
      <c r="AN43" s="708"/>
      <c r="AO43" s="708"/>
      <c r="AP43" s="708"/>
      <c r="AQ43" s="708"/>
      <c r="AR43" s="708"/>
      <c r="AS43" s="708"/>
      <c r="AT43" s="708"/>
      <c r="AU43" s="708"/>
      <c r="AV43" s="708"/>
      <c r="AW43" s="708"/>
      <c r="AX43" s="708"/>
      <c r="AY43" s="708"/>
      <c r="AZ43" s="708"/>
      <c r="BA43" s="708"/>
      <c r="BB43" s="708"/>
      <c r="BC43" s="708"/>
      <c r="BD43" s="708"/>
      <c r="BE43" s="708"/>
      <c r="BF43" s="708"/>
      <c r="BG43" s="708"/>
      <c r="BH43" s="708"/>
      <c r="BI43" s="708"/>
      <c r="BJ43" s="697" t="s">
        <v>439</v>
      </c>
      <c r="BK43" s="697"/>
      <c r="BL43" s="697"/>
      <c r="BM43" s="697"/>
      <c r="BN43" s="698"/>
      <c r="BO43" s="698"/>
      <c r="BP43" s="698"/>
      <c r="BQ43" s="698"/>
      <c r="BR43" s="698"/>
      <c r="BS43" s="698"/>
      <c r="BT43" s="698"/>
      <c r="BU43" s="698"/>
      <c r="BV43" s="698"/>
      <c r="BW43" s="698"/>
      <c r="BX43" s="698"/>
      <c r="BY43" s="698"/>
      <c r="BZ43" s="699"/>
      <c r="CA43" s="4"/>
      <c r="CB43" s="689" t="s">
        <v>440</v>
      </c>
      <c r="CC43" s="690"/>
      <c r="CD43" s="690"/>
      <c r="CE43" s="690"/>
      <c r="CF43" s="690"/>
      <c r="CG43" s="690"/>
      <c r="CH43" s="690"/>
      <c r="CI43" s="690"/>
      <c r="CJ43" s="690"/>
      <c r="CK43" s="690"/>
      <c r="CL43" s="690"/>
      <c r="CM43" s="690"/>
      <c r="CN43" s="690"/>
      <c r="CO43" s="690"/>
      <c r="CP43" s="690"/>
      <c r="CQ43" s="690"/>
      <c r="CR43" s="691"/>
      <c r="CS43" s="4"/>
    </row>
    <row r="44" spans="1:97" s="410" customFormat="1" ht="26.1" customHeight="1" thickBot="1" x14ac:dyDescent="0.3">
      <c r="A44" s="692" t="s">
        <v>268</v>
      </c>
      <c r="B44" s="693"/>
      <c r="C44" s="693"/>
      <c r="D44" s="693"/>
      <c r="E44" s="693"/>
      <c r="F44" s="693"/>
      <c r="G44" s="693"/>
      <c r="H44" s="693"/>
      <c r="I44" s="693"/>
      <c r="J44" s="693"/>
      <c r="K44" s="693"/>
      <c r="L44" s="693"/>
      <c r="M44" s="693"/>
      <c r="N44" s="693"/>
      <c r="O44" s="693"/>
      <c r="P44" s="693"/>
      <c r="Q44" s="693"/>
      <c r="R44" s="693"/>
      <c r="S44" s="693"/>
      <c r="T44" s="693"/>
      <c r="U44" s="693"/>
      <c r="V44" s="693"/>
      <c r="W44" s="693"/>
      <c r="X44" s="693"/>
      <c r="Y44" s="693"/>
      <c r="Z44" s="693"/>
      <c r="AA44" s="693"/>
      <c r="AB44" s="693"/>
      <c r="AC44" s="693"/>
      <c r="AD44" s="693"/>
      <c r="AE44" s="693"/>
      <c r="AF44" s="693"/>
      <c r="AG44" s="693"/>
      <c r="AH44" s="693"/>
      <c r="AI44" s="693"/>
      <c r="AJ44" s="693"/>
      <c r="AK44" s="693"/>
      <c r="AL44" s="693"/>
      <c r="AM44" s="693"/>
      <c r="AN44" s="693"/>
      <c r="AO44" s="693"/>
      <c r="AP44" s="693"/>
      <c r="AQ44" s="693"/>
      <c r="AR44" s="693"/>
      <c r="AS44" s="693"/>
      <c r="AT44" s="693"/>
      <c r="AU44" s="693"/>
      <c r="AV44" s="693"/>
      <c r="AW44" s="693"/>
      <c r="AX44" s="693"/>
      <c r="AY44" s="693"/>
      <c r="AZ44" s="693"/>
      <c r="BA44" s="693"/>
      <c r="BB44" s="693"/>
      <c r="BC44" s="693"/>
      <c r="BD44" s="693"/>
      <c r="BE44" s="693"/>
      <c r="BF44" s="694"/>
      <c r="BG44" s="403"/>
      <c r="BH44" s="403">
        <f>SUM(BH45:BH46)</f>
        <v>2</v>
      </c>
      <c r="BI44" s="404">
        <f>SUM(BI45:BI46)</f>
        <v>2</v>
      </c>
      <c r="BJ44" s="668">
        <f>SUM(BJ45:BJ46)</f>
        <v>0</v>
      </c>
      <c r="BK44" s="406">
        <f>SUM(BK45:BK46)</f>
        <v>0</v>
      </c>
      <c r="BL44" s="405">
        <f t="shared" ref="BL44:CD44" si="6">SUM(BL45:BL45)</f>
        <v>0</v>
      </c>
      <c r="BM44" s="650">
        <f>SUM(BM45:BM46)</f>
        <v>0</v>
      </c>
      <c r="BN44" s="406">
        <f t="shared" si="6"/>
        <v>0</v>
      </c>
      <c r="BO44" s="406">
        <f t="shared" si="6"/>
        <v>0</v>
      </c>
      <c r="BP44" s="406">
        <f t="shared" si="6"/>
        <v>0</v>
      </c>
      <c r="BQ44" s="406">
        <f t="shared" si="6"/>
        <v>0</v>
      </c>
      <c r="BR44" s="406">
        <f t="shared" si="6"/>
        <v>0</v>
      </c>
      <c r="BS44" s="406">
        <f t="shared" si="6"/>
        <v>0</v>
      </c>
      <c r="BT44" s="406">
        <f t="shared" si="6"/>
        <v>0</v>
      </c>
      <c r="BU44" s="406">
        <f t="shared" si="6"/>
        <v>0</v>
      </c>
      <c r="BV44" s="406">
        <f t="shared" si="6"/>
        <v>0</v>
      </c>
      <c r="BW44" s="406">
        <f t="shared" si="6"/>
        <v>0</v>
      </c>
      <c r="BX44" s="406">
        <f t="shared" si="6"/>
        <v>0</v>
      </c>
      <c r="BY44" s="406">
        <f t="shared" si="6"/>
        <v>0</v>
      </c>
      <c r="BZ44" s="348">
        <f t="shared" si="6"/>
        <v>0</v>
      </c>
      <c r="CA44" s="345">
        <f>BM44+BQ44+BU44+BY44</f>
        <v>0</v>
      </c>
      <c r="CB44" s="407">
        <f t="shared" si="6"/>
        <v>0</v>
      </c>
      <c r="CC44" s="408">
        <f t="shared" si="6"/>
        <v>0</v>
      </c>
      <c r="CD44" s="408">
        <f t="shared" si="6"/>
        <v>0</v>
      </c>
      <c r="CE44" s="409">
        <f t="shared" ref="CE44:CM44" si="7">SUM(CE45:CE45)</f>
        <v>0</v>
      </c>
      <c r="CF44" s="409">
        <f t="shared" si="7"/>
        <v>0</v>
      </c>
      <c r="CG44" s="409">
        <f t="shared" si="7"/>
        <v>0</v>
      </c>
      <c r="CH44" s="409">
        <f t="shared" si="7"/>
        <v>0</v>
      </c>
      <c r="CI44" s="409">
        <f t="shared" si="7"/>
        <v>0</v>
      </c>
      <c r="CJ44" s="409">
        <f t="shared" si="7"/>
        <v>0</v>
      </c>
      <c r="CK44" s="409">
        <f t="shared" si="7"/>
        <v>0</v>
      </c>
      <c r="CL44" s="409">
        <f t="shared" si="7"/>
        <v>0</v>
      </c>
      <c r="CM44" s="409">
        <f t="shared" si="7"/>
        <v>0</v>
      </c>
      <c r="CN44" s="409"/>
      <c r="CO44" s="409"/>
      <c r="CP44" s="409"/>
      <c r="CQ44" s="409">
        <f>SUM(CQ45:CQ45)</f>
        <v>0</v>
      </c>
      <c r="CR44" s="351">
        <f>SUM(CR45:CR45)</f>
        <v>0</v>
      </c>
      <c r="CS44" s="350">
        <f>CE44+CI44+CM44+CQ44</f>
        <v>0</v>
      </c>
    </row>
    <row r="45" spans="1:97" s="373" customFormat="1" ht="115.5" thickBot="1" x14ac:dyDescent="0.3">
      <c r="A45" s="424">
        <f>A42+1</f>
        <v>29</v>
      </c>
      <c r="B45" s="628" t="s">
        <v>505</v>
      </c>
      <c r="C45" s="608" t="s">
        <v>506</v>
      </c>
      <c r="D45" s="608" t="s">
        <v>271</v>
      </c>
      <c r="E45" s="608" t="s">
        <v>677</v>
      </c>
      <c r="F45" s="609" t="s">
        <v>555</v>
      </c>
      <c r="G45" s="610" t="s">
        <v>72</v>
      </c>
      <c r="H45" s="601"/>
      <c r="I45" s="602"/>
      <c r="J45" s="602"/>
      <c r="K45" s="603"/>
      <c r="L45" s="601"/>
      <c r="M45" s="602"/>
      <c r="N45" s="602"/>
      <c r="O45" s="603"/>
      <c r="P45" s="551"/>
      <c r="Q45" s="514"/>
      <c r="R45" s="514"/>
      <c r="S45" s="611"/>
      <c r="T45" s="622"/>
      <c r="U45" s="519"/>
      <c r="V45" s="519"/>
      <c r="W45" s="521"/>
      <c r="X45" s="604"/>
      <c r="Y45" s="605"/>
      <c r="Z45" s="605"/>
      <c r="AA45" s="606"/>
      <c r="AB45" s="601"/>
      <c r="AC45" s="602"/>
      <c r="AD45" s="602"/>
      <c r="AE45" s="603"/>
      <c r="AF45" s="604"/>
      <c r="AG45" s="605"/>
      <c r="AH45" s="605"/>
      <c r="AI45" s="606"/>
      <c r="AJ45" s="604"/>
      <c r="AK45" s="605"/>
      <c r="AL45" s="605"/>
      <c r="AM45" s="606"/>
      <c r="AN45" s="604"/>
      <c r="AO45" s="605"/>
      <c r="AP45" s="605"/>
      <c r="AQ45" s="606"/>
      <c r="AR45" s="604"/>
      <c r="AS45" s="605"/>
      <c r="AT45" s="605"/>
      <c r="AU45" s="606"/>
      <c r="AV45" s="604"/>
      <c r="AW45" s="605"/>
      <c r="AX45" s="605"/>
      <c r="AY45" s="606"/>
      <c r="AZ45" s="601"/>
      <c r="BA45" s="602"/>
      <c r="BB45" s="602"/>
      <c r="BC45" s="603"/>
      <c r="BD45" s="607" t="s">
        <v>527</v>
      </c>
      <c r="BE45" s="582" t="s">
        <v>697</v>
      </c>
      <c r="BF45" s="623" t="s">
        <v>473</v>
      </c>
      <c r="BG45" s="411" t="s">
        <v>72</v>
      </c>
      <c r="BH45" s="412">
        <v>1</v>
      </c>
      <c r="BI45" s="413">
        <v>1</v>
      </c>
      <c r="BJ45" s="666">
        <v>0</v>
      </c>
      <c r="BK45" s="667">
        <v>0</v>
      </c>
      <c r="BL45" s="667">
        <v>0</v>
      </c>
      <c r="BM45" s="648">
        <f>SUM(BJ45:BL45)</f>
        <v>0</v>
      </c>
      <c r="BN45" s="400">
        <v>0</v>
      </c>
      <c r="BO45" s="343">
        <v>0</v>
      </c>
      <c r="BP45" s="343">
        <v>0</v>
      </c>
      <c r="BQ45" s="401">
        <f t="shared" ref="BQ45:BQ66" si="8">SUM(BN45:BP45)</f>
        <v>0</v>
      </c>
      <c r="BR45" s="343">
        <v>0</v>
      </c>
      <c r="BS45" s="343">
        <v>0</v>
      </c>
      <c r="BT45" s="343">
        <v>0</v>
      </c>
      <c r="BU45" s="401">
        <f t="shared" ref="BU45:BU66" si="9">SUM(BR45:BT45)</f>
        <v>0</v>
      </c>
      <c r="BV45" s="343">
        <v>0</v>
      </c>
      <c r="BW45" s="343">
        <v>0</v>
      </c>
      <c r="BX45" s="343">
        <v>0</v>
      </c>
      <c r="BY45" s="401">
        <f t="shared" ref="BY45:BY66" si="10">SUM(BV45:BX45)</f>
        <v>0</v>
      </c>
      <c r="BZ45" s="347">
        <f t="shared" ref="BZ45:BZ66" si="11">BM45+BQ45+BU45+BY45</f>
        <v>0</v>
      </c>
      <c r="CA45" s="344"/>
      <c r="CB45" s="414">
        <f t="shared" ref="CB45:CD46" si="12">BJ45</f>
        <v>0</v>
      </c>
      <c r="CC45" s="414">
        <f t="shared" si="12"/>
        <v>0</v>
      </c>
      <c r="CD45" s="414">
        <f t="shared" si="12"/>
        <v>0</v>
      </c>
      <c r="CE45" s="399">
        <f>SUM(CB45:CD45)</f>
        <v>0</v>
      </c>
      <c r="CF45" s="400"/>
      <c r="CG45" s="343"/>
      <c r="CH45" s="343"/>
      <c r="CI45" s="399">
        <f t="shared" ref="CI45:CI46" si="13">SUM(CF45:CH45)</f>
        <v>0</v>
      </c>
      <c r="CJ45" s="343"/>
      <c r="CK45" s="343"/>
      <c r="CL45" s="343"/>
      <c r="CM45" s="399">
        <f t="shared" ref="CM45:CM46" si="14">SUM(CJ45:CL45)</f>
        <v>0</v>
      </c>
      <c r="CN45" s="343"/>
      <c r="CO45" s="343"/>
      <c r="CP45" s="343"/>
      <c r="CQ45" s="399">
        <f t="shared" ref="CQ45:CQ46" si="15">SUM(CN45:CP45)</f>
        <v>0</v>
      </c>
      <c r="CR45" s="347">
        <f t="shared" ref="CR45:CR46" si="16">CE45+CI45+CM45+CQ45</f>
        <v>0</v>
      </c>
      <c r="CS45" s="344"/>
    </row>
    <row r="46" spans="1:97" s="373" customFormat="1" ht="153.75" thickBot="1" x14ac:dyDescent="0.3">
      <c r="A46" s="553">
        <f>A45+1</f>
        <v>30</v>
      </c>
      <c r="B46" s="629" t="s">
        <v>562</v>
      </c>
      <c r="C46" s="46" t="s">
        <v>278</v>
      </c>
      <c r="D46" s="46" t="s">
        <v>507</v>
      </c>
      <c r="E46" s="600" t="s">
        <v>280</v>
      </c>
      <c r="F46" s="573" t="s">
        <v>525</v>
      </c>
      <c r="G46" s="573" t="s">
        <v>517</v>
      </c>
      <c r="H46" s="601"/>
      <c r="I46" s="602"/>
      <c r="J46" s="602"/>
      <c r="K46" s="603"/>
      <c r="L46" s="601"/>
      <c r="M46" s="602"/>
      <c r="N46" s="602"/>
      <c r="O46" s="603"/>
      <c r="P46" s="601"/>
      <c r="Q46" s="602"/>
      <c r="R46" s="602"/>
      <c r="S46" s="521"/>
      <c r="T46" s="622"/>
      <c r="U46" s="519"/>
      <c r="V46" s="519"/>
      <c r="W46" s="521"/>
      <c r="X46" s="549"/>
      <c r="Y46" s="514"/>
      <c r="Z46" s="514"/>
      <c r="AA46" s="548"/>
      <c r="AB46" s="549"/>
      <c r="AC46" s="514"/>
      <c r="AD46" s="514"/>
      <c r="AE46" s="548"/>
      <c r="AF46" s="604"/>
      <c r="AG46" s="605"/>
      <c r="AH46" s="605"/>
      <c r="AI46" s="606"/>
      <c r="AJ46" s="604"/>
      <c r="AK46" s="605"/>
      <c r="AL46" s="605"/>
      <c r="AM46" s="606"/>
      <c r="AN46" s="604"/>
      <c r="AO46" s="605"/>
      <c r="AP46" s="605"/>
      <c r="AQ46" s="606"/>
      <c r="AR46" s="604"/>
      <c r="AS46" s="605"/>
      <c r="AT46" s="605"/>
      <c r="AU46" s="606"/>
      <c r="AV46" s="604"/>
      <c r="AW46" s="605"/>
      <c r="AX46" s="605"/>
      <c r="AY46" s="606"/>
      <c r="AZ46" s="601"/>
      <c r="BA46" s="602"/>
      <c r="BB46" s="602"/>
      <c r="BC46" s="603"/>
      <c r="BD46" s="607" t="s">
        <v>541</v>
      </c>
      <c r="BE46" s="582"/>
      <c r="BF46" s="623" t="s">
        <v>585</v>
      </c>
      <c r="BG46" s="411" t="s">
        <v>72</v>
      </c>
      <c r="BH46" s="412">
        <v>1</v>
      </c>
      <c r="BI46" s="413">
        <v>1</v>
      </c>
      <c r="BJ46" s="666">
        <v>0</v>
      </c>
      <c r="BK46" s="667">
        <v>0</v>
      </c>
      <c r="BL46" s="667">
        <v>0</v>
      </c>
      <c r="BM46" s="648">
        <f>SUM(BJ46:BL46)</f>
        <v>0</v>
      </c>
      <c r="BN46" s="400">
        <v>0</v>
      </c>
      <c r="BO46" s="343">
        <v>0</v>
      </c>
      <c r="BP46" s="343">
        <v>0</v>
      </c>
      <c r="BQ46" s="401">
        <f t="shared" si="8"/>
        <v>0</v>
      </c>
      <c r="BR46" s="343">
        <v>0</v>
      </c>
      <c r="BS46" s="343">
        <v>0</v>
      </c>
      <c r="BT46" s="343">
        <v>0</v>
      </c>
      <c r="BU46" s="401">
        <f t="shared" si="9"/>
        <v>0</v>
      </c>
      <c r="BV46" s="343">
        <v>0</v>
      </c>
      <c r="BW46" s="343">
        <v>0</v>
      </c>
      <c r="BX46" s="343">
        <v>0</v>
      </c>
      <c r="BY46" s="401">
        <f t="shared" si="10"/>
        <v>0</v>
      </c>
      <c r="BZ46" s="347">
        <f t="shared" si="11"/>
        <v>0</v>
      </c>
      <c r="CA46" s="344"/>
      <c r="CB46" s="414">
        <f t="shared" si="12"/>
        <v>0</v>
      </c>
      <c r="CC46" s="414">
        <f t="shared" si="12"/>
        <v>0</v>
      </c>
      <c r="CD46" s="414">
        <f t="shared" si="12"/>
        <v>0</v>
      </c>
      <c r="CE46" s="399">
        <f>SUM(CB46:CD46)</f>
        <v>0</v>
      </c>
      <c r="CF46" s="400"/>
      <c r="CG46" s="343"/>
      <c r="CH46" s="343"/>
      <c r="CI46" s="399">
        <f t="shared" si="13"/>
        <v>0</v>
      </c>
      <c r="CJ46" s="343"/>
      <c r="CK46" s="343"/>
      <c r="CL46" s="343"/>
      <c r="CM46" s="399">
        <f t="shared" si="14"/>
        <v>0</v>
      </c>
      <c r="CN46" s="343"/>
      <c r="CO46" s="343"/>
      <c r="CP46" s="343"/>
      <c r="CQ46" s="399">
        <f t="shared" si="15"/>
        <v>0</v>
      </c>
      <c r="CR46" s="347">
        <f t="shared" si="16"/>
        <v>0</v>
      </c>
      <c r="CS46" s="344"/>
    </row>
    <row r="47" spans="1:97" s="415" customFormat="1" ht="24.95" customHeight="1" thickBot="1" x14ac:dyDescent="0.3">
      <c r="A47" s="680" t="s">
        <v>290</v>
      </c>
      <c r="B47" s="681"/>
      <c r="C47" s="681"/>
      <c r="D47" s="681"/>
      <c r="E47" s="681"/>
      <c r="F47" s="681"/>
      <c r="G47" s="681"/>
      <c r="H47" s="681"/>
      <c r="I47" s="681"/>
      <c r="J47" s="681"/>
      <c r="K47" s="681"/>
      <c r="L47" s="681"/>
      <c r="M47" s="681"/>
      <c r="N47" s="681"/>
      <c r="O47" s="681"/>
      <c r="P47" s="681"/>
      <c r="Q47" s="681"/>
      <c r="R47" s="681"/>
      <c r="S47" s="681"/>
      <c r="T47" s="681"/>
      <c r="U47" s="681"/>
      <c r="V47" s="681"/>
      <c r="W47" s="681"/>
      <c r="X47" s="681"/>
      <c r="Y47" s="681"/>
      <c r="Z47" s="681"/>
      <c r="AA47" s="681"/>
      <c r="AB47" s="681"/>
      <c r="AC47" s="681"/>
      <c r="AD47" s="681"/>
      <c r="AE47" s="681"/>
      <c r="AF47" s="681"/>
      <c r="AG47" s="681"/>
      <c r="AH47" s="681"/>
      <c r="AI47" s="681"/>
      <c r="AJ47" s="681"/>
      <c r="AK47" s="681"/>
      <c r="AL47" s="681"/>
      <c r="AM47" s="681"/>
      <c r="AN47" s="681"/>
      <c r="AO47" s="681"/>
      <c r="AP47" s="681"/>
      <c r="AQ47" s="681"/>
      <c r="AR47" s="681"/>
      <c r="AS47" s="681"/>
      <c r="AT47" s="681"/>
      <c r="AU47" s="681"/>
      <c r="AV47" s="681"/>
      <c r="AW47" s="681"/>
      <c r="AX47" s="681"/>
      <c r="AY47" s="681"/>
      <c r="AZ47" s="681"/>
      <c r="BA47" s="681"/>
      <c r="BB47" s="681"/>
      <c r="BC47" s="681"/>
      <c r="BD47" s="681"/>
      <c r="BE47" s="681"/>
      <c r="BF47" s="682"/>
      <c r="BG47" s="403"/>
      <c r="BH47" s="403">
        <f t="shared" ref="BH47:BM47" si="17">SUM(BH48:BH48)</f>
        <v>1</v>
      </c>
      <c r="BI47" s="404">
        <f t="shared" si="17"/>
        <v>1</v>
      </c>
      <c r="BJ47" s="668">
        <f t="shared" si="17"/>
        <v>0</v>
      </c>
      <c r="BK47" s="406">
        <f t="shared" si="17"/>
        <v>0</v>
      </c>
      <c r="BL47" s="406">
        <f t="shared" si="17"/>
        <v>0</v>
      </c>
      <c r="BM47" s="650">
        <f t="shared" si="17"/>
        <v>0</v>
      </c>
      <c r="BN47" s="406">
        <f t="shared" ref="BN47:BZ47" si="18">SUM(BN48:BN48)</f>
        <v>0</v>
      </c>
      <c r="BO47" s="406">
        <f t="shared" si="18"/>
        <v>0</v>
      </c>
      <c r="BP47" s="406">
        <f t="shared" si="18"/>
        <v>0</v>
      </c>
      <c r="BQ47" s="406">
        <f t="shared" si="18"/>
        <v>0</v>
      </c>
      <c r="BR47" s="406">
        <f t="shared" si="18"/>
        <v>0</v>
      </c>
      <c r="BS47" s="406">
        <f t="shared" si="18"/>
        <v>0</v>
      </c>
      <c r="BT47" s="406">
        <f t="shared" si="18"/>
        <v>0</v>
      </c>
      <c r="BU47" s="406">
        <f t="shared" si="18"/>
        <v>0</v>
      </c>
      <c r="BV47" s="406">
        <f t="shared" si="18"/>
        <v>0</v>
      </c>
      <c r="BW47" s="406">
        <f t="shared" si="18"/>
        <v>0</v>
      </c>
      <c r="BX47" s="406">
        <f t="shared" si="18"/>
        <v>0</v>
      </c>
      <c r="BY47" s="406">
        <f t="shared" si="18"/>
        <v>0</v>
      </c>
      <c r="BZ47" s="348">
        <f t="shared" si="18"/>
        <v>0</v>
      </c>
      <c r="CA47" s="345">
        <f>BM47+BQ47+BU47+BY47</f>
        <v>0</v>
      </c>
      <c r="CB47" s="407">
        <f t="shared" ref="CB47:CD47" si="19">SUM(CB48:CB48)</f>
        <v>0</v>
      </c>
      <c r="CC47" s="408">
        <f t="shared" si="19"/>
        <v>0</v>
      </c>
      <c r="CD47" s="408">
        <f t="shared" si="19"/>
        <v>0</v>
      </c>
      <c r="CE47" s="409">
        <f t="shared" ref="CE47:CR47" si="20">SUM(CE48:CE48)</f>
        <v>0</v>
      </c>
      <c r="CF47" s="409">
        <f t="shared" si="20"/>
        <v>0</v>
      </c>
      <c r="CG47" s="409">
        <f t="shared" si="20"/>
        <v>0</v>
      </c>
      <c r="CH47" s="409">
        <f t="shared" si="20"/>
        <v>0</v>
      </c>
      <c r="CI47" s="409">
        <f t="shared" si="20"/>
        <v>0</v>
      </c>
      <c r="CJ47" s="409">
        <f t="shared" si="20"/>
        <v>0</v>
      </c>
      <c r="CK47" s="409">
        <f t="shared" si="20"/>
        <v>0</v>
      </c>
      <c r="CL47" s="409">
        <f t="shared" si="20"/>
        <v>0</v>
      </c>
      <c r="CM47" s="409">
        <f t="shared" si="20"/>
        <v>0</v>
      </c>
      <c r="CN47" s="409">
        <f t="shared" si="20"/>
        <v>0</v>
      </c>
      <c r="CO47" s="409">
        <f t="shared" si="20"/>
        <v>0</v>
      </c>
      <c r="CP47" s="409">
        <f t="shared" si="20"/>
        <v>0</v>
      </c>
      <c r="CQ47" s="409">
        <f t="shared" si="20"/>
        <v>0</v>
      </c>
      <c r="CR47" s="351">
        <f t="shared" si="20"/>
        <v>0</v>
      </c>
      <c r="CS47" s="350">
        <f>CE47+CI47+CM47+CQ47</f>
        <v>0</v>
      </c>
    </row>
    <row r="48" spans="1:97" s="373" customFormat="1" ht="111.95" customHeight="1" thickBot="1" x14ac:dyDescent="0.3">
      <c r="A48" s="424">
        <f>A46+1</f>
        <v>31</v>
      </c>
      <c r="B48" s="630" t="s">
        <v>678</v>
      </c>
      <c r="C48" s="637" t="s">
        <v>615</v>
      </c>
      <c r="D48" s="519" t="s">
        <v>572</v>
      </c>
      <c r="E48" s="519" t="s">
        <v>679</v>
      </c>
      <c r="F48" s="595" t="s">
        <v>534</v>
      </c>
      <c r="G48" s="596" t="s">
        <v>518</v>
      </c>
      <c r="H48" s="519"/>
      <c r="I48" s="519"/>
      <c r="J48" s="519"/>
      <c r="K48" s="521"/>
      <c r="L48" s="518"/>
      <c r="M48" s="519"/>
      <c r="N48" s="519"/>
      <c r="O48" s="521"/>
      <c r="P48" s="549"/>
      <c r="Q48" s="514"/>
      <c r="R48" s="514"/>
      <c r="S48" s="548"/>
      <c r="T48" s="622"/>
      <c r="U48" s="514"/>
      <c r="V48" s="514"/>
      <c r="W48" s="548"/>
      <c r="X48" s="518"/>
      <c r="Y48" s="519"/>
      <c r="Z48" s="519"/>
      <c r="AA48" s="521"/>
      <c r="AB48" s="518"/>
      <c r="AC48" s="519"/>
      <c r="AD48" s="519"/>
      <c r="AE48" s="521"/>
      <c r="AF48" s="518"/>
      <c r="AG48" s="520"/>
      <c r="AH48" s="597"/>
      <c r="AI48" s="597"/>
      <c r="AJ48" s="598"/>
      <c r="AK48" s="597"/>
      <c r="AL48" s="597"/>
      <c r="AM48" s="599"/>
      <c r="AN48" s="598"/>
      <c r="AO48" s="597"/>
      <c r="AP48" s="597"/>
      <c r="AQ48" s="599"/>
      <c r="AR48" s="518"/>
      <c r="AS48" s="519"/>
      <c r="AT48" s="519"/>
      <c r="AU48" s="521"/>
      <c r="AV48" s="518"/>
      <c r="AW48" s="519"/>
      <c r="AX48" s="519"/>
      <c r="AY48" s="521"/>
      <c r="AZ48" s="518"/>
      <c r="BA48" s="519"/>
      <c r="BB48" s="519"/>
      <c r="BC48" s="521"/>
      <c r="BD48" s="590" t="s">
        <v>536</v>
      </c>
      <c r="BE48" s="521"/>
      <c r="BF48" s="416" t="s">
        <v>586</v>
      </c>
      <c r="BG48" s="411" t="s">
        <v>72</v>
      </c>
      <c r="BH48" s="412">
        <v>1</v>
      </c>
      <c r="BI48" s="413">
        <v>1</v>
      </c>
      <c r="BJ48" s="666">
        <v>0</v>
      </c>
      <c r="BK48" s="667">
        <v>0</v>
      </c>
      <c r="BL48" s="667">
        <v>0</v>
      </c>
      <c r="BM48" s="648">
        <f>SUM(BJ48:BL48)</f>
        <v>0</v>
      </c>
      <c r="BN48" s="400">
        <v>0</v>
      </c>
      <c r="BO48" s="343">
        <v>0</v>
      </c>
      <c r="BP48" s="343">
        <v>0</v>
      </c>
      <c r="BQ48" s="401">
        <f t="shared" si="8"/>
        <v>0</v>
      </c>
      <c r="BR48" s="343">
        <v>0</v>
      </c>
      <c r="BS48" s="343">
        <v>0</v>
      </c>
      <c r="BT48" s="343">
        <v>0</v>
      </c>
      <c r="BU48" s="401">
        <f t="shared" si="9"/>
        <v>0</v>
      </c>
      <c r="BV48" s="343">
        <v>0</v>
      </c>
      <c r="BW48" s="343">
        <v>0</v>
      </c>
      <c r="BX48" s="343">
        <v>0</v>
      </c>
      <c r="BY48" s="401">
        <f t="shared" si="10"/>
        <v>0</v>
      </c>
      <c r="BZ48" s="347">
        <f t="shared" si="11"/>
        <v>0</v>
      </c>
      <c r="CA48" s="344"/>
      <c r="CB48" s="414">
        <f t="shared" ref="CB48:CD48" si="21">BJ48</f>
        <v>0</v>
      </c>
      <c r="CC48" s="414">
        <f t="shared" si="21"/>
        <v>0</v>
      </c>
      <c r="CD48" s="414">
        <f t="shared" si="21"/>
        <v>0</v>
      </c>
      <c r="CE48" s="399">
        <f>SUM(CB48:CD48)</f>
        <v>0</v>
      </c>
      <c r="CF48" s="400"/>
      <c r="CG48" s="343"/>
      <c r="CH48" s="343"/>
      <c r="CI48" s="399">
        <f t="shared" ref="CI48" si="22">SUM(CF48:CH48)</f>
        <v>0</v>
      </c>
      <c r="CJ48" s="343"/>
      <c r="CK48" s="343"/>
      <c r="CL48" s="343"/>
      <c r="CM48" s="399">
        <f t="shared" ref="CM48" si="23">SUM(CJ48:CL48)</f>
        <v>0</v>
      </c>
      <c r="CN48" s="343"/>
      <c r="CO48" s="343"/>
      <c r="CP48" s="343"/>
      <c r="CQ48" s="399">
        <f t="shared" ref="CQ48" si="24">SUM(CN48:CP48)</f>
        <v>0</v>
      </c>
      <c r="CR48" s="347">
        <f t="shared" ref="CR48" si="25">CE48+CI48+CM48+CQ48</f>
        <v>0</v>
      </c>
      <c r="CS48" s="344"/>
    </row>
    <row r="49" spans="1:97" s="415" customFormat="1" ht="26.1" customHeight="1" thickBot="1" x14ac:dyDescent="0.3">
      <c r="A49" s="695" t="s">
        <v>305</v>
      </c>
      <c r="B49" s="681"/>
      <c r="C49" s="681"/>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c r="AG49" s="681"/>
      <c r="AH49" s="681"/>
      <c r="AI49" s="681"/>
      <c r="AJ49" s="681"/>
      <c r="AK49" s="681"/>
      <c r="AL49" s="681"/>
      <c r="AM49" s="681"/>
      <c r="AN49" s="681"/>
      <c r="AO49" s="681"/>
      <c r="AP49" s="681"/>
      <c r="AQ49" s="681"/>
      <c r="AR49" s="681"/>
      <c r="AS49" s="681"/>
      <c r="AT49" s="681"/>
      <c r="AU49" s="681"/>
      <c r="AV49" s="681"/>
      <c r="AW49" s="681"/>
      <c r="AX49" s="681"/>
      <c r="AY49" s="681"/>
      <c r="AZ49" s="681"/>
      <c r="BA49" s="681"/>
      <c r="BB49" s="681"/>
      <c r="BC49" s="681"/>
      <c r="BD49" s="681"/>
      <c r="BE49" s="681"/>
      <c r="BF49" s="696"/>
      <c r="BG49" s="417"/>
      <c r="BH49" s="403">
        <f>SUM(BH50:BH53)</f>
        <v>4</v>
      </c>
      <c r="BI49" s="404">
        <f>SUM(BI50:BI53)</f>
        <v>4</v>
      </c>
      <c r="BJ49" s="668">
        <f>SUM(BJ50:BJ53)</f>
        <v>0</v>
      </c>
      <c r="BK49" s="406">
        <f>SUM(BK50:BK53)</f>
        <v>0</v>
      </c>
      <c r="BL49" s="405">
        <f t="shared" ref="BL49:BZ49" si="26">SUM(BL50:BL50)</f>
        <v>0</v>
      </c>
      <c r="BM49" s="651">
        <f>SUM(BM50:BM53)</f>
        <v>0</v>
      </c>
      <c r="BN49" s="405">
        <f t="shared" si="26"/>
        <v>0</v>
      </c>
      <c r="BO49" s="405">
        <f t="shared" si="26"/>
        <v>0</v>
      </c>
      <c r="BP49" s="405">
        <f t="shared" si="26"/>
        <v>0</v>
      </c>
      <c r="BQ49" s="418">
        <f t="shared" si="26"/>
        <v>0</v>
      </c>
      <c r="BR49" s="405">
        <f t="shared" si="26"/>
        <v>0</v>
      </c>
      <c r="BS49" s="405">
        <f t="shared" si="26"/>
        <v>0</v>
      </c>
      <c r="BT49" s="405">
        <f t="shared" si="26"/>
        <v>0</v>
      </c>
      <c r="BU49" s="418">
        <f t="shared" si="26"/>
        <v>0</v>
      </c>
      <c r="BV49" s="405">
        <f t="shared" si="26"/>
        <v>0</v>
      </c>
      <c r="BW49" s="405">
        <f t="shared" si="26"/>
        <v>0</v>
      </c>
      <c r="BX49" s="405">
        <f t="shared" si="26"/>
        <v>0</v>
      </c>
      <c r="BY49" s="418">
        <f t="shared" si="26"/>
        <v>0</v>
      </c>
      <c r="BZ49" s="348">
        <f t="shared" si="26"/>
        <v>0</v>
      </c>
      <c r="CA49" s="345">
        <f>BM49+BQ49+BU49+BY49</f>
        <v>0</v>
      </c>
      <c r="CB49" s="407">
        <f t="shared" ref="CB49:CR49" si="27">SUM(CB50:CB50)</f>
        <v>0</v>
      </c>
      <c r="CC49" s="408">
        <f t="shared" si="27"/>
        <v>0</v>
      </c>
      <c r="CD49" s="408">
        <f t="shared" si="27"/>
        <v>0</v>
      </c>
      <c r="CE49" s="419">
        <f t="shared" si="27"/>
        <v>0</v>
      </c>
      <c r="CF49" s="408">
        <f t="shared" si="27"/>
        <v>0</v>
      </c>
      <c r="CG49" s="408">
        <f t="shared" si="27"/>
        <v>0</v>
      </c>
      <c r="CH49" s="408">
        <f t="shared" si="27"/>
        <v>0</v>
      </c>
      <c r="CI49" s="419">
        <f t="shared" si="27"/>
        <v>0</v>
      </c>
      <c r="CJ49" s="408">
        <f t="shared" si="27"/>
        <v>0</v>
      </c>
      <c r="CK49" s="408">
        <f t="shared" si="27"/>
        <v>0</v>
      </c>
      <c r="CL49" s="408">
        <f t="shared" si="27"/>
        <v>0</v>
      </c>
      <c r="CM49" s="419">
        <f t="shared" si="27"/>
        <v>0</v>
      </c>
      <c r="CN49" s="408">
        <f t="shared" si="27"/>
        <v>0</v>
      </c>
      <c r="CO49" s="408">
        <f t="shared" si="27"/>
        <v>0</v>
      </c>
      <c r="CP49" s="408">
        <f t="shared" si="27"/>
        <v>0</v>
      </c>
      <c r="CQ49" s="419">
        <f t="shared" si="27"/>
        <v>0</v>
      </c>
      <c r="CR49" s="351">
        <f t="shared" si="27"/>
        <v>0</v>
      </c>
      <c r="CS49" s="350">
        <f>CE49+CI49+CM49+CQ49</f>
        <v>0</v>
      </c>
    </row>
    <row r="50" spans="1:97" s="373" customFormat="1" ht="131.1" customHeight="1" thickBot="1" x14ac:dyDescent="0.3">
      <c r="A50" s="424">
        <f>A48+1</f>
        <v>32</v>
      </c>
      <c r="B50" s="631" t="s">
        <v>563</v>
      </c>
      <c r="C50" s="586" t="s">
        <v>617</v>
      </c>
      <c r="D50" s="586" t="s">
        <v>575</v>
      </c>
      <c r="E50" s="586" t="s">
        <v>576</v>
      </c>
      <c r="F50" s="586" t="s">
        <v>540</v>
      </c>
      <c r="G50" s="619" t="s">
        <v>72</v>
      </c>
      <c r="H50" s="578"/>
      <c r="I50" s="579"/>
      <c r="J50" s="579"/>
      <c r="K50" s="580"/>
      <c r="L50" s="578"/>
      <c r="M50" s="579"/>
      <c r="N50" s="579"/>
      <c r="O50" s="593"/>
      <c r="P50" s="594"/>
      <c r="Q50" s="579"/>
      <c r="R50" s="579"/>
      <c r="S50" s="593"/>
      <c r="T50" s="622"/>
      <c r="U50" s="579"/>
      <c r="V50" s="579"/>
      <c r="W50" s="580"/>
      <c r="X50" s="578"/>
      <c r="Y50" s="579"/>
      <c r="Z50" s="579"/>
      <c r="AA50" s="580"/>
      <c r="AB50" s="578"/>
      <c r="AC50" s="579"/>
      <c r="AD50" s="579"/>
      <c r="AE50" s="580"/>
      <c r="AF50" s="578"/>
      <c r="AG50" s="579"/>
      <c r="AH50" s="579"/>
      <c r="AI50" s="580"/>
      <c r="AJ50" s="578"/>
      <c r="AK50" s="579"/>
      <c r="AL50" s="579"/>
      <c r="AM50" s="580"/>
      <c r="AN50" s="549"/>
      <c r="AO50" s="514"/>
      <c r="AP50" s="514"/>
      <c r="AQ50" s="548"/>
      <c r="AR50" s="549"/>
      <c r="AS50" s="514"/>
      <c r="AT50" s="514"/>
      <c r="AU50" s="548"/>
      <c r="AV50" s="587"/>
      <c r="AW50" s="588"/>
      <c r="AX50" s="588"/>
      <c r="AY50" s="589"/>
      <c r="AZ50" s="578"/>
      <c r="BA50" s="579"/>
      <c r="BB50" s="579"/>
      <c r="BC50" s="580"/>
      <c r="BD50" s="590" t="s">
        <v>541</v>
      </c>
      <c r="BE50" s="580"/>
      <c r="BF50" s="591" t="s">
        <v>587</v>
      </c>
      <c r="BG50" s="343" t="s">
        <v>72</v>
      </c>
      <c r="BH50" s="421">
        <v>1</v>
      </c>
      <c r="BI50" s="422">
        <v>1</v>
      </c>
      <c r="BJ50" s="669">
        <v>0</v>
      </c>
      <c r="BK50" s="670">
        <v>0</v>
      </c>
      <c r="BL50" s="670">
        <v>0</v>
      </c>
      <c r="BM50" s="648">
        <f>SUM(BJ50:BL50)</f>
        <v>0</v>
      </c>
      <c r="BN50" s="400">
        <v>0</v>
      </c>
      <c r="BO50" s="343">
        <v>0</v>
      </c>
      <c r="BP50" s="343">
        <v>0</v>
      </c>
      <c r="BQ50" s="401">
        <f>SUM(BN50:BP50)</f>
        <v>0</v>
      </c>
      <c r="BR50" s="343">
        <v>0</v>
      </c>
      <c r="BS50" s="343">
        <v>0</v>
      </c>
      <c r="BT50" s="343">
        <v>0</v>
      </c>
      <c r="BU50" s="401">
        <f>SUM(BR50:BT50)</f>
        <v>0</v>
      </c>
      <c r="BV50" s="343">
        <v>0</v>
      </c>
      <c r="BW50" s="343">
        <v>0</v>
      </c>
      <c r="BX50" s="343">
        <v>0</v>
      </c>
      <c r="BY50" s="401">
        <f>SUM(BV50:BX50)</f>
        <v>0</v>
      </c>
      <c r="BZ50" s="347">
        <f>BM50+BQ50+BU50+BY50</f>
        <v>0</v>
      </c>
      <c r="CA50" s="344"/>
      <c r="CB50" s="398">
        <f t="shared" ref="CB50:CD50" si="28">BJ50</f>
        <v>0</v>
      </c>
      <c r="CC50" s="398">
        <f t="shared" si="28"/>
        <v>0</v>
      </c>
      <c r="CD50" s="398">
        <f t="shared" si="28"/>
        <v>0</v>
      </c>
      <c r="CE50" s="399">
        <f>SUM(CB50:CD50)</f>
        <v>0</v>
      </c>
      <c r="CF50" s="400"/>
      <c r="CG50" s="343"/>
      <c r="CH50" s="343"/>
      <c r="CI50" s="399">
        <f>SUM(CF50:CH50)</f>
        <v>0</v>
      </c>
      <c r="CJ50" s="343"/>
      <c r="CK50" s="343"/>
      <c r="CL50" s="343"/>
      <c r="CM50" s="399">
        <f>SUM(CJ50:CL50)</f>
        <v>0</v>
      </c>
      <c r="CN50" s="343"/>
      <c r="CO50" s="343"/>
      <c r="CP50" s="343"/>
      <c r="CQ50" s="399">
        <f>SUM(CN50:CP50)</f>
        <v>0</v>
      </c>
      <c r="CR50" s="347">
        <f>CE50+CI50+CM50+CQ50</f>
        <v>0</v>
      </c>
      <c r="CS50" s="344"/>
    </row>
    <row r="51" spans="1:97" s="373" customFormat="1" ht="111" customHeight="1" thickBot="1" x14ac:dyDescent="0.3">
      <c r="A51" s="424">
        <f>A50+1</f>
        <v>33</v>
      </c>
      <c r="B51" s="631" t="s">
        <v>564</v>
      </c>
      <c r="C51" s="638" t="s">
        <v>616</v>
      </c>
      <c r="D51" s="584" t="s">
        <v>573</v>
      </c>
      <c r="E51" s="584" t="s">
        <v>574</v>
      </c>
      <c r="F51" s="592" t="s">
        <v>569</v>
      </c>
      <c r="G51" s="620" t="s">
        <v>518</v>
      </c>
      <c r="H51" s="578"/>
      <c r="I51" s="579"/>
      <c r="J51" s="579"/>
      <c r="K51" s="580"/>
      <c r="L51" s="578"/>
      <c r="M51" s="579"/>
      <c r="N51" s="579"/>
      <c r="O51" s="593"/>
      <c r="P51" s="594"/>
      <c r="Q51" s="579"/>
      <c r="R51" s="579"/>
      <c r="S51" s="593"/>
      <c r="T51" s="622"/>
      <c r="U51" s="579"/>
      <c r="V51" s="579"/>
      <c r="W51" s="580"/>
      <c r="X51" s="549"/>
      <c r="Y51" s="514"/>
      <c r="Z51" s="514"/>
      <c r="AA51" s="548"/>
      <c r="AB51" s="549"/>
      <c r="AC51" s="514"/>
      <c r="AD51" s="514"/>
      <c r="AE51" s="548"/>
      <c r="AF51" s="578"/>
      <c r="AG51" s="579"/>
      <c r="AH51" s="579"/>
      <c r="AI51" s="580"/>
      <c r="AJ51" s="578"/>
      <c r="AK51" s="579"/>
      <c r="AL51" s="579"/>
      <c r="AM51" s="580"/>
      <c r="AN51" s="578"/>
      <c r="AO51" s="579"/>
      <c r="AP51" s="579"/>
      <c r="AQ51" s="580"/>
      <c r="AR51" s="578"/>
      <c r="AS51" s="579"/>
      <c r="AT51" s="579"/>
      <c r="AU51" s="580"/>
      <c r="AV51" s="578"/>
      <c r="AW51" s="579"/>
      <c r="AX51" s="579"/>
      <c r="AY51" s="580"/>
      <c r="AZ51" s="578"/>
      <c r="BA51" s="579"/>
      <c r="BB51" s="579"/>
      <c r="BC51" s="580"/>
      <c r="BD51" s="590" t="s">
        <v>541</v>
      </c>
      <c r="BE51" s="580"/>
      <c r="BF51" s="591" t="s">
        <v>470</v>
      </c>
      <c r="BG51" s="343" t="s">
        <v>72</v>
      </c>
      <c r="BH51" s="421">
        <v>1</v>
      </c>
      <c r="BI51" s="422">
        <v>1</v>
      </c>
      <c r="BJ51" s="669">
        <v>0</v>
      </c>
      <c r="BK51" s="670">
        <v>0</v>
      </c>
      <c r="BL51" s="670">
        <v>0</v>
      </c>
      <c r="BM51" s="648">
        <f t="shared" ref="BM51:BM53" si="29">SUM(BJ51:BL51)</f>
        <v>0</v>
      </c>
      <c r="BN51" s="568"/>
      <c r="BO51" s="569"/>
      <c r="BP51" s="569"/>
      <c r="BQ51" s="567"/>
      <c r="BR51" s="569"/>
      <c r="BS51" s="569"/>
      <c r="BT51" s="569"/>
      <c r="BU51" s="567"/>
      <c r="BV51" s="569"/>
      <c r="BW51" s="569"/>
      <c r="BX51" s="569"/>
      <c r="BY51" s="567"/>
      <c r="BZ51" s="570"/>
      <c r="CA51" s="344"/>
      <c r="CB51" s="402"/>
      <c r="CC51" s="398"/>
      <c r="CD51" s="398"/>
      <c r="CE51" s="571"/>
      <c r="CF51" s="568"/>
      <c r="CG51" s="569"/>
      <c r="CH51" s="569"/>
      <c r="CI51" s="571"/>
      <c r="CJ51" s="569"/>
      <c r="CK51" s="569"/>
      <c r="CL51" s="569"/>
      <c r="CM51" s="571"/>
      <c r="CN51" s="569"/>
      <c r="CO51" s="569"/>
      <c r="CP51" s="569"/>
      <c r="CQ51" s="571"/>
      <c r="CR51" s="570"/>
      <c r="CS51" s="344"/>
    </row>
    <row r="52" spans="1:97" s="373" customFormat="1" ht="93" customHeight="1" thickBot="1" x14ac:dyDescent="0.3">
      <c r="A52" s="644">
        <f>A51+1</f>
        <v>34</v>
      </c>
      <c r="B52" s="631" t="s">
        <v>637</v>
      </c>
      <c r="C52" s="638" t="s">
        <v>620</v>
      </c>
      <c r="D52" s="638" t="s">
        <v>621</v>
      </c>
      <c r="E52" s="639" t="s">
        <v>622</v>
      </c>
      <c r="F52" s="592" t="s">
        <v>680</v>
      </c>
      <c r="G52" s="620" t="s">
        <v>518</v>
      </c>
      <c r="H52" s="578"/>
      <c r="I52" s="579"/>
      <c r="J52" s="579"/>
      <c r="K52" s="580"/>
      <c r="L52" s="578"/>
      <c r="M52" s="579"/>
      <c r="N52" s="579"/>
      <c r="O52" s="593"/>
      <c r="P52" s="594"/>
      <c r="Q52" s="579"/>
      <c r="R52" s="579"/>
      <c r="S52" s="593"/>
      <c r="T52" s="622"/>
      <c r="U52" s="579"/>
      <c r="V52" s="579"/>
      <c r="W52" s="580"/>
      <c r="X52" s="578"/>
      <c r="Y52" s="579"/>
      <c r="Z52" s="579"/>
      <c r="AA52" s="580"/>
      <c r="AB52" s="578"/>
      <c r="AC52" s="579"/>
      <c r="AD52" s="579"/>
      <c r="AE52" s="580"/>
      <c r="AF52" s="578"/>
      <c r="AG52" s="579"/>
      <c r="AH52" s="579"/>
      <c r="AI52" s="593"/>
      <c r="AJ52" s="549"/>
      <c r="AK52" s="514"/>
      <c r="AL52" s="514"/>
      <c r="AM52" s="548"/>
      <c r="AN52" s="549"/>
      <c r="AO52" s="514"/>
      <c r="AP52" s="514"/>
      <c r="AQ52" s="548"/>
      <c r="AR52" s="578"/>
      <c r="AS52" s="579"/>
      <c r="AT52" s="579"/>
      <c r="AU52" s="580"/>
      <c r="AV52" s="578"/>
      <c r="AW52" s="579"/>
      <c r="AX52" s="579"/>
      <c r="AY52" s="580"/>
      <c r="AZ52" s="578"/>
      <c r="BA52" s="579"/>
      <c r="BB52" s="579"/>
      <c r="BC52" s="580"/>
      <c r="BD52" s="590" t="s">
        <v>636</v>
      </c>
      <c r="BE52" s="580"/>
      <c r="BF52" s="591" t="s">
        <v>588</v>
      </c>
      <c r="BG52" s="343" t="s">
        <v>72</v>
      </c>
      <c r="BH52" s="421">
        <v>1</v>
      </c>
      <c r="BI52" s="422">
        <v>1</v>
      </c>
      <c r="BJ52" s="669">
        <v>0</v>
      </c>
      <c r="BK52" s="670">
        <v>0</v>
      </c>
      <c r="BL52" s="670">
        <v>0</v>
      </c>
      <c r="BM52" s="648">
        <f t="shared" si="29"/>
        <v>0</v>
      </c>
      <c r="BN52" s="568"/>
      <c r="BO52" s="569"/>
      <c r="BP52" s="569"/>
      <c r="BQ52" s="567"/>
      <c r="BR52" s="569"/>
      <c r="BS52" s="569"/>
      <c r="BT52" s="569"/>
      <c r="BU52" s="567"/>
      <c r="BV52" s="569"/>
      <c r="BW52" s="569"/>
      <c r="BX52" s="569"/>
      <c r="BY52" s="567"/>
      <c r="BZ52" s="570"/>
      <c r="CA52" s="344"/>
      <c r="CB52" s="402"/>
      <c r="CC52" s="398"/>
      <c r="CD52" s="398"/>
      <c r="CE52" s="571"/>
      <c r="CF52" s="568"/>
      <c r="CG52" s="569"/>
      <c r="CH52" s="569"/>
      <c r="CI52" s="571"/>
      <c r="CJ52" s="569"/>
      <c r="CK52" s="569"/>
      <c r="CL52" s="569"/>
      <c r="CM52" s="571"/>
      <c r="CN52" s="569"/>
      <c r="CO52" s="569"/>
      <c r="CP52" s="569"/>
      <c r="CQ52" s="571"/>
      <c r="CR52" s="570"/>
      <c r="CS52" s="344"/>
    </row>
    <row r="53" spans="1:97" s="373" customFormat="1" ht="138" customHeight="1" thickBot="1" x14ac:dyDescent="0.3">
      <c r="A53" s="424">
        <f>A52+1</f>
        <v>35</v>
      </c>
      <c r="B53" s="631" t="s">
        <v>565</v>
      </c>
      <c r="C53" s="586" t="s">
        <v>603</v>
      </c>
      <c r="D53" s="586" t="s">
        <v>635</v>
      </c>
      <c r="E53" s="584" t="s">
        <v>577</v>
      </c>
      <c r="F53" s="592" t="s">
        <v>681</v>
      </c>
      <c r="G53" s="620" t="s">
        <v>518</v>
      </c>
      <c r="H53" s="578"/>
      <c r="I53" s="579"/>
      <c r="J53" s="579"/>
      <c r="K53" s="580"/>
      <c r="L53" s="578"/>
      <c r="M53" s="579"/>
      <c r="N53" s="579"/>
      <c r="O53" s="593"/>
      <c r="P53" s="578"/>
      <c r="Q53" s="579"/>
      <c r="R53" s="579"/>
      <c r="S53" s="580"/>
      <c r="T53" s="622"/>
      <c r="U53" s="579"/>
      <c r="V53" s="579"/>
      <c r="W53" s="593"/>
      <c r="X53" s="578"/>
      <c r="Y53" s="579"/>
      <c r="Z53" s="579"/>
      <c r="AA53" s="580"/>
      <c r="AB53" s="578"/>
      <c r="AC53" s="579"/>
      <c r="AD53" s="579"/>
      <c r="AE53" s="580"/>
      <c r="AF53" s="578"/>
      <c r="AG53" s="579"/>
      <c r="AH53" s="579"/>
      <c r="AI53" s="580"/>
      <c r="AJ53" s="578"/>
      <c r="AK53" s="579"/>
      <c r="AL53" s="579"/>
      <c r="AM53" s="580"/>
      <c r="AN53" s="578"/>
      <c r="AO53" s="579"/>
      <c r="AP53" s="579"/>
      <c r="AQ53" s="580"/>
      <c r="AR53" s="549"/>
      <c r="AS53" s="514"/>
      <c r="AT53" s="514"/>
      <c r="AU53" s="548"/>
      <c r="AV53" s="549"/>
      <c r="AW53" s="514"/>
      <c r="AX53" s="514"/>
      <c r="AY53" s="548"/>
      <c r="AZ53" s="578"/>
      <c r="BA53" s="579"/>
      <c r="BB53" s="579"/>
      <c r="BC53" s="580"/>
      <c r="BD53" s="590" t="s">
        <v>526</v>
      </c>
      <c r="BE53" s="580"/>
      <c r="BF53" s="591" t="s">
        <v>582</v>
      </c>
      <c r="BG53" s="343" t="s">
        <v>72</v>
      </c>
      <c r="BH53" s="421">
        <v>1</v>
      </c>
      <c r="BI53" s="422">
        <v>1</v>
      </c>
      <c r="BJ53" s="669">
        <v>0</v>
      </c>
      <c r="BK53" s="670">
        <v>0</v>
      </c>
      <c r="BL53" s="670">
        <v>0</v>
      </c>
      <c r="BM53" s="675">
        <f t="shared" si="29"/>
        <v>0</v>
      </c>
      <c r="BN53" s="568"/>
      <c r="BO53" s="569"/>
      <c r="BP53" s="569"/>
      <c r="BQ53" s="567"/>
      <c r="BR53" s="569"/>
      <c r="BS53" s="569"/>
      <c r="BT53" s="569"/>
      <c r="BU53" s="567"/>
      <c r="BV53" s="569"/>
      <c r="BW53" s="569"/>
      <c r="BX53" s="569"/>
      <c r="BY53" s="567"/>
      <c r="BZ53" s="570"/>
      <c r="CA53" s="344"/>
      <c r="CB53" s="402"/>
      <c r="CC53" s="398"/>
      <c r="CD53" s="398"/>
      <c r="CE53" s="571"/>
      <c r="CF53" s="568"/>
      <c r="CG53" s="569"/>
      <c r="CH53" s="569"/>
      <c r="CI53" s="571"/>
      <c r="CJ53" s="569"/>
      <c r="CK53" s="569"/>
      <c r="CL53" s="569"/>
      <c r="CM53" s="571"/>
      <c r="CN53" s="569"/>
      <c r="CO53" s="569"/>
      <c r="CP53" s="569"/>
      <c r="CQ53" s="571"/>
      <c r="CR53" s="570"/>
      <c r="CS53" s="344"/>
    </row>
    <row r="54" spans="1:97" s="415" customFormat="1" ht="26.1" customHeight="1" thickBot="1" x14ac:dyDescent="0.3">
      <c r="A54" s="680" t="s">
        <v>326</v>
      </c>
      <c r="B54" s="681"/>
      <c r="C54" s="681"/>
      <c r="D54" s="681"/>
      <c r="E54" s="681"/>
      <c r="F54" s="681"/>
      <c r="G54" s="681"/>
      <c r="H54" s="681"/>
      <c r="I54" s="681"/>
      <c r="J54" s="681"/>
      <c r="K54" s="681"/>
      <c r="L54" s="681"/>
      <c r="M54" s="681"/>
      <c r="N54" s="681"/>
      <c r="O54" s="681"/>
      <c r="P54" s="681"/>
      <c r="Q54" s="681"/>
      <c r="R54" s="681"/>
      <c r="S54" s="681"/>
      <c r="T54" s="681"/>
      <c r="U54" s="681"/>
      <c r="V54" s="681"/>
      <c r="W54" s="681"/>
      <c r="X54" s="681"/>
      <c r="Y54" s="681"/>
      <c r="Z54" s="681"/>
      <c r="AA54" s="681"/>
      <c r="AB54" s="681"/>
      <c r="AC54" s="681"/>
      <c r="AD54" s="681"/>
      <c r="AE54" s="681"/>
      <c r="AF54" s="681"/>
      <c r="AG54" s="681"/>
      <c r="AH54" s="681"/>
      <c r="AI54" s="681"/>
      <c r="AJ54" s="681"/>
      <c r="AK54" s="681"/>
      <c r="AL54" s="681"/>
      <c r="AM54" s="681"/>
      <c r="AN54" s="681"/>
      <c r="AO54" s="681"/>
      <c r="AP54" s="681"/>
      <c r="AQ54" s="681"/>
      <c r="AR54" s="681"/>
      <c r="AS54" s="681"/>
      <c r="AT54" s="681"/>
      <c r="AU54" s="681"/>
      <c r="AV54" s="681"/>
      <c r="AW54" s="681"/>
      <c r="AX54" s="681"/>
      <c r="AY54" s="681"/>
      <c r="AZ54" s="681"/>
      <c r="BA54" s="681"/>
      <c r="BB54" s="681"/>
      <c r="BC54" s="681"/>
      <c r="BD54" s="681"/>
      <c r="BE54" s="681"/>
      <c r="BF54" s="682"/>
      <c r="BG54" s="423"/>
      <c r="BH54" s="365">
        <f>SUM(BH55:BH58)</f>
        <v>3</v>
      </c>
      <c r="BI54" s="424">
        <f>SUM(BI55:BI58)</f>
        <v>3</v>
      </c>
      <c r="BJ54" s="425">
        <f t="shared" ref="BJ54:BZ54" si="30">SUM(BJ55:BJ55)</f>
        <v>0</v>
      </c>
      <c r="BK54" s="423">
        <f t="shared" si="30"/>
        <v>0</v>
      </c>
      <c r="BL54" s="423">
        <f t="shared" si="30"/>
        <v>0</v>
      </c>
      <c r="BM54" s="652">
        <f t="shared" si="30"/>
        <v>0</v>
      </c>
      <c r="BN54" s="426">
        <f t="shared" si="30"/>
        <v>0</v>
      </c>
      <c r="BO54" s="426">
        <f t="shared" si="30"/>
        <v>0</v>
      </c>
      <c r="BP54" s="426">
        <f t="shared" si="30"/>
        <v>0</v>
      </c>
      <c r="BQ54" s="426">
        <f t="shared" si="30"/>
        <v>0</v>
      </c>
      <c r="BR54" s="426">
        <f t="shared" si="30"/>
        <v>0</v>
      </c>
      <c r="BS54" s="426">
        <f t="shared" si="30"/>
        <v>0</v>
      </c>
      <c r="BT54" s="426">
        <f t="shared" si="30"/>
        <v>0</v>
      </c>
      <c r="BU54" s="426">
        <f t="shared" si="30"/>
        <v>0</v>
      </c>
      <c r="BV54" s="426">
        <f t="shared" si="30"/>
        <v>0</v>
      </c>
      <c r="BW54" s="426">
        <f t="shared" si="30"/>
        <v>0</v>
      </c>
      <c r="BX54" s="426">
        <f t="shared" si="30"/>
        <v>0</v>
      </c>
      <c r="BY54" s="426">
        <f t="shared" si="30"/>
        <v>0</v>
      </c>
      <c r="BZ54" s="426">
        <f t="shared" si="30"/>
        <v>0</v>
      </c>
      <c r="CA54" s="345">
        <f>BM54+BQ54+BU54+BY54</f>
        <v>0</v>
      </c>
      <c r="CB54" s="427">
        <f t="shared" ref="CB54:CR54" si="31">SUM(CB55:CB55)</f>
        <v>0</v>
      </c>
      <c r="CC54" s="428">
        <f t="shared" si="31"/>
        <v>0</v>
      </c>
      <c r="CD54" s="428">
        <f t="shared" si="31"/>
        <v>0</v>
      </c>
      <c r="CE54" s="429">
        <f t="shared" si="31"/>
        <v>0</v>
      </c>
      <c r="CF54" s="429">
        <f t="shared" si="31"/>
        <v>0</v>
      </c>
      <c r="CG54" s="429">
        <f t="shared" si="31"/>
        <v>0</v>
      </c>
      <c r="CH54" s="429">
        <f t="shared" si="31"/>
        <v>0</v>
      </c>
      <c r="CI54" s="429">
        <f t="shared" si="31"/>
        <v>0</v>
      </c>
      <c r="CJ54" s="429">
        <f t="shared" si="31"/>
        <v>0</v>
      </c>
      <c r="CK54" s="429">
        <f t="shared" si="31"/>
        <v>0</v>
      </c>
      <c r="CL54" s="429">
        <f t="shared" si="31"/>
        <v>0</v>
      </c>
      <c r="CM54" s="429">
        <f t="shared" si="31"/>
        <v>0</v>
      </c>
      <c r="CN54" s="429">
        <f t="shared" si="31"/>
        <v>0</v>
      </c>
      <c r="CO54" s="429">
        <f t="shared" si="31"/>
        <v>0</v>
      </c>
      <c r="CP54" s="429">
        <f t="shared" si="31"/>
        <v>0</v>
      </c>
      <c r="CQ54" s="429">
        <f t="shared" si="31"/>
        <v>0</v>
      </c>
      <c r="CR54" s="430">
        <f t="shared" si="31"/>
        <v>0</v>
      </c>
      <c r="CS54" s="350">
        <f>CE54+CI54+CM54+CQ54</f>
        <v>0</v>
      </c>
    </row>
    <row r="55" spans="1:97" s="433" customFormat="1" ht="117" customHeight="1" thickBot="1" x14ac:dyDescent="0.3">
      <c r="A55" s="424">
        <f>A53+1</f>
        <v>36</v>
      </c>
      <c r="B55" s="632" t="s">
        <v>512</v>
      </c>
      <c r="C55" s="584" t="s">
        <v>544</v>
      </c>
      <c r="D55" s="584" t="s">
        <v>329</v>
      </c>
      <c r="E55" s="585" t="s">
        <v>508</v>
      </c>
      <c r="F55" s="586" t="s">
        <v>682</v>
      </c>
      <c r="G55" s="619" t="s">
        <v>72</v>
      </c>
      <c r="H55" s="587"/>
      <c r="I55" s="588"/>
      <c r="J55" s="588"/>
      <c r="K55" s="589"/>
      <c r="L55" s="587"/>
      <c r="M55" s="588"/>
      <c r="N55" s="588"/>
      <c r="O55" s="589"/>
      <c r="P55" s="587"/>
      <c r="Q55" s="588"/>
      <c r="R55" s="588"/>
      <c r="S55" s="589"/>
      <c r="T55" s="622"/>
      <c r="U55" s="588"/>
      <c r="V55" s="588"/>
      <c r="W55" s="589"/>
      <c r="X55" s="587"/>
      <c r="Y55" s="588"/>
      <c r="Z55" s="588"/>
      <c r="AA55" s="589"/>
      <c r="AB55" s="587"/>
      <c r="AC55" s="588"/>
      <c r="AD55" s="588"/>
      <c r="AE55" s="589"/>
      <c r="AF55" s="587"/>
      <c r="AG55" s="588"/>
      <c r="AH55" s="588"/>
      <c r="AI55" s="589"/>
      <c r="AJ55" s="549"/>
      <c r="AK55" s="514"/>
      <c r="AL55" s="514"/>
      <c r="AM55" s="548"/>
      <c r="AN55" s="587"/>
      <c r="AO55" s="588"/>
      <c r="AP55" s="588"/>
      <c r="AQ55" s="589"/>
      <c r="AR55" s="587"/>
      <c r="AS55" s="588"/>
      <c r="AT55" s="588"/>
      <c r="AU55" s="589"/>
      <c r="AV55" s="587"/>
      <c r="AW55" s="588"/>
      <c r="AX55" s="588"/>
      <c r="AY55" s="589"/>
      <c r="AZ55" s="587"/>
      <c r="BA55" s="588"/>
      <c r="BB55" s="588"/>
      <c r="BC55" s="589"/>
      <c r="BD55" s="590" t="s">
        <v>511</v>
      </c>
      <c r="BE55" s="521"/>
      <c r="BF55" s="416" t="s">
        <v>589</v>
      </c>
      <c r="BG55" s="343" t="s">
        <v>72</v>
      </c>
      <c r="BH55" s="343">
        <v>1</v>
      </c>
      <c r="BI55" s="431">
        <v>1</v>
      </c>
      <c r="BJ55" s="671">
        <v>0</v>
      </c>
      <c r="BK55" s="672">
        <v>0</v>
      </c>
      <c r="BL55" s="672">
        <v>0</v>
      </c>
      <c r="BM55" s="648">
        <f>SUM(BJ55:BL55)</f>
        <v>0</v>
      </c>
      <c r="BN55" s="400">
        <v>0</v>
      </c>
      <c r="BO55" s="400">
        <v>0</v>
      </c>
      <c r="BP55" s="400">
        <v>0</v>
      </c>
      <c r="BQ55" s="401">
        <f t="shared" si="8"/>
        <v>0</v>
      </c>
      <c r="BR55" s="400">
        <v>0</v>
      </c>
      <c r="BS55" s="400">
        <v>0</v>
      </c>
      <c r="BT55" s="343">
        <v>0</v>
      </c>
      <c r="BU55" s="401">
        <f t="shared" si="9"/>
        <v>0</v>
      </c>
      <c r="BV55" s="343">
        <v>0</v>
      </c>
      <c r="BW55" s="343">
        <v>0</v>
      </c>
      <c r="BX55" s="343">
        <v>0</v>
      </c>
      <c r="BY55" s="401">
        <f t="shared" si="10"/>
        <v>0</v>
      </c>
      <c r="BZ55" s="347">
        <f t="shared" si="11"/>
        <v>0</v>
      </c>
      <c r="CA55" s="344"/>
      <c r="CB55" s="432">
        <f t="shared" ref="CB55:CD55" si="32">BJ55</f>
        <v>0</v>
      </c>
      <c r="CC55" s="432">
        <f t="shared" si="32"/>
        <v>0</v>
      </c>
      <c r="CD55" s="432">
        <f t="shared" si="32"/>
        <v>0</v>
      </c>
      <c r="CE55" s="399">
        <f>SUM(CB55:CD55)</f>
        <v>0</v>
      </c>
      <c r="CF55" s="400"/>
      <c r="CG55" s="400"/>
      <c r="CH55" s="400"/>
      <c r="CI55" s="399">
        <f t="shared" ref="CI55" si="33">SUM(CF55:CH55)</f>
        <v>0</v>
      </c>
      <c r="CJ55" s="400"/>
      <c r="CK55" s="400"/>
      <c r="CL55" s="343"/>
      <c r="CM55" s="399">
        <f t="shared" ref="CM55" si="34">SUM(CJ55:CL55)</f>
        <v>0</v>
      </c>
      <c r="CN55" s="343"/>
      <c r="CO55" s="343"/>
      <c r="CP55" s="343"/>
      <c r="CQ55" s="399">
        <f t="shared" ref="CQ55" si="35">SUM(CN55:CP55)</f>
        <v>0</v>
      </c>
      <c r="CR55" s="347">
        <f t="shared" ref="CR55" si="36">CE55+CI55+CM55+CQ55</f>
        <v>0</v>
      </c>
      <c r="CS55" s="344"/>
    </row>
    <row r="56" spans="1:97" s="433" customFormat="1" ht="117" customHeight="1" thickBot="1" x14ac:dyDescent="0.3">
      <c r="A56" s="554">
        <f>A55+1</f>
        <v>37</v>
      </c>
      <c r="B56" s="632" t="s">
        <v>566</v>
      </c>
      <c r="C56" s="584" t="s">
        <v>545</v>
      </c>
      <c r="D56" s="584" t="s">
        <v>546</v>
      </c>
      <c r="E56" s="585" t="s">
        <v>547</v>
      </c>
      <c r="F56" s="586" t="s">
        <v>556</v>
      </c>
      <c r="G56" s="619" t="s">
        <v>72</v>
      </c>
      <c r="H56" s="587"/>
      <c r="I56" s="588"/>
      <c r="J56" s="588"/>
      <c r="K56" s="589"/>
      <c r="L56" s="587"/>
      <c r="M56" s="588"/>
      <c r="N56" s="588"/>
      <c r="O56" s="589"/>
      <c r="P56" s="587"/>
      <c r="Q56" s="588"/>
      <c r="R56" s="588"/>
      <c r="S56" s="589"/>
      <c r="T56" s="622"/>
      <c r="U56" s="588"/>
      <c r="V56" s="588"/>
      <c r="W56" s="589"/>
      <c r="X56" s="587"/>
      <c r="Y56" s="588"/>
      <c r="Z56" s="588"/>
      <c r="AA56" s="589"/>
      <c r="AB56" s="587"/>
      <c r="AC56" s="588"/>
      <c r="AD56" s="588"/>
      <c r="AE56" s="589"/>
      <c r="AF56" s="587"/>
      <c r="AG56" s="588"/>
      <c r="AH56" s="588"/>
      <c r="AI56" s="589"/>
      <c r="AJ56" s="587"/>
      <c r="AK56" s="588"/>
      <c r="AL56" s="588"/>
      <c r="AM56" s="589"/>
      <c r="AN56" s="587"/>
      <c r="AO56" s="588"/>
      <c r="AP56" s="588"/>
      <c r="AQ56" s="589"/>
      <c r="AR56" s="587"/>
      <c r="AS56" s="588"/>
      <c r="AT56" s="588"/>
      <c r="AU56" s="589"/>
      <c r="AV56" s="587"/>
      <c r="AW56" s="588"/>
      <c r="AX56" s="588"/>
      <c r="AY56" s="589"/>
      <c r="AZ56" s="549"/>
      <c r="BA56" s="514"/>
      <c r="BB56" s="514"/>
      <c r="BC56" s="548"/>
      <c r="BD56" s="590" t="s">
        <v>548</v>
      </c>
      <c r="BE56" s="521"/>
      <c r="BF56" s="416" t="s">
        <v>470</v>
      </c>
      <c r="BG56" s="343" t="s">
        <v>72</v>
      </c>
      <c r="BH56" s="343">
        <v>1</v>
      </c>
      <c r="BI56" s="431">
        <v>1</v>
      </c>
      <c r="BJ56" s="671">
        <v>0</v>
      </c>
      <c r="BK56" s="672">
        <v>0</v>
      </c>
      <c r="BL56" s="672">
        <v>0</v>
      </c>
      <c r="BM56" s="648">
        <f>SUM(BJ56:BL56)</f>
        <v>0</v>
      </c>
      <c r="BN56" s="400"/>
      <c r="BO56" s="400"/>
      <c r="BP56" s="400"/>
      <c r="BQ56" s="401"/>
      <c r="BR56" s="400"/>
      <c r="BS56" s="400"/>
      <c r="BT56" s="343"/>
      <c r="BU56" s="401"/>
      <c r="BV56" s="343"/>
      <c r="BW56" s="343"/>
      <c r="BX56" s="343"/>
      <c r="BY56" s="401"/>
      <c r="BZ56" s="347"/>
      <c r="CA56" s="344"/>
      <c r="CB56" s="432"/>
      <c r="CC56" s="432"/>
      <c r="CD56" s="432"/>
      <c r="CE56" s="399"/>
      <c r="CF56" s="400"/>
      <c r="CG56" s="400"/>
      <c r="CH56" s="400"/>
      <c r="CI56" s="399"/>
      <c r="CJ56" s="400"/>
      <c r="CK56" s="400"/>
      <c r="CL56" s="343"/>
      <c r="CM56" s="399"/>
      <c r="CN56" s="343"/>
      <c r="CO56" s="343"/>
      <c r="CP56" s="343"/>
      <c r="CQ56" s="399"/>
      <c r="CR56" s="347"/>
      <c r="CS56" s="344"/>
    </row>
    <row r="57" spans="1:97" s="433" customFormat="1" ht="117" customHeight="1" thickBot="1" x14ac:dyDescent="0.3">
      <c r="A57" s="554">
        <f>A56+1</f>
        <v>38</v>
      </c>
      <c r="B57" s="632" t="s">
        <v>592</v>
      </c>
      <c r="C57" s="583" t="s">
        <v>349</v>
      </c>
      <c r="D57" s="584" t="s">
        <v>593</v>
      </c>
      <c r="E57" s="585" t="s">
        <v>594</v>
      </c>
      <c r="F57" s="586" t="s">
        <v>567</v>
      </c>
      <c r="G57" s="619" t="s">
        <v>72</v>
      </c>
      <c r="H57" s="587"/>
      <c r="I57" s="588"/>
      <c r="J57" s="588"/>
      <c r="K57" s="589"/>
      <c r="L57" s="587"/>
      <c r="M57" s="588"/>
      <c r="N57" s="588"/>
      <c r="O57" s="589"/>
      <c r="P57" s="587"/>
      <c r="Q57" s="588"/>
      <c r="R57" s="588"/>
      <c r="S57" s="589"/>
      <c r="T57" s="622"/>
      <c r="U57" s="588"/>
      <c r="V57" s="588"/>
      <c r="W57" s="589"/>
      <c r="X57" s="587"/>
      <c r="Y57" s="588"/>
      <c r="Z57" s="588"/>
      <c r="AA57" s="589"/>
      <c r="AB57" s="587"/>
      <c r="AC57" s="588"/>
      <c r="AD57" s="588"/>
      <c r="AE57" s="589"/>
      <c r="AF57" s="587"/>
      <c r="AG57" s="588"/>
      <c r="AH57" s="588"/>
      <c r="AI57" s="589"/>
      <c r="AJ57" s="587"/>
      <c r="AK57" s="588"/>
      <c r="AL57" s="588"/>
      <c r="AM57" s="589"/>
      <c r="AN57" s="587"/>
      <c r="AO57" s="588"/>
      <c r="AP57" s="588"/>
      <c r="AQ57" s="589"/>
      <c r="AR57" s="587"/>
      <c r="AS57" s="588"/>
      <c r="AT57" s="588"/>
      <c r="AU57" s="589"/>
      <c r="AV57" s="587"/>
      <c r="AW57" s="588"/>
      <c r="AX57" s="588"/>
      <c r="AY57" s="589"/>
      <c r="AZ57" s="549"/>
      <c r="BA57" s="514"/>
      <c r="BB57" s="514"/>
      <c r="BC57" s="548"/>
      <c r="BD57" s="590" t="s">
        <v>558</v>
      </c>
      <c r="BE57" s="521"/>
      <c r="BF57" s="416" t="s">
        <v>471</v>
      </c>
      <c r="BG57" s="343" t="s">
        <v>72</v>
      </c>
      <c r="BH57" s="343">
        <v>1</v>
      </c>
      <c r="BI57" s="431">
        <v>1</v>
      </c>
      <c r="BJ57" s="671">
        <v>0</v>
      </c>
      <c r="BK57" s="672">
        <v>0</v>
      </c>
      <c r="BL57" s="672">
        <v>0</v>
      </c>
      <c r="BM57" s="648"/>
      <c r="BN57" s="400"/>
      <c r="BO57" s="400"/>
      <c r="BP57" s="400"/>
      <c r="BQ57" s="401"/>
      <c r="BR57" s="400"/>
      <c r="BS57" s="400"/>
      <c r="BT57" s="343"/>
      <c r="BU57" s="401"/>
      <c r="BV57" s="343"/>
      <c r="BW57" s="343"/>
      <c r="BX57" s="343"/>
      <c r="BY57" s="401"/>
      <c r="BZ57" s="347"/>
      <c r="CA57" s="344"/>
      <c r="CB57" s="432"/>
      <c r="CC57" s="432"/>
      <c r="CD57" s="432"/>
      <c r="CE57" s="399"/>
      <c r="CF57" s="400"/>
      <c r="CG57" s="400"/>
      <c r="CH57" s="400"/>
      <c r="CI57" s="399"/>
      <c r="CJ57" s="400"/>
      <c r="CK57" s="400"/>
      <c r="CL57" s="343"/>
      <c r="CM57" s="399"/>
      <c r="CN57" s="343"/>
      <c r="CO57" s="343"/>
      <c r="CP57" s="343"/>
      <c r="CQ57" s="399"/>
      <c r="CR57" s="347"/>
      <c r="CS57" s="344"/>
    </row>
    <row r="58" spans="1:97" s="433" customFormat="1" ht="117" customHeight="1" thickBot="1" x14ac:dyDescent="0.3">
      <c r="A58" s="554">
        <f>A57+1</f>
        <v>39</v>
      </c>
      <c r="B58" s="633" t="s">
        <v>568</v>
      </c>
      <c r="C58" s="33" t="s">
        <v>334</v>
      </c>
      <c r="D58" s="33" t="s">
        <v>510</v>
      </c>
      <c r="E58" s="33" t="s">
        <v>509</v>
      </c>
      <c r="F58" s="573" t="s">
        <v>557</v>
      </c>
      <c r="G58" s="619" t="s">
        <v>72</v>
      </c>
      <c r="H58" s="587"/>
      <c r="I58" s="588"/>
      <c r="J58" s="588"/>
      <c r="K58" s="589"/>
      <c r="L58" s="587"/>
      <c r="M58" s="588"/>
      <c r="N58" s="588"/>
      <c r="O58" s="589"/>
      <c r="P58" s="587"/>
      <c r="Q58" s="588"/>
      <c r="R58" s="588"/>
      <c r="S58" s="589"/>
      <c r="T58" s="622"/>
      <c r="U58" s="588"/>
      <c r="V58" s="588"/>
      <c r="W58" s="589"/>
      <c r="X58" s="587"/>
      <c r="Y58" s="588"/>
      <c r="Z58" s="588"/>
      <c r="AA58" s="589"/>
      <c r="AB58" s="587"/>
      <c r="AC58" s="588"/>
      <c r="AD58" s="588"/>
      <c r="AE58" s="589"/>
      <c r="AF58" s="587"/>
      <c r="AG58" s="588"/>
      <c r="AH58" s="588"/>
      <c r="AI58" s="589"/>
      <c r="AJ58" s="587"/>
      <c r="AK58" s="588"/>
      <c r="AL58" s="588"/>
      <c r="AM58" s="589"/>
      <c r="AN58" s="587"/>
      <c r="AO58" s="588"/>
      <c r="AP58" s="588"/>
      <c r="AQ58" s="589"/>
      <c r="AR58" s="587"/>
      <c r="AS58" s="588"/>
      <c r="AT58" s="588"/>
      <c r="AU58" s="589"/>
      <c r="AV58" s="587"/>
      <c r="AW58" s="588"/>
      <c r="AX58" s="588"/>
      <c r="AY58" s="589"/>
      <c r="AZ58" s="587"/>
      <c r="BA58" s="588"/>
      <c r="BB58" s="588"/>
      <c r="BC58" s="589"/>
      <c r="BD58" s="590" t="s">
        <v>683</v>
      </c>
      <c r="BE58" s="521"/>
      <c r="BF58" s="416" t="s">
        <v>590</v>
      </c>
      <c r="BG58" s="343" t="s">
        <v>337</v>
      </c>
      <c r="BH58" s="343">
        <v>0</v>
      </c>
      <c r="BI58" s="431">
        <v>0</v>
      </c>
      <c r="BJ58" s="671">
        <v>0</v>
      </c>
      <c r="BK58" s="672">
        <v>0</v>
      </c>
      <c r="BL58" s="672">
        <v>0</v>
      </c>
      <c r="BM58" s="648">
        <f>SUM(BJ58:BL58)</f>
        <v>0</v>
      </c>
      <c r="BN58" s="400">
        <v>0</v>
      </c>
      <c r="BO58" s="400">
        <v>0</v>
      </c>
      <c r="BP58" s="400">
        <v>0</v>
      </c>
      <c r="BQ58" s="401">
        <f t="shared" ref="BQ58" si="37">SUM(BN58:BP58)</f>
        <v>0</v>
      </c>
      <c r="BR58" s="400">
        <v>0</v>
      </c>
      <c r="BS58" s="400">
        <v>0</v>
      </c>
      <c r="BT58" s="343">
        <v>0</v>
      </c>
      <c r="BU58" s="401">
        <f t="shared" ref="BU58" si="38">SUM(BR58:BT58)</f>
        <v>0</v>
      </c>
      <c r="BV58" s="343">
        <v>0</v>
      </c>
      <c r="BW58" s="343">
        <v>0</v>
      </c>
      <c r="BX58" s="343">
        <v>0</v>
      </c>
      <c r="BY58" s="401">
        <f t="shared" ref="BY58" si="39">SUM(BV58:BX58)</f>
        <v>0</v>
      </c>
      <c r="BZ58" s="347">
        <f t="shared" ref="BZ58" si="40">BM58+BQ58+BU58+BY58</f>
        <v>0</v>
      </c>
      <c r="CA58" s="344"/>
      <c r="CB58" s="432">
        <f t="shared" ref="CB58:CD58" si="41">BJ58</f>
        <v>0</v>
      </c>
      <c r="CC58" s="432">
        <f t="shared" si="41"/>
        <v>0</v>
      </c>
      <c r="CD58" s="432">
        <f t="shared" si="41"/>
        <v>0</v>
      </c>
      <c r="CE58" s="399">
        <f>SUM(CB58:CD58)</f>
        <v>0</v>
      </c>
      <c r="CF58" s="400"/>
      <c r="CG58" s="400"/>
      <c r="CH58" s="400"/>
      <c r="CI58" s="399">
        <f t="shared" ref="CI58" si="42">SUM(CF58:CH58)</f>
        <v>0</v>
      </c>
      <c r="CJ58" s="400"/>
      <c r="CK58" s="400"/>
      <c r="CL58" s="343"/>
      <c r="CM58" s="399">
        <f t="shared" ref="CM58" si="43">SUM(CJ58:CL58)</f>
        <v>0</v>
      </c>
      <c r="CN58" s="343"/>
      <c r="CO58" s="343"/>
      <c r="CP58" s="343"/>
      <c r="CQ58" s="399">
        <f t="shared" ref="CQ58" si="44">SUM(CN58:CP58)</f>
        <v>0</v>
      </c>
      <c r="CR58" s="347">
        <f t="shared" ref="CR58" si="45">CE58+CI58+CM58+CQ58</f>
        <v>0</v>
      </c>
      <c r="CS58" s="344"/>
    </row>
    <row r="59" spans="1:97" s="438" customFormat="1" ht="24.95" customHeight="1" thickBot="1" x14ac:dyDescent="0.3">
      <c r="A59" s="680" t="s">
        <v>347</v>
      </c>
      <c r="B59" s="681"/>
      <c r="C59" s="681"/>
      <c r="D59" s="681"/>
      <c r="E59" s="681"/>
      <c r="F59" s="681"/>
      <c r="G59" s="681"/>
      <c r="H59" s="681"/>
      <c r="I59" s="681"/>
      <c r="J59" s="681"/>
      <c r="K59" s="681"/>
      <c r="L59" s="681"/>
      <c r="M59" s="681"/>
      <c r="N59" s="681"/>
      <c r="O59" s="681"/>
      <c r="P59" s="681"/>
      <c r="Q59" s="681"/>
      <c r="R59" s="681"/>
      <c r="S59" s="681"/>
      <c r="T59" s="681"/>
      <c r="U59" s="681"/>
      <c r="V59" s="681"/>
      <c r="W59" s="681"/>
      <c r="X59" s="681"/>
      <c r="Y59" s="681"/>
      <c r="Z59" s="681"/>
      <c r="AA59" s="681"/>
      <c r="AB59" s="681"/>
      <c r="AC59" s="681"/>
      <c r="AD59" s="681"/>
      <c r="AE59" s="681"/>
      <c r="AF59" s="681"/>
      <c r="AG59" s="681"/>
      <c r="AH59" s="681"/>
      <c r="AI59" s="681"/>
      <c r="AJ59" s="681"/>
      <c r="AK59" s="681"/>
      <c r="AL59" s="681"/>
      <c r="AM59" s="681"/>
      <c r="AN59" s="681"/>
      <c r="AO59" s="681"/>
      <c r="AP59" s="681"/>
      <c r="AQ59" s="681"/>
      <c r="AR59" s="681"/>
      <c r="AS59" s="681"/>
      <c r="AT59" s="681"/>
      <c r="AU59" s="681"/>
      <c r="AV59" s="681"/>
      <c r="AW59" s="681"/>
      <c r="AX59" s="681"/>
      <c r="AY59" s="681"/>
      <c r="AZ59" s="681"/>
      <c r="BA59" s="681"/>
      <c r="BB59" s="681"/>
      <c r="BC59" s="681"/>
      <c r="BD59" s="681"/>
      <c r="BE59" s="681"/>
      <c r="BF59" s="682"/>
      <c r="BG59" s="423"/>
      <c r="BH59" s="365">
        <f>SUM(BH60:BH64)</f>
        <v>2</v>
      </c>
      <c r="BI59" s="424">
        <f>SUM(BI60:BI64)</f>
        <v>2</v>
      </c>
      <c r="BJ59" s="434">
        <f t="shared" ref="BJ59:BZ59" si="46">SUM(BJ60:BJ60)</f>
        <v>0</v>
      </c>
      <c r="BK59" s="435">
        <f t="shared" si="46"/>
        <v>0</v>
      </c>
      <c r="BL59" s="423">
        <f t="shared" si="46"/>
        <v>0</v>
      </c>
      <c r="BM59" s="653">
        <f t="shared" si="46"/>
        <v>0</v>
      </c>
      <c r="BN59" s="423">
        <f t="shared" si="46"/>
        <v>0</v>
      </c>
      <c r="BO59" s="423">
        <f t="shared" si="46"/>
        <v>0</v>
      </c>
      <c r="BP59" s="423">
        <f t="shared" si="46"/>
        <v>0</v>
      </c>
      <c r="BQ59" s="423">
        <f t="shared" si="46"/>
        <v>0</v>
      </c>
      <c r="BR59" s="423">
        <f t="shared" si="46"/>
        <v>0</v>
      </c>
      <c r="BS59" s="423">
        <f t="shared" si="46"/>
        <v>0</v>
      </c>
      <c r="BT59" s="423">
        <f t="shared" si="46"/>
        <v>0</v>
      </c>
      <c r="BU59" s="423">
        <f t="shared" si="46"/>
        <v>0</v>
      </c>
      <c r="BV59" s="423">
        <f t="shared" si="46"/>
        <v>0</v>
      </c>
      <c r="BW59" s="423">
        <f t="shared" si="46"/>
        <v>0</v>
      </c>
      <c r="BX59" s="423">
        <f t="shared" si="46"/>
        <v>0</v>
      </c>
      <c r="BY59" s="423">
        <f t="shared" si="46"/>
        <v>0</v>
      </c>
      <c r="BZ59" s="348">
        <f t="shared" si="46"/>
        <v>0</v>
      </c>
      <c r="CA59" s="345">
        <f>BM59+BQ59+BU59+BY59</f>
        <v>0</v>
      </c>
      <c r="CB59" s="436">
        <f t="shared" ref="CB59:CR59" si="47">SUM(CB60:CB60)</f>
        <v>0</v>
      </c>
      <c r="CC59" s="437">
        <f t="shared" si="47"/>
        <v>0</v>
      </c>
      <c r="CD59" s="428">
        <f t="shared" si="47"/>
        <v>0</v>
      </c>
      <c r="CE59" s="428">
        <f t="shared" si="47"/>
        <v>0</v>
      </c>
      <c r="CF59" s="428">
        <f t="shared" si="47"/>
        <v>0</v>
      </c>
      <c r="CG59" s="428">
        <f t="shared" si="47"/>
        <v>0</v>
      </c>
      <c r="CH59" s="428">
        <f t="shared" si="47"/>
        <v>0</v>
      </c>
      <c r="CI59" s="428">
        <f t="shared" si="47"/>
        <v>0</v>
      </c>
      <c r="CJ59" s="428">
        <f t="shared" si="47"/>
        <v>0</v>
      </c>
      <c r="CK59" s="428">
        <f t="shared" si="47"/>
        <v>0</v>
      </c>
      <c r="CL59" s="428">
        <f t="shared" si="47"/>
        <v>0</v>
      </c>
      <c r="CM59" s="428">
        <f t="shared" si="47"/>
        <v>0</v>
      </c>
      <c r="CN59" s="428">
        <f t="shared" si="47"/>
        <v>0</v>
      </c>
      <c r="CO59" s="428">
        <f t="shared" si="47"/>
        <v>0</v>
      </c>
      <c r="CP59" s="428">
        <f t="shared" si="47"/>
        <v>0</v>
      </c>
      <c r="CQ59" s="428">
        <f t="shared" si="47"/>
        <v>0</v>
      </c>
      <c r="CR59" s="351">
        <f t="shared" si="47"/>
        <v>0</v>
      </c>
      <c r="CS59" s="350">
        <f>CE59+CI59+CM59+CQ59</f>
        <v>0</v>
      </c>
    </row>
    <row r="60" spans="1:97" s="373" customFormat="1" ht="98.1" customHeight="1" thickBot="1" x14ac:dyDescent="0.3">
      <c r="A60" s="424">
        <f>A58+1</f>
        <v>40</v>
      </c>
      <c r="B60" s="633" t="s">
        <v>348</v>
      </c>
      <c r="C60" s="583" t="s">
        <v>349</v>
      </c>
      <c r="D60" s="583" t="s">
        <v>350</v>
      </c>
      <c r="E60" s="583" t="s">
        <v>351</v>
      </c>
      <c r="F60" s="573" t="s">
        <v>684</v>
      </c>
      <c r="G60" s="610" t="s">
        <v>72</v>
      </c>
      <c r="H60" s="574"/>
      <c r="I60" s="575"/>
      <c r="J60" s="575"/>
      <c r="K60" s="576"/>
      <c r="L60" s="574"/>
      <c r="M60" s="575"/>
      <c r="N60" s="575"/>
      <c r="O60" s="576"/>
      <c r="P60" s="549"/>
      <c r="Q60" s="514"/>
      <c r="R60" s="514"/>
      <c r="S60" s="548"/>
      <c r="T60" s="622"/>
      <c r="U60" s="514"/>
      <c r="V60" s="514"/>
      <c r="W60" s="548"/>
      <c r="X60" s="549"/>
      <c r="Y60" s="514"/>
      <c r="Z60" s="514"/>
      <c r="AA60" s="548"/>
      <c r="AB60" s="578"/>
      <c r="AC60" s="579"/>
      <c r="AD60" s="579"/>
      <c r="AE60" s="580"/>
      <c r="AF60" s="578"/>
      <c r="AG60" s="579"/>
      <c r="AH60" s="579"/>
      <c r="AI60" s="580"/>
      <c r="AJ60" s="578"/>
      <c r="AK60" s="575"/>
      <c r="AL60" s="575"/>
      <c r="AM60" s="577"/>
      <c r="AN60" s="578"/>
      <c r="AO60" s="579"/>
      <c r="AP60" s="579"/>
      <c r="AQ60" s="580"/>
      <c r="AR60" s="578"/>
      <c r="AS60" s="575"/>
      <c r="AT60" s="575"/>
      <c r="AU60" s="577"/>
      <c r="AV60" s="574"/>
      <c r="AW60" s="575"/>
      <c r="AX60" s="575"/>
      <c r="AY60" s="577"/>
      <c r="AZ60" s="574"/>
      <c r="BA60" s="575"/>
      <c r="BB60" s="575"/>
      <c r="BC60" s="577"/>
      <c r="BD60" s="581" t="s">
        <v>516</v>
      </c>
      <c r="BE60" s="582" t="s">
        <v>691</v>
      </c>
      <c r="BF60" s="572" t="s">
        <v>471</v>
      </c>
      <c r="BG60" s="343" t="s">
        <v>72</v>
      </c>
      <c r="BH60" s="411">
        <v>1</v>
      </c>
      <c r="BI60" s="422">
        <v>1</v>
      </c>
      <c r="BJ60" s="669">
        <v>0</v>
      </c>
      <c r="BK60" s="670">
        <v>0</v>
      </c>
      <c r="BL60" s="670">
        <v>0</v>
      </c>
      <c r="BM60" s="648">
        <f>SUM(BJ60:BL60)</f>
        <v>0</v>
      </c>
      <c r="BN60" s="400">
        <v>0</v>
      </c>
      <c r="BO60" s="343">
        <v>0</v>
      </c>
      <c r="BP60" s="343">
        <v>0</v>
      </c>
      <c r="BQ60" s="401">
        <f t="shared" si="8"/>
        <v>0</v>
      </c>
      <c r="BR60" s="343">
        <v>0</v>
      </c>
      <c r="BS60" s="343">
        <v>0</v>
      </c>
      <c r="BT60" s="343">
        <v>0</v>
      </c>
      <c r="BU60" s="401">
        <f t="shared" si="9"/>
        <v>0</v>
      </c>
      <c r="BV60" s="343">
        <v>0</v>
      </c>
      <c r="BW60" s="343">
        <v>0</v>
      </c>
      <c r="BX60" s="343">
        <v>0</v>
      </c>
      <c r="BY60" s="401">
        <f t="shared" ref="BY60:BY64" si="48">SUM(BV60:BX60)</f>
        <v>0</v>
      </c>
      <c r="BZ60" s="347">
        <f>BM60+BQ60+BU60+BY60</f>
        <v>0</v>
      </c>
      <c r="CA60" s="344"/>
      <c r="CB60" s="398">
        <f t="shared" ref="CB60:CD64" si="49">BJ60</f>
        <v>0</v>
      </c>
      <c r="CC60" s="398">
        <f t="shared" si="49"/>
        <v>0</v>
      </c>
      <c r="CD60" s="398">
        <f t="shared" si="49"/>
        <v>0</v>
      </c>
      <c r="CE60" s="399">
        <f>SUM(CB60:CD60)</f>
        <v>0</v>
      </c>
      <c r="CF60" s="400"/>
      <c r="CG60" s="343"/>
      <c r="CH60" s="343"/>
      <c r="CI60" s="399">
        <f t="shared" ref="CI60:CI64" si="50">SUM(CF60:CH60)</f>
        <v>0</v>
      </c>
      <c r="CJ60" s="343"/>
      <c r="CK60" s="343"/>
      <c r="CL60" s="343"/>
      <c r="CM60" s="399">
        <f t="shared" ref="CM60:CM64" si="51">SUM(CJ60:CL60)</f>
        <v>0</v>
      </c>
      <c r="CN60" s="343"/>
      <c r="CO60" s="343"/>
      <c r="CP60" s="343"/>
      <c r="CQ60" s="399">
        <f t="shared" ref="CQ60:CQ64" si="52">SUM(CN60:CP60)</f>
        <v>0</v>
      </c>
      <c r="CR60" s="347">
        <f>CE60+CI60+CM60+CQ60</f>
        <v>0</v>
      </c>
      <c r="CS60" s="344"/>
    </row>
    <row r="61" spans="1:97" s="373" customFormat="1" ht="294" thickBot="1" x14ac:dyDescent="0.3">
      <c r="A61" s="424">
        <f>A60+1</f>
        <v>41</v>
      </c>
      <c r="B61" s="633" t="s">
        <v>513</v>
      </c>
      <c r="C61" s="573" t="s">
        <v>354</v>
      </c>
      <c r="D61" s="573" t="s">
        <v>596</v>
      </c>
      <c r="E61" s="573" t="s">
        <v>602</v>
      </c>
      <c r="F61" s="573" t="s">
        <v>685</v>
      </c>
      <c r="G61" s="610" t="s">
        <v>72</v>
      </c>
      <c r="H61" s="549"/>
      <c r="I61" s="514"/>
      <c r="J61" s="514"/>
      <c r="K61" s="548"/>
      <c r="L61" s="549"/>
      <c r="M61" s="514"/>
      <c r="N61" s="514"/>
      <c r="O61" s="548"/>
      <c r="P61" s="549"/>
      <c r="Q61" s="514"/>
      <c r="R61" s="514"/>
      <c r="S61" s="548"/>
      <c r="T61" s="622"/>
      <c r="U61" s="514"/>
      <c r="V61" s="514"/>
      <c r="W61" s="548"/>
      <c r="X61" s="549"/>
      <c r="Y61" s="514"/>
      <c r="Z61" s="514"/>
      <c r="AA61" s="548"/>
      <c r="AB61" s="549"/>
      <c r="AC61" s="514"/>
      <c r="AD61" s="514"/>
      <c r="AE61" s="548"/>
      <c r="AF61" s="549"/>
      <c r="AG61" s="514"/>
      <c r="AH61" s="514"/>
      <c r="AI61" s="548"/>
      <c r="AJ61" s="549"/>
      <c r="AK61" s="514"/>
      <c r="AL61" s="514"/>
      <c r="AM61" s="548"/>
      <c r="AN61" s="549"/>
      <c r="AO61" s="514"/>
      <c r="AP61" s="514"/>
      <c r="AQ61" s="548"/>
      <c r="AR61" s="549"/>
      <c r="AS61" s="514"/>
      <c r="AT61" s="514"/>
      <c r="AU61" s="548"/>
      <c r="AV61" s="549"/>
      <c r="AW61" s="514"/>
      <c r="AX61" s="514"/>
      <c r="AY61" s="548"/>
      <c r="AZ61" s="549"/>
      <c r="BA61" s="514"/>
      <c r="BB61" s="514"/>
      <c r="BC61" s="548"/>
      <c r="BD61" s="581" t="s">
        <v>515</v>
      </c>
      <c r="BE61" s="582" t="s">
        <v>694</v>
      </c>
      <c r="BF61" s="572" t="s">
        <v>579</v>
      </c>
      <c r="BG61" s="343" t="s">
        <v>584</v>
      </c>
      <c r="BH61" s="411">
        <v>0</v>
      </c>
      <c r="BI61" s="422">
        <v>0</v>
      </c>
      <c r="BJ61" s="669">
        <v>0</v>
      </c>
      <c r="BK61" s="670">
        <v>0</v>
      </c>
      <c r="BL61" s="670">
        <v>0</v>
      </c>
      <c r="BM61" s="648">
        <f>SUM(BJ61:BL61)</f>
        <v>0</v>
      </c>
      <c r="BN61" s="400">
        <v>0</v>
      </c>
      <c r="BO61" s="343">
        <v>0</v>
      </c>
      <c r="BP61" s="343">
        <v>0</v>
      </c>
      <c r="BQ61" s="401">
        <f t="shared" si="8"/>
        <v>0</v>
      </c>
      <c r="BR61" s="343">
        <v>0</v>
      </c>
      <c r="BS61" s="343">
        <v>0</v>
      </c>
      <c r="BT61" s="343">
        <v>0</v>
      </c>
      <c r="BU61" s="401">
        <f t="shared" si="9"/>
        <v>0</v>
      </c>
      <c r="BV61" s="343">
        <v>0</v>
      </c>
      <c r="BW61" s="343">
        <v>0</v>
      </c>
      <c r="BX61" s="343">
        <v>0</v>
      </c>
      <c r="BY61" s="401">
        <f t="shared" si="48"/>
        <v>0</v>
      </c>
      <c r="BZ61" s="347">
        <f>BM61+BQ61+BU61+BY61</f>
        <v>0</v>
      </c>
      <c r="CA61" s="344"/>
      <c r="CB61" s="398">
        <f t="shared" si="49"/>
        <v>0</v>
      </c>
      <c r="CC61" s="398">
        <f t="shared" si="49"/>
        <v>0</v>
      </c>
      <c r="CD61" s="398">
        <f t="shared" si="49"/>
        <v>0</v>
      </c>
      <c r="CE61" s="399">
        <f>SUM(CB61:CD61)</f>
        <v>0</v>
      </c>
      <c r="CF61" s="400"/>
      <c r="CG61" s="343"/>
      <c r="CH61" s="343"/>
      <c r="CI61" s="399">
        <f t="shared" si="50"/>
        <v>0</v>
      </c>
      <c r="CJ61" s="343"/>
      <c r="CK61" s="343"/>
      <c r="CL61" s="343"/>
      <c r="CM61" s="399">
        <f t="shared" si="51"/>
        <v>0</v>
      </c>
      <c r="CN61" s="343"/>
      <c r="CO61" s="343"/>
      <c r="CP61" s="343"/>
      <c r="CQ61" s="399">
        <f t="shared" si="52"/>
        <v>0</v>
      </c>
      <c r="CR61" s="347">
        <f>CE61+CI61+CM61+CQ61</f>
        <v>0</v>
      </c>
      <c r="CS61" s="344"/>
    </row>
    <row r="62" spans="1:97" s="373" customFormat="1" ht="64.5" thickBot="1" x14ac:dyDescent="0.3">
      <c r="A62" s="424">
        <f t="shared" ref="A62:A64" si="53">A61+1</f>
        <v>42</v>
      </c>
      <c r="B62" s="633" t="s">
        <v>571</v>
      </c>
      <c r="C62" s="573" t="s">
        <v>357</v>
      </c>
      <c r="D62" s="573" t="s">
        <v>595</v>
      </c>
      <c r="E62" s="573" t="s">
        <v>602</v>
      </c>
      <c r="F62" s="573" t="s">
        <v>570</v>
      </c>
      <c r="G62" s="610" t="s">
        <v>72</v>
      </c>
      <c r="H62" s="549"/>
      <c r="I62" s="514"/>
      <c r="J62" s="514"/>
      <c r="K62" s="548"/>
      <c r="L62" s="549"/>
      <c r="M62" s="514"/>
      <c r="N62" s="514"/>
      <c r="O62" s="548"/>
      <c r="P62" s="549"/>
      <c r="Q62" s="514"/>
      <c r="R62" s="514"/>
      <c r="S62" s="548"/>
      <c r="T62" s="622"/>
      <c r="U62" s="514"/>
      <c r="V62" s="514"/>
      <c r="W62" s="548"/>
      <c r="X62" s="549"/>
      <c r="Y62" s="514"/>
      <c r="Z62" s="514"/>
      <c r="AA62" s="548"/>
      <c r="AB62" s="549"/>
      <c r="AC62" s="514"/>
      <c r="AD62" s="514"/>
      <c r="AE62" s="548"/>
      <c r="AF62" s="549"/>
      <c r="AG62" s="514"/>
      <c r="AH62" s="514"/>
      <c r="AI62" s="548"/>
      <c r="AJ62" s="549"/>
      <c r="AK62" s="514"/>
      <c r="AL62" s="514"/>
      <c r="AM62" s="548"/>
      <c r="AN62" s="549"/>
      <c r="AO62" s="514"/>
      <c r="AP62" s="514"/>
      <c r="AQ62" s="548"/>
      <c r="AR62" s="549"/>
      <c r="AS62" s="514"/>
      <c r="AT62" s="514"/>
      <c r="AU62" s="548"/>
      <c r="AV62" s="549"/>
      <c r="AW62" s="514"/>
      <c r="AX62" s="514"/>
      <c r="AY62" s="548"/>
      <c r="AZ62" s="549"/>
      <c r="BA62" s="514"/>
      <c r="BB62" s="514"/>
      <c r="BC62" s="548"/>
      <c r="BD62" s="581" t="s">
        <v>514</v>
      </c>
      <c r="BE62" s="582"/>
      <c r="BF62" s="572" t="s">
        <v>471</v>
      </c>
      <c r="BG62" s="343" t="s">
        <v>584</v>
      </c>
      <c r="BH62" s="411">
        <v>0</v>
      </c>
      <c r="BI62" s="422">
        <v>0</v>
      </c>
      <c r="BJ62" s="669">
        <v>0</v>
      </c>
      <c r="BK62" s="670">
        <v>0</v>
      </c>
      <c r="BL62" s="670">
        <v>0</v>
      </c>
      <c r="BM62" s="648">
        <f>SUM(BJ62:BL62)</f>
        <v>0</v>
      </c>
      <c r="BN62" s="400">
        <v>0</v>
      </c>
      <c r="BO62" s="343">
        <v>0</v>
      </c>
      <c r="BP62" s="343">
        <v>0</v>
      </c>
      <c r="BQ62" s="401">
        <f t="shared" si="8"/>
        <v>0</v>
      </c>
      <c r="BR62" s="343">
        <v>0</v>
      </c>
      <c r="BS62" s="343">
        <v>0</v>
      </c>
      <c r="BT62" s="343">
        <v>0</v>
      </c>
      <c r="BU62" s="401">
        <f t="shared" si="9"/>
        <v>0</v>
      </c>
      <c r="BV62" s="343">
        <v>0</v>
      </c>
      <c r="BW62" s="343">
        <v>0</v>
      </c>
      <c r="BX62" s="343">
        <v>0</v>
      </c>
      <c r="BY62" s="401">
        <f t="shared" si="48"/>
        <v>0</v>
      </c>
      <c r="BZ62" s="347">
        <f>BM62+BQ62+BU62+BY62</f>
        <v>0</v>
      </c>
      <c r="CA62" s="344"/>
      <c r="CB62" s="398">
        <f t="shared" si="49"/>
        <v>0</v>
      </c>
      <c r="CC62" s="398">
        <f t="shared" si="49"/>
        <v>0</v>
      </c>
      <c r="CD62" s="398">
        <f t="shared" si="49"/>
        <v>0</v>
      </c>
      <c r="CE62" s="399">
        <f>SUM(CB62:CD62)</f>
        <v>0</v>
      </c>
      <c r="CF62" s="400"/>
      <c r="CG62" s="343"/>
      <c r="CH62" s="343"/>
      <c r="CI62" s="399">
        <f t="shared" si="50"/>
        <v>0</v>
      </c>
      <c r="CJ62" s="343"/>
      <c r="CK62" s="343"/>
      <c r="CL62" s="343"/>
      <c r="CM62" s="399">
        <f t="shared" si="51"/>
        <v>0</v>
      </c>
      <c r="CN62" s="343"/>
      <c r="CO62" s="343"/>
      <c r="CP62" s="343"/>
      <c r="CQ62" s="399">
        <f t="shared" si="52"/>
        <v>0</v>
      </c>
      <c r="CR62" s="347">
        <f>CE62+CI62+CM62+CQ62</f>
        <v>0</v>
      </c>
      <c r="CS62" s="344"/>
    </row>
    <row r="63" spans="1:97" s="373" customFormat="1" ht="128.25" thickBot="1" x14ac:dyDescent="0.3">
      <c r="A63" s="424">
        <f t="shared" si="53"/>
        <v>43</v>
      </c>
      <c r="B63" s="633" t="s">
        <v>686</v>
      </c>
      <c r="C63" s="573" t="s">
        <v>360</v>
      </c>
      <c r="D63" s="573" t="s">
        <v>597</v>
      </c>
      <c r="E63" s="573" t="s">
        <v>601</v>
      </c>
      <c r="F63" s="573" t="s">
        <v>687</v>
      </c>
      <c r="G63" s="610" t="s">
        <v>72</v>
      </c>
      <c r="H63" s="574"/>
      <c r="I63" s="575"/>
      <c r="J63" s="575"/>
      <c r="K63" s="576"/>
      <c r="L63" s="574"/>
      <c r="M63" s="575"/>
      <c r="N63" s="575"/>
      <c r="O63" s="576"/>
      <c r="P63" s="549"/>
      <c r="Q63" s="514"/>
      <c r="R63" s="514"/>
      <c r="S63" s="548"/>
      <c r="T63" s="622"/>
      <c r="U63" s="575"/>
      <c r="V63" s="575"/>
      <c r="W63" s="577"/>
      <c r="X63" s="574"/>
      <c r="Y63" s="575"/>
      <c r="Z63" s="575"/>
      <c r="AA63" s="577"/>
      <c r="AB63" s="578"/>
      <c r="AC63" s="579"/>
      <c r="AD63" s="579"/>
      <c r="AE63" s="580"/>
      <c r="AF63" s="578"/>
      <c r="AG63" s="579"/>
      <c r="AH63" s="579"/>
      <c r="AI63" s="580"/>
      <c r="AJ63" s="578"/>
      <c r="AK63" s="575"/>
      <c r="AL63" s="575"/>
      <c r="AM63" s="577"/>
      <c r="AN63" s="578"/>
      <c r="AO63" s="579"/>
      <c r="AP63" s="579"/>
      <c r="AQ63" s="580"/>
      <c r="AR63" s="578"/>
      <c r="AS63" s="575"/>
      <c r="AT63" s="575"/>
      <c r="AU63" s="577"/>
      <c r="AV63" s="574"/>
      <c r="AW63" s="575"/>
      <c r="AX63" s="575"/>
      <c r="AY63" s="577"/>
      <c r="AZ63" s="574"/>
      <c r="BA63" s="575"/>
      <c r="BB63" s="575"/>
      <c r="BC63" s="577"/>
      <c r="BD63" s="581" t="s">
        <v>527</v>
      </c>
      <c r="BE63" s="582"/>
      <c r="BF63" s="572" t="s">
        <v>471</v>
      </c>
      <c r="BG63" s="343" t="s">
        <v>72</v>
      </c>
      <c r="BH63" s="411">
        <v>1</v>
      </c>
      <c r="BI63" s="422">
        <v>1</v>
      </c>
      <c r="BJ63" s="669">
        <v>0</v>
      </c>
      <c r="BK63" s="670">
        <v>0</v>
      </c>
      <c r="BL63" s="670">
        <v>0</v>
      </c>
      <c r="BM63" s="648">
        <f>SUM(BJ63:BL63)</f>
        <v>0</v>
      </c>
      <c r="BN63" s="400">
        <v>0</v>
      </c>
      <c r="BO63" s="343">
        <v>0</v>
      </c>
      <c r="BP63" s="343">
        <v>0</v>
      </c>
      <c r="BQ63" s="401">
        <f t="shared" si="8"/>
        <v>0</v>
      </c>
      <c r="BR63" s="343">
        <v>0</v>
      </c>
      <c r="BS63" s="343">
        <v>0</v>
      </c>
      <c r="BT63" s="343">
        <v>0</v>
      </c>
      <c r="BU63" s="401">
        <f t="shared" si="9"/>
        <v>0</v>
      </c>
      <c r="BV63" s="343">
        <v>0</v>
      </c>
      <c r="BW63" s="343">
        <v>0</v>
      </c>
      <c r="BX63" s="343">
        <v>0</v>
      </c>
      <c r="BY63" s="401">
        <f t="shared" si="48"/>
        <v>0</v>
      </c>
      <c r="BZ63" s="347">
        <f>BM63+BQ63+BU63+BY63</f>
        <v>0</v>
      </c>
      <c r="CA63" s="344"/>
      <c r="CB63" s="398">
        <f t="shared" si="49"/>
        <v>0</v>
      </c>
      <c r="CC63" s="398">
        <f t="shared" si="49"/>
        <v>0</v>
      </c>
      <c r="CD63" s="398">
        <f t="shared" si="49"/>
        <v>0</v>
      </c>
      <c r="CE63" s="399">
        <f>SUM(CB63:CD63)</f>
        <v>0</v>
      </c>
      <c r="CF63" s="400"/>
      <c r="CG63" s="343"/>
      <c r="CH63" s="343"/>
      <c r="CI63" s="399">
        <f t="shared" si="50"/>
        <v>0</v>
      </c>
      <c r="CJ63" s="343"/>
      <c r="CK63" s="343"/>
      <c r="CL63" s="343"/>
      <c r="CM63" s="399">
        <f t="shared" si="51"/>
        <v>0</v>
      </c>
      <c r="CN63" s="343"/>
      <c r="CO63" s="343"/>
      <c r="CP63" s="343"/>
      <c r="CQ63" s="399">
        <f t="shared" si="52"/>
        <v>0</v>
      </c>
      <c r="CR63" s="347">
        <f>CE63+CI63+CM63+CQ63</f>
        <v>0</v>
      </c>
      <c r="CS63" s="344"/>
    </row>
    <row r="64" spans="1:97" s="373" customFormat="1" ht="115.5" thickBot="1" x14ac:dyDescent="0.3">
      <c r="A64" s="424">
        <f t="shared" si="53"/>
        <v>44</v>
      </c>
      <c r="B64" s="633" t="s">
        <v>364</v>
      </c>
      <c r="C64" s="573" t="s">
        <v>365</v>
      </c>
      <c r="D64" s="636" t="s">
        <v>600</v>
      </c>
      <c r="E64" s="573" t="s">
        <v>601</v>
      </c>
      <c r="F64" s="573" t="s">
        <v>528</v>
      </c>
      <c r="G64" s="610" t="s">
        <v>72</v>
      </c>
      <c r="H64" s="549"/>
      <c r="I64" s="514"/>
      <c r="J64" s="514"/>
      <c r="K64" s="548"/>
      <c r="L64" s="549"/>
      <c r="M64" s="514"/>
      <c r="N64" s="514"/>
      <c r="O64" s="548"/>
      <c r="P64" s="549"/>
      <c r="Q64" s="514"/>
      <c r="R64" s="514"/>
      <c r="S64" s="548"/>
      <c r="T64" s="622"/>
      <c r="U64" s="514"/>
      <c r="V64" s="514"/>
      <c r="W64" s="548"/>
      <c r="X64" s="549"/>
      <c r="Y64" s="514"/>
      <c r="Z64" s="514"/>
      <c r="AA64" s="548"/>
      <c r="AB64" s="549"/>
      <c r="AC64" s="514"/>
      <c r="AD64" s="514"/>
      <c r="AE64" s="548"/>
      <c r="AF64" s="549"/>
      <c r="AG64" s="514"/>
      <c r="AH64" s="514"/>
      <c r="AI64" s="548"/>
      <c r="AJ64" s="549"/>
      <c r="AK64" s="514"/>
      <c r="AL64" s="514"/>
      <c r="AM64" s="548"/>
      <c r="AN64" s="549"/>
      <c r="AO64" s="514"/>
      <c r="AP64" s="514"/>
      <c r="AQ64" s="548"/>
      <c r="AR64" s="549"/>
      <c r="AS64" s="514"/>
      <c r="AT64" s="514"/>
      <c r="AU64" s="548"/>
      <c r="AV64" s="549"/>
      <c r="AW64" s="514"/>
      <c r="AX64" s="514"/>
      <c r="AY64" s="548"/>
      <c r="AZ64" s="549"/>
      <c r="BA64" s="514"/>
      <c r="BB64" s="514"/>
      <c r="BC64" s="548"/>
      <c r="BD64" s="581" t="s">
        <v>688</v>
      </c>
      <c r="BE64" s="582"/>
      <c r="BF64" s="572" t="s">
        <v>471</v>
      </c>
      <c r="BG64" s="343" t="s">
        <v>337</v>
      </c>
      <c r="BH64" s="411">
        <v>0</v>
      </c>
      <c r="BI64" s="422">
        <v>0</v>
      </c>
      <c r="BJ64" s="669">
        <v>0</v>
      </c>
      <c r="BK64" s="670">
        <v>0</v>
      </c>
      <c r="BL64" s="670">
        <v>0</v>
      </c>
      <c r="BM64" s="648">
        <f>SUM(BJ64:BL64)</f>
        <v>0</v>
      </c>
      <c r="BN64" s="400">
        <v>0</v>
      </c>
      <c r="BO64" s="343">
        <v>0</v>
      </c>
      <c r="BP64" s="343">
        <v>0</v>
      </c>
      <c r="BQ64" s="401">
        <f t="shared" si="8"/>
        <v>0</v>
      </c>
      <c r="BR64" s="343">
        <v>0</v>
      </c>
      <c r="BS64" s="343">
        <v>0</v>
      </c>
      <c r="BT64" s="343">
        <v>0</v>
      </c>
      <c r="BU64" s="401">
        <f t="shared" si="9"/>
        <v>0</v>
      </c>
      <c r="BV64" s="343">
        <v>0</v>
      </c>
      <c r="BW64" s="343">
        <v>0</v>
      </c>
      <c r="BX64" s="343">
        <v>0</v>
      </c>
      <c r="BY64" s="401">
        <f t="shared" si="48"/>
        <v>0</v>
      </c>
      <c r="BZ64" s="347">
        <f>BM64+BQ64+BU64+BY64</f>
        <v>0</v>
      </c>
      <c r="CA64" s="344"/>
      <c r="CB64" s="398">
        <f t="shared" si="49"/>
        <v>0</v>
      </c>
      <c r="CC64" s="398">
        <f t="shared" si="49"/>
        <v>0</v>
      </c>
      <c r="CD64" s="398">
        <f t="shared" si="49"/>
        <v>0</v>
      </c>
      <c r="CE64" s="399">
        <f>SUM(CB64:CD64)</f>
        <v>0</v>
      </c>
      <c r="CF64" s="400"/>
      <c r="CG64" s="343"/>
      <c r="CH64" s="343"/>
      <c r="CI64" s="399">
        <f t="shared" si="50"/>
        <v>0</v>
      </c>
      <c r="CJ64" s="343"/>
      <c r="CK64" s="343"/>
      <c r="CL64" s="343"/>
      <c r="CM64" s="399">
        <f t="shared" si="51"/>
        <v>0</v>
      </c>
      <c r="CN64" s="343"/>
      <c r="CO64" s="343"/>
      <c r="CP64" s="343"/>
      <c r="CQ64" s="399">
        <f t="shared" si="52"/>
        <v>0</v>
      </c>
      <c r="CR64" s="347">
        <f>CE64+CI64+CM64+CQ64</f>
        <v>0</v>
      </c>
      <c r="CS64" s="344"/>
    </row>
    <row r="65" spans="1:97" s="438" customFormat="1" ht="26.1" customHeight="1" thickBot="1" x14ac:dyDescent="0.3">
      <c r="A65" s="680" t="s">
        <v>366</v>
      </c>
      <c r="B65" s="681"/>
      <c r="C65" s="681"/>
      <c r="D65" s="681"/>
      <c r="E65" s="681"/>
      <c r="F65" s="681"/>
      <c r="G65" s="681"/>
      <c r="H65" s="681"/>
      <c r="I65" s="681"/>
      <c r="J65" s="681"/>
      <c r="K65" s="681"/>
      <c r="L65" s="681"/>
      <c r="M65" s="681"/>
      <c r="N65" s="681"/>
      <c r="O65" s="681"/>
      <c r="P65" s="681"/>
      <c r="Q65" s="681"/>
      <c r="R65" s="681"/>
      <c r="S65" s="681"/>
      <c r="T65" s="681"/>
      <c r="U65" s="681"/>
      <c r="V65" s="681"/>
      <c r="W65" s="681"/>
      <c r="X65" s="681"/>
      <c r="Y65" s="681"/>
      <c r="Z65" s="681"/>
      <c r="AA65" s="681"/>
      <c r="AB65" s="681"/>
      <c r="AC65" s="681"/>
      <c r="AD65" s="681"/>
      <c r="AE65" s="681"/>
      <c r="AF65" s="681"/>
      <c r="AG65" s="681"/>
      <c r="AH65" s="681"/>
      <c r="AI65" s="681"/>
      <c r="AJ65" s="681"/>
      <c r="AK65" s="681"/>
      <c r="AL65" s="681"/>
      <c r="AM65" s="681"/>
      <c r="AN65" s="681"/>
      <c r="AO65" s="681"/>
      <c r="AP65" s="681"/>
      <c r="AQ65" s="681"/>
      <c r="AR65" s="681"/>
      <c r="AS65" s="681"/>
      <c r="AT65" s="681"/>
      <c r="AU65" s="681"/>
      <c r="AV65" s="681"/>
      <c r="AW65" s="681"/>
      <c r="AX65" s="681"/>
      <c r="AY65" s="681"/>
      <c r="AZ65" s="681"/>
      <c r="BA65" s="681"/>
      <c r="BB65" s="681"/>
      <c r="BC65" s="681"/>
      <c r="BD65" s="681"/>
      <c r="BE65" s="682"/>
      <c r="BF65" s="439"/>
      <c r="BG65" s="423"/>
      <c r="BH65" s="365">
        <f>SUM(BH66:BH68)</f>
        <v>2</v>
      </c>
      <c r="BI65" s="424">
        <f>SUM(BI66:BI68)</f>
        <v>2</v>
      </c>
      <c r="BJ65" s="434">
        <f t="shared" ref="BJ65:BZ65" si="54">SUM(BJ66:BJ66)</f>
        <v>0</v>
      </c>
      <c r="BK65" s="434">
        <f t="shared" si="54"/>
        <v>0</v>
      </c>
      <c r="BL65" s="434">
        <f t="shared" si="54"/>
        <v>0</v>
      </c>
      <c r="BM65" s="654">
        <f t="shared" si="54"/>
        <v>0</v>
      </c>
      <c r="BN65" s="434">
        <f t="shared" si="54"/>
        <v>0</v>
      </c>
      <c r="BO65" s="434">
        <f t="shared" si="54"/>
        <v>0</v>
      </c>
      <c r="BP65" s="434">
        <f t="shared" si="54"/>
        <v>0</v>
      </c>
      <c r="BQ65" s="434">
        <f t="shared" si="54"/>
        <v>0</v>
      </c>
      <c r="BR65" s="434">
        <f t="shared" si="54"/>
        <v>0</v>
      </c>
      <c r="BS65" s="434">
        <f t="shared" si="54"/>
        <v>0</v>
      </c>
      <c r="BT65" s="434">
        <f t="shared" si="54"/>
        <v>0</v>
      </c>
      <c r="BU65" s="434">
        <f t="shared" si="54"/>
        <v>0</v>
      </c>
      <c r="BV65" s="434">
        <f t="shared" si="54"/>
        <v>0</v>
      </c>
      <c r="BW65" s="434">
        <f t="shared" si="54"/>
        <v>0</v>
      </c>
      <c r="BX65" s="434">
        <f t="shared" si="54"/>
        <v>0</v>
      </c>
      <c r="BY65" s="434">
        <f t="shared" si="54"/>
        <v>0</v>
      </c>
      <c r="BZ65" s="434">
        <f t="shared" si="54"/>
        <v>0</v>
      </c>
      <c r="CA65" s="345">
        <f>BM65+BQ65+BU65+BY65</f>
        <v>0</v>
      </c>
      <c r="CB65" s="436">
        <f t="shared" ref="CB65:CR65" si="55">SUM(CB66:CB66)</f>
        <v>0</v>
      </c>
      <c r="CC65" s="436">
        <f t="shared" si="55"/>
        <v>0</v>
      </c>
      <c r="CD65" s="436">
        <f t="shared" si="55"/>
        <v>0</v>
      </c>
      <c r="CE65" s="436">
        <f t="shared" si="55"/>
        <v>0</v>
      </c>
      <c r="CF65" s="436">
        <f t="shared" si="55"/>
        <v>0</v>
      </c>
      <c r="CG65" s="436">
        <f t="shared" si="55"/>
        <v>0</v>
      </c>
      <c r="CH65" s="436">
        <f t="shared" si="55"/>
        <v>0</v>
      </c>
      <c r="CI65" s="436">
        <f t="shared" si="55"/>
        <v>0</v>
      </c>
      <c r="CJ65" s="436">
        <f t="shared" si="55"/>
        <v>0</v>
      </c>
      <c r="CK65" s="436">
        <f t="shared" si="55"/>
        <v>0</v>
      </c>
      <c r="CL65" s="436">
        <f t="shared" si="55"/>
        <v>0</v>
      </c>
      <c r="CM65" s="436">
        <f t="shared" si="55"/>
        <v>0</v>
      </c>
      <c r="CN65" s="436">
        <f t="shared" si="55"/>
        <v>0</v>
      </c>
      <c r="CO65" s="436">
        <f t="shared" si="55"/>
        <v>0</v>
      </c>
      <c r="CP65" s="436">
        <f t="shared" si="55"/>
        <v>0</v>
      </c>
      <c r="CQ65" s="436">
        <f t="shared" si="55"/>
        <v>0</v>
      </c>
      <c r="CR65" s="440">
        <f t="shared" si="55"/>
        <v>0</v>
      </c>
      <c r="CS65" s="350">
        <f>CE65+CI65+CM65+CQ65</f>
        <v>0</v>
      </c>
    </row>
    <row r="66" spans="1:97" s="373" customFormat="1" ht="204.75" thickBot="1" x14ac:dyDescent="0.3">
      <c r="A66" s="365">
        <f>A64+1</f>
        <v>45</v>
      </c>
      <c r="B66" s="634" t="s">
        <v>714</v>
      </c>
      <c r="C66" s="167" t="s">
        <v>368</v>
      </c>
      <c r="D66" s="167" t="s">
        <v>369</v>
      </c>
      <c r="E66" s="167" t="s">
        <v>370</v>
      </c>
      <c r="F66" s="167" t="s">
        <v>530</v>
      </c>
      <c r="G66" s="502" t="s">
        <v>618</v>
      </c>
      <c r="H66" s="441"/>
      <c r="I66" s="442"/>
      <c r="J66" s="442"/>
      <c r="K66" s="443"/>
      <c r="L66" s="441"/>
      <c r="M66" s="442"/>
      <c r="N66" s="442"/>
      <c r="O66" s="443"/>
      <c r="P66" s="441"/>
      <c r="Q66" s="442"/>
      <c r="R66" s="442"/>
      <c r="S66" s="443"/>
      <c r="T66" s="622"/>
      <c r="U66" s="442"/>
      <c r="V66" s="442"/>
      <c r="W66" s="443"/>
      <c r="X66" s="441"/>
      <c r="Y66" s="442"/>
      <c r="Z66" s="442"/>
      <c r="AA66" s="443"/>
      <c r="AB66" s="441"/>
      <c r="AC66" s="442"/>
      <c r="AD66" s="442"/>
      <c r="AE66" s="443"/>
      <c r="AF66" s="441"/>
      <c r="AG66" s="442"/>
      <c r="AH66" s="442"/>
      <c r="AI66" s="548"/>
      <c r="AJ66" s="549"/>
      <c r="AK66" s="514"/>
      <c r="AL66" s="514"/>
      <c r="AM66" s="548"/>
      <c r="AN66" s="549"/>
      <c r="AO66" s="514"/>
      <c r="AP66" s="514"/>
      <c r="AQ66" s="548"/>
      <c r="AR66" s="549"/>
      <c r="AS66" s="514"/>
      <c r="AT66" s="514"/>
      <c r="AU66" s="548"/>
      <c r="AV66" s="549"/>
      <c r="AW66" s="514"/>
      <c r="AX66" s="514"/>
      <c r="AY66" s="548"/>
      <c r="AZ66" s="549"/>
      <c r="BA66" s="442"/>
      <c r="BB66" s="442"/>
      <c r="BC66" s="443"/>
      <c r="BD66" s="416" t="s">
        <v>529</v>
      </c>
      <c r="BE66" s="420"/>
      <c r="BF66" s="420" t="s">
        <v>471</v>
      </c>
      <c r="BG66" s="343" t="s">
        <v>337</v>
      </c>
      <c r="BH66" s="421">
        <v>1</v>
      </c>
      <c r="BI66" s="422">
        <v>1</v>
      </c>
      <c r="BJ66" s="669">
        <v>0</v>
      </c>
      <c r="BK66" s="670">
        <v>0</v>
      </c>
      <c r="BL66" s="670">
        <v>0</v>
      </c>
      <c r="BM66" s="648">
        <f>SUM(BJ66:BL66)</f>
        <v>0</v>
      </c>
      <c r="BN66" s="400">
        <v>0</v>
      </c>
      <c r="BO66" s="343">
        <v>0</v>
      </c>
      <c r="BP66" s="343">
        <v>0</v>
      </c>
      <c r="BQ66" s="401">
        <f t="shared" si="8"/>
        <v>0</v>
      </c>
      <c r="BR66" s="343">
        <v>0</v>
      </c>
      <c r="BS66" s="343">
        <v>0</v>
      </c>
      <c r="BT66" s="343">
        <v>0</v>
      </c>
      <c r="BU66" s="401">
        <f t="shared" si="9"/>
        <v>0</v>
      </c>
      <c r="BV66" s="343">
        <v>0</v>
      </c>
      <c r="BW66" s="343">
        <v>0</v>
      </c>
      <c r="BX66" s="343">
        <v>0</v>
      </c>
      <c r="BY66" s="401">
        <f t="shared" si="10"/>
        <v>0</v>
      </c>
      <c r="BZ66" s="347">
        <f t="shared" si="11"/>
        <v>0</v>
      </c>
      <c r="CA66" s="344"/>
      <c r="CB66" s="398">
        <f t="shared" ref="CB66:CD68" si="56">BJ66</f>
        <v>0</v>
      </c>
      <c r="CC66" s="398">
        <f t="shared" si="56"/>
        <v>0</v>
      </c>
      <c r="CD66" s="398">
        <f t="shared" si="56"/>
        <v>0</v>
      </c>
      <c r="CE66" s="399">
        <f>SUM(CB66:CD66)</f>
        <v>0</v>
      </c>
      <c r="CF66" s="400"/>
      <c r="CG66" s="343"/>
      <c r="CH66" s="343"/>
      <c r="CI66" s="399">
        <f t="shared" ref="CI66" si="57">SUM(CF66:CH66)</f>
        <v>0</v>
      </c>
      <c r="CJ66" s="343"/>
      <c r="CK66" s="343"/>
      <c r="CL66" s="343"/>
      <c r="CM66" s="399">
        <f t="shared" ref="CM66" si="58">SUM(CJ66:CL66)</f>
        <v>0</v>
      </c>
      <c r="CN66" s="343"/>
      <c r="CO66" s="343"/>
      <c r="CP66" s="343"/>
      <c r="CQ66" s="399">
        <f t="shared" ref="CQ66" si="59">SUM(CN66:CP66)</f>
        <v>0</v>
      </c>
      <c r="CR66" s="347">
        <f t="shared" ref="CR66" si="60">CE66+CI66+CM66+CQ66</f>
        <v>0</v>
      </c>
      <c r="CS66" s="344"/>
    </row>
    <row r="67" spans="1:97" s="373" customFormat="1" ht="89.1" customHeight="1" thickBot="1" x14ac:dyDescent="0.3">
      <c r="A67" s="365">
        <f>A66+1</f>
        <v>46</v>
      </c>
      <c r="B67" s="634" t="s">
        <v>531</v>
      </c>
      <c r="C67" s="167" t="s">
        <v>373</v>
      </c>
      <c r="D67" s="167" t="s">
        <v>689</v>
      </c>
      <c r="E67" s="167" t="s">
        <v>619</v>
      </c>
      <c r="F67" s="167" t="s">
        <v>533</v>
      </c>
      <c r="G67" s="502" t="s">
        <v>72</v>
      </c>
      <c r="H67" s="545"/>
      <c r="I67" s="545"/>
      <c r="J67" s="545"/>
      <c r="K67" s="515"/>
      <c r="L67" s="549"/>
      <c r="M67" s="514"/>
      <c r="N67" s="514"/>
      <c r="O67" s="548"/>
      <c r="P67" s="551"/>
      <c r="Q67" s="519"/>
      <c r="R67" s="519"/>
      <c r="S67" s="520"/>
      <c r="T67" s="622"/>
      <c r="U67" s="519"/>
      <c r="V67" s="519"/>
      <c r="W67" s="520"/>
      <c r="X67" s="518"/>
      <c r="Y67" s="519"/>
      <c r="Z67" s="519"/>
      <c r="AA67" s="521"/>
      <c r="AB67" s="518"/>
      <c r="AC67" s="519"/>
      <c r="AD67" s="519"/>
      <c r="AE67" s="521"/>
      <c r="AF67" s="518"/>
      <c r="AG67" s="519"/>
      <c r="AH67" s="519"/>
      <c r="AI67" s="521"/>
      <c r="AJ67" s="518"/>
      <c r="AK67" s="519"/>
      <c r="AL67" s="519"/>
      <c r="AM67" s="521"/>
      <c r="AN67" s="518"/>
      <c r="AO67" s="519"/>
      <c r="AP67" s="519"/>
      <c r="AQ67" s="521"/>
      <c r="AR67" s="518"/>
      <c r="AS67" s="519"/>
      <c r="AT67" s="519"/>
      <c r="AU67" s="521"/>
      <c r="AV67" s="518"/>
      <c r="AW67" s="519"/>
      <c r="AX67" s="519"/>
      <c r="AY67" s="521"/>
      <c r="AZ67" s="518"/>
      <c r="BA67" s="519"/>
      <c r="BB67" s="519"/>
      <c r="BC67" s="521"/>
      <c r="BD67" s="616" t="s">
        <v>519</v>
      </c>
      <c r="BE67" s="617" t="s">
        <v>693</v>
      </c>
      <c r="BF67" s="394" t="s">
        <v>471</v>
      </c>
      <c r="BG67" s="395" t="s">
        <v>72</v>
      </c>
      <c r="BH67" s="396">
        <v>1</v>
      </c>
      <c r="BI67" s="397">
        <v>1</v>
      </c>
      <c r="BJ67" s="669">
        <v>1</v>
      </c>
      <c r="BK67" s="670">
        <v>0</v>
      </c>
      <c r="BL67" s="670">
        <v>0</v>
      </c>
      <c r="BM67" s="648">
        <f>SUM(BJ67:BL67)</f>
        <v>1</v>
      </c>
      <c r="BN67" s="490"/>
      <c r="BO67" s="491"/>
      <c r="BP67" s="491"/>
      <c r="BQ67" s="489"/>
      <c r="BR67" s="491"/>
      <c r="BS67" s="491"/>
      <c r="BT67" s="491"/>
      <c r="BU67" s="489"/>
      <c r="BV67" s="491"/>
      <c r="BW67" s="491"/>
      <c r="BX67" s="491"/>
      <c r="BY67" s="489"/>
      <c r="BZ67" s="492"/>
      <c r="CA67" s="498"/>
      <c r="CB67" s="398">
        <f t="shared" si="56"/>
        <v>1</v>
      </c>
      <c r="CC67" s="398">
        <f t="shared" si="56"/>
        <v>0</v>
      </c>
      <c r="CD67" s="398">
        <f t="shared" si="56"/>
        <v>0</v>
      </c>
      <c r="CE67" s="399">
        <f>SUM(CB67:CD67)</f>
        <v>1</v>
      </c>
      <c r="CF67" s="400"/>
      <c r="CG67" s="343"/>
      <c r="CH67" s="343"/>
      <c r="CI67" s="399"/>
      <c r="CJ67" s="343"/>
      <c r="CK67" s="343"/>
      <c r="CL67" s="343"/>
      <c r="CM67" s="399"/>
      <c r="CN67" s="343"/>
      <c r="CO67" s="343"/>
      <c r="CP67" s="343"/>
      <c r="CQ67" s="399"/>
      <c r="CR67" s="347"/>
      <c r="CS67" s="344"/>
    </row>
    <row r="68" spans="1:97" s="373" customFormat="1" ht="57.95" customHeight="1" thickBot="1" x14ac:dyDescent="0.3">
      <c r="A68" s="365">
        <f>A67+1</f>
        <v>47</v>
      </c>
      <c r="B68" s="634" t="s">
        <v>378</v>
      </c>
      <c r="C68" s="167" t="s">
        <v>379</v>
      </c>
      <c r="D68" s="167" t="s">
        <v>598</v>
      </c>
      <c r="E68" s="167" t="s">
        <v>599</v>
      </c>
      <c r="F68" s="167" t="s">
        <v>542</v>
      </c>
      <c r="G68" s="502" t="s">
        <v>532</v>
      </c>
      <c r="H68" s="545"/>
      <c r="I68" s="545"/>
      <c r="J68" s="545"/>
      <c r="K68" s="515"/>
      <c r="L68" s="549"/>
      <c r="M68" s="514"/>
      <c r="N68" s="514"/>
      <c r="O68" s="548"/>
      <c r="P68" s="551"/>
      <c r="Q68" s="519"/>
      <c r="R68" s="519"/>
      <c r="S68" s="520"/>
      <c r="T68" s="622"/>
      <c r="U68" s="519"/>
      <c r="V68" s="519"/>
      <c r="W68" s="520"/>
      <c r="X68" s="518"/>
      <c r="Y68" s="519"/>
      <c r="Z68" s="519"/>
      <c r="AA68" s="521"/>
      <c r="AB68" s="518"/>
      <c r="AC68" s="519"/>
      <c r="AD68" s="519"/>
      <c r="AE68" s="521"/>
      <c r="AF68" s="518"/>
      <c r="AG68" s="519"/>
      <c r="AH68" s="519"/>
      <c r="AI68" s="521"/>
      <c r="AJ68" s="518"/>
      <c r="AK68" s="519"/>
      <c r="AL68" s="519"/>
      <c r="AM68" s="521"/>
      <c r="AN68" s="518"/>
      <c r="AO68" s="519"/>
      <c r="AP68" s="519"/>
      <c r="AQ68" s="521"/>
      <c r="AR68" s="518"/>
      <c r="AS68" s="519"/>
      <c r="AT68" s="519"/>
      <c r="AU68" s="521"/>
      <c r="AV68" s="518"/>
      <c r="AW68" s="519"/>
      <c r="AX68" s="519"/>
      <c r="AY68" s="521"/>
      <c r="AZ68" s="518"/>
      <c r="BA68" s="519"/>
      <c r="BB68" s="519"/>
      <c r="BC68" s="521"/>
      <c r="BD68" s="616" t="s">
        <v>543</v>
      </c>
      <c r="BE68" s="617"/>
      <c r="BF68" s="394" t="s">
        <v>582</v>
      </c>
      <c r="BG68" s="395" t="s">
        <v>584</v>
      </c>
      <c r="BH68" s="396"/>
      <c r="BI68" s="397"/>
      <c r="BJ68" s="673">
        <v>0</v>
      </c>
      <c r="BK68" s="674">
        <v>0</v>
      </c>
      <c r="BL68" s="674"/>
      <c r="BM68" s="648">
        <f>SUM(BJ68:BL68)</f>
        <v>0</v>
      </c>
      <c r="BN68" s="490"/>
      <c r="BO68" s="491"/>
      <c r="BP68" s="491"/>
      <c r="BQ68" s="489"/>
      <c r="BR68" s="491"/>
      <c r="BS68" s="491"/>
      <c r="BT68" s="491"/>
      <c r="BU68" s="489"/>
      <c r="BV68" s="491"/>
      <c r="BW68" s="491"/>
      <c r="BX68" s="491"/>
      <c r="BY68" s="489"/>
      <c r="BZ68" s="492"/>
      <c r="CA68" s="498"/>
      <c r="CB68" s="398">
        <f t="shared" si="56"/>
        <v>0</v>
      </c>
      <c r="CC68" s="398">
        <f t="shared" si="56"/>
        <v>0</v>
      </c>
      <c r="CD68" s="398"/>
      <c r="CE68" s="399"/>
      <c r="CF68" s="400"/>
      <c r="CG68" s="343"/>
      <c r="CH68" s="343"/>
      <c r="CI68" s="399"/>
      <c r="CJ68" s="343"/>
      <c r="CK68" s="343"/>
      <c r="CL68" s="343"/>
      <c r="CM68" s="399"/>
      <c r="CN68" s="343"/>
      <c r="CO68" s="343"/>
      <c r="CP68" s="343"/>
      <c r="CQ68" s="399"/>
      <c r="CR68" s="347"/>
      <c r="CS68" s="344"/>
    </row>
    <row r="69" spans="1:97" s="454" customFormat="1" ht="16.5" thickBot="1" x14ac:dyDescent="0.3">
      <c r="A69" s="423"/>
      <c r="B69" s="444"/>
      <c r="C69" s="683" t="s">
        <v>380</v>
      </c>
      <c r="D69" s="684"/>
      <c r="E69" s="684"/>
      <c r="F69" s="685"/>
      <c r="G69" s="503"/>
      <c r="H69" s="445"/>
      <c r="I69" s="445"/>
      <c r="J69" s="445"/>
      <c r="K69" s="445"/>
      <c r="L69" s="445"/>
      <c r="M69" s="445"/>
      <c r="N69" s="445"/>
      <c r="O69" s="445"/>
      <c r="P69" s="445"/>
      <c r="Q69" s="445"/>
      <c r="R69" s="445"/>
      <c r="S69" s="445"/>
      <c r="T69" s="445"/>
      <c r="U69" s="445"/>
      <c r="V69" s="445"/>
      <c r="W69" s="445"/>
      <c r="X69" s="445"/>
      <c r="Y69" s="445"/>
      <c r="Z69" s="445"/>
      <c r="AA69" s="445"/>
      <c r="AB69" s="445"/>
      <c r="AC69" s="445"/>
      <c r="AD69" s="445"/>
      <c r="AE69" s="445"/>
      <c r="AF69" s="445"/>
      <c r="AG69" s="445"/>
      <c r="AH69" s="445"/>
      <c r="AI69" s="445"/>
      <c r="AJ69" s="445"/>
      <c r="AK69" s="445"/>
      <c r="AL69" s="445"/>
      <c r="AM69" s="445"/>
      <c r="AN69" s="445"/>
      <c r="AO69" s="445"/>
      <c r="AP69" s="445"/>
      <c r="AQ69" s="445"/>
      <c r="AR69" s="445"/>
      <c r="AS69" s="445"/>
      <c r="AT69" s="445"/>
      <c r="AU69" s="445"/>
      <c r="AV69" s="445"/>
      <c r="AW69" s="445"/>
      <c r="AX69" s="445"/>
      <c r="AY69" s="445"/>
      <c r="AZ69" s="445"/>
      <c r="BA69" s="445"/>
      <c r="BB69" s="445"/>
      <c r="BC69" s="445"/>
      <c r="BD69" s="446"/>
      <c r="BE69" s="447"/>
      <c r="BF69" s="447"/>
      <c r="BG69" s="365"/>
      <c r="BH69" s="365">
        <f t="shared" ref="BH69:BY69" si="61">BH14+BH44+BH49+BH47+BH54+BH59+BH65</f>
        <v>15</v>
      </c>
      <c r="BI69" s="424">
        <f t="shared" si="61"/>
        <v>108</v>
      </c>
      <c r="BJ69" s="448">
        <f t="shared" si="61"/>
        <v>31</v>
      </c>
      <c r="BK69" s="449">
        <f t="shared" si="61"/>
        <v>8</v>
      </c>
      <c r="BL69" s="449">
        <f t="shared" si="61"/>
        <v>5</v>
      </c>
      <c r="BM69" s="655">
        <f t="shared" ca="1" si="61"/>
        <v>0</v>
      </c>
      <c r="BN69" s="449">
        <f t="shared" si="61"/>
        <v>0</v>
      </c>
      <c r="BO69" s="449">
        <f t="shared" si="61"/>
        <v>0</v>
      </c>
      <c r="BP69" s="449">
        <f t="shared" si="61"/>
        <v>0</v>
      </c>
      <c r="BQ69" s="450">
        <f t="shared" si="61"/>
        <v>0</v>
      </c>
      <c r="BR69" s="449">
        <f t="shared" si="61"/>
        <v>0</v>
      </c>
      <c r="BS69" s="449">
        <f t="shared" si="61"/>
        <v>0</v>
      </c>
      <c r="BT69" s="449">
        <f t="shared" si="61"/>
        <v>0</v>
      </c>
      <c r="BU69" s="450">
        <f t="shared" si="61"/>
        <v>0</v>
      </c>
      <c r="BV69" s="449">
        <f t="shared" si="61"/>
        <v>0</v>
      </c>
      <c r="BW69" s="449">
        <f t="shared" si="61"/>
        <v>0</v>
      </c>
      <c r="BX69" s="449">
        <f t="shared" si="61"/>
        <v>0</v>
      </c>
      <c r="BY69" s="450">
        <f t="shared" si="61"/>
        <v>0</v>
      </c>
      <c r="BZ69" s="349">
        <f ca="1">BM69+BQ69+BU69+BY69</f>
        <v>0</v>
      </c>
      <c r="CA69" s="345">
        <f ca="1">BM69+BQ69+BU69+BY69</f>
        <v>0</v>
      </c>
      <c r="CB69" s="451">
        <f t="shared" ref="CB69:CQ69" si="62">CB14+CB44+CB49+CB47+CB54+CB59+CB65</f>
        <v>0</v>
      </c>
      <c r="CC69" s="452">
        <f t="shared" si="62"/>
        <v>0</v>
      </c>
      <c r="CD69" s="452">
        <f t="shared" si="62"/>
        <v>0</v>
      </c>
      <c r="CE69" s="453">
        <f t="shared" si="62"/>
        <v>0</v>
      </c>
      <c r="CF69" s="452">
        <f t="shared" si="62"/>
        <v>0</v>
      </c>
      <c r="CG69" s="452">
        <f t="shared" si="62"/>
        <v>0</v>
      </c>
      <c r="CH69" s="452">
        <f t="shared" si="62"/>
        <v>0</v>
      </c>
      <c r="CI69" s="453">
        <f t="shared" si="62"/>
        <v>0</v>
      </c>
      <c r="CJ69" s="452">
        <f t="shared" si="62"/>
        <v>0</v>
      </c>
      <c r="CK69" s="452">
        <f t="shared" si="62"/>
        <v>0</v>
      </c>
      <c r="CL69" s="452">
        <f t="shared" si="62"/>
        <v>0</v>
      </c>
      <c r="CM69" s="453">
        <f t="shared" si="62"/>
        <v>0</v>
      </c>
      <c r="CN69" s="452">
        <f t="shared" si="62"/>
        <v>0</v>
      </c>
      <c r="CO69" s="452">
        <f t="shared" si="62"/>
        <v>0</v>
      </c>
      <c r="CP69" s="452">
        <f t="shared" si="62"/>
        <v>0</v>
      </c>
      <c r="CQ69" s="453">
        <f t="shared" si="62"/>
        <v>0</v>
      </c>
      <c r="CR69" s="352">
        <f>CE69+CI69+CM69+CQ69</f>
        <v>0</v>
      </c>
      <c r="CS69" s="350">
        <f>CE69+CI69+CM69+CQ69</f>
        <v>0</v>
      </c>
    </row>
    <row r="70" spans="1:97" s="459" customFormat="1" x14ac:dyDescent="0.25">
      <c r="A70" s="564"/>
      <c r="B70" s="455"/>
      <c r="C70" s="360"/>
      <c r="D70" s="360"/>
      <c r="E70" s="360"/>
      <c r="F70" s="456"/>
      <c r="G70" s="360"/>
      <c r="H70" s="457"/>
      <c r="I70" s="457"/>
      <c r="J70" s="457"/>
      <c r="K70" s="457"/>
      <c r="L70" s="457"/>
      <c r="M70" s="457"/>
      <c r="N70" s="457"/>
      <c r="O70" s="457"/>
      <c r="P70" s="457"/>
      <c r="Q70" s="457"/>
      <c r="R70" s="457"/>
      <c r="S70" s="457"/>
      <c r="T70" s="457"/>
      <c r="U70" s="457"/>
      <c r="V70" s="457"/>
      <c r="W70" s="457"/>
      <c r="X70" s="457"/>
      <c r="Y70" s="457"/>
      <c r="Z70" s="457"/>
      <c r="AA70" s="457"/>
      <c r="AB70" s="457"/>
      <c r="AC70" s="457"/>
      <c r="AD70" s="457"/>
      <c r="AE70" s="457"/>
      <c r="AF70" s="457"/>
      <c r="AG70" s="457"/>
      <c r="AH70" s="457"/>
      <c r="AI70" s="457"/>
      <c r="AJ70" s="457"/>
      <c r="AK70" s="457"/>
      <c r="AL70" s="457"/>
      <c r="AM70" s="457"/>
      <c r="AN70" s="457"/>
      <c r="AO70" s="457"/>
      <c r="AP70" s="457"/>
      <c r="AQ70" s="457"/>
      <c r="AR70" s="457"/>
      <c r="AS70" s="457"/>
      <c r="AT70" s="457"/>
      <c r="AU70" s="457"/>
      <c r="AV70" s="457"/>
      <c r="AW70" s="457"/>
      <c r="AX70" s="457"/>
      <c r="AY70" s="457"/>
      <c r="AZ70" s="457"/>
      <c r="BA70" s="457"/>
      <c r="BB70" s="457"/>
      <c r="BC70" s="457"/>
      <c r="BD70" s="458"/>
      <c r="BE70" s="457"/>
      <c r="BF70" s="457"/>
      <c r="BH70" s="460"/>
      <c r="BI70" s="461"/>
      <c r="BJ70" s="462"/>
      <c r="BK70" s="462"/>
      <c r="BL70" s="462"/>
      <c r="BM70" s="656"/>
      <c r="BN70" s="464"/>
      <c r="BO70" s="464"/>
      <c r="BP70" s="464"/>
      <c r="BQ70" s="358"/>
      <c r="BR70" s="358"/>
      <c r="BS70" s="358"/>
      <c r="BT70" s="358"/>
      <c r="BU70" s="358"/>
      <c r="BV70" s="358"/>
      <c r="BW70" s="358"/>
      <c r="BX70" s="358"/>
      <c r="BY70" s="358"/>
      <c r="BZ70" s="346"/>
      <c r="CA70" s="344"/>
      <c r="CB70" s="462"/>
      <c r="CC70" s="462"/>
      <c r="CD70" s="462"/>
      <c r="CE70" s="463"/>
      <c r="CF70" s="464"/>
      <c r="CG70" s="464"/>
      <c r="CH70" s="464"/>
      <c r="CI70" s="358"/>
      <c r="CJ70" s="358"/>
      <c r="CK70" s="358"/>
      <c r="CL70" s="358"/>
      <c r="CM70" s="358"/>
      <c r="CN70" s="358"/>
      <c r="CO70" s="358"/>
      <c r="CP70" s="358"/>
      <c r="CQ70" s="358"/>
      <c r="CR70" s="346"/>
      <c r="CS70" s="344"/>
    </row>
    <row r="71" spans="1:97" s="359" customFormat="1" ht="18" customHeight="1" x14ac:dyDescent="0.25">
      <c r="A71" s="564"/>
      <c r="B71" s="686" t="s">
        <v>381</v>
      </c>
      <c r="C71" s="687"/>
      <c r="D71" s="360"/>
      <c r="E71" s="688" t="s">
        <v>437</v>
      </c>
      <c r="F71" s="688"/>
      <c r="G71" s="688"/>
      <c r="H71" s="457"/>
      <c r="I71" s="457"/>
      <c r="J71" s="457"/>
      <c r="K71" s="457"/>
      <c r="L71" s="457"/>
      <c r="M71" s="457"/>
      <c r="N71" s="457"/>
      <c r="O71" s="457"/>
      <c r="P71" s="457"/>
      <c r="Q71" s="457"/>
      <c r="R71" s="457"/>
      <c r="S71" s="457"/>
      <c r="T71" s="457"/>
      <c r="U71" s="457"/>
      <c r="V71" s="457"/>
      <c r="W71" s="457"/>
      <c r="X71" s="457"/>
      <c r="Y71" s="457"/>
      <c r="Z71" s="457"/>
      <c r="AA71" s="457"/>
      <c r="AB71" s="457"/>
      <c r="AC71" s="457"/>
      <c r="AD71" s="457"/>
      <c r="AE71" s="457"/>
      <c r="AF71" s="457"/>
      <c r="AG71" s="457"/>
      <c r="AH71" s="457"/>
      <c r="AI71" s="457"/>
      <c r="AJ71" s="457"/>
      <c r="AK71" s="457"/>
      <c r="AL71" s="457"/>
      <c r="AM71" s="457"/>
      <c r="AN71" s="457"/>
      <c r="AO71" s="457"/>
      <c r="AP71" s="457"/>
      <c r="AQ71" s="457"/>
      <c r="AR71" s="457"/>
      <c r="AS71" s="457"/>
      <c r="AT71" s="457"/>
      <c r="AU71" s="457"/>
      <c r="AV71" s="457"/>
      <c r="AW71" s="457"/>
      <c r="AX71" s="457"/>
      <c r="AY71" s="457"/>
      <c r="AZ71" s="457"/>
      <c r="BA71" s="457"/>
      <c r="BB71" s="457"/>
      <c r="BC71" s="457"/>
      <c r="BD71" s="458"/>
      <c r="BE71" s="457"/>
      <c r="BF71" s="457"/>
      <c r="BH71" s="465"/>
      <c r="BI71" s="466"/>
      <c r="BJ71" s="466"/>
      <c r="BK71" s="466"/>
      <c r="BL71" s="466"/>
      <c r="BM71" s="657"/>
      <c r="BN71" s="459"/>
      <c r="BQ71" s="364"/>
      <c r="BR71" s="364"/>
      <c r="BS71" s="364"/>
      <c r="BT71" s="364"/>
      <c r="BU71" s="364"/>
      <c r="BV71" s="364"/>
      <c r="BW71" s="364"/>
      <c r="BX71" s="364"/>
      <c r="BY71" s="364"/>
      <c r="BZ71" s="3"/>
      <c r="CA71" s="4"/>
      <c r="CB71" s="466"/>
      <c r="CC71" s="466"/>
      <c r="CD71" s="466"/>
      <c r="CE71" s="467"/>
      <c r="CF71" s="459"/>
      <c r="CI71" s="364"/>
      <c r="CJ71" s="364"/>
      <c r="CK71" s="364"/>
      <c r="CL71" s="364"/>
      <c r="CM71" s="364"/>
      <c r="CN71" s="364"/>
      <c r="CO71" s="364"/>
      <c r="CP71" s="364"/>
      <c r="CQ71" s="364"/>
      <c r="CR71" s="3"/>
      <c r="CS71" s="4"/>
    </row>
    <row r="72" spans="1:97" s="359" customFormat="1" x14ac:dyDescent="0.25">
      <c r="A72" s="564"/>
      <c r="B72" s="468"/>
      <c r="C72" s="309" t="s">
        <v>382</v>
      </c>
      <c r="D72" s="361"/>
      <c r="E72" s="362" t="s">
        <v>436</v>
      </c>
      <c r="F72" s="678"/>
      <c r="G72" s="678"/>
      <c r="H72" s="457"/>
      <c r="I72" s="457"/>
      <c r="J72" s="457"/>
      <c r="K72" s="457"/>
      <c r="L72" s="457"/>
      <c r="M72" s="457"/>
      <c r="N72" s="457"/>
      <c r="O72" s="457"/>
      <c r="P72" s="457"/>
      <c r="Q72" s="457"/>
      <c r="R72" s="457"/>
      <c r="S72" s="457"/>
      <c r="T72" s="457"/>
      <c r="U72" s="457"/>
      <c r="V72" s="457"/>
      <c r="W72" s="457"/>
      <c r="X72" s="457"/>
      <c r="Y72" s="457"/>
      <c r="Z72" s="457"/>
      <c r="AA72" s="457"/>
      <c r="AB72" s="457"/>
      <c r="AC72" s="457"/>
      <c r="AD72" s="457"/>
      <c r="AE72" s="457"/>
      <c r="AF72" s="457"/>
      <c r="AG72" s="457"/>
      <c r="AH72" s="457"/>
      <c r="AI72" s="457"/>
      <c r="AJ72" s="457"/>
      <c r="AK72" s="457"/>
      <c r="AL72" s="457"/>
      <c r="AM72" s="457"/>
      <c r="AN72" s="457"/>
      <c r="AO72" s="457"/>
      <c r="AP72" s="457"/>
      <c r="AQ72" s="457"/>
      <c r="AR72" s="457"/>
      <c r="AS72" s="457"/>
      <c r="AT72" s="457"/>
      <c r="AU72" s="457"/>
      <c r="AV72" s="457"/>
      <c r="AW72" s="457"/>
      <c r="AX72" s="457"/>
      <c r="AY72" s="457"/>
      <c r="AZ72" s="457"/>
      <c r="BA72" s="457"/>
      <c r="BB72" s="457"/>
      <c r="BC72" s="457"/>
      <c r="BD72" s="458"/>
      <c r="BE72" s="457"/>
      <c r="BF72" s="457"/>
      <c r="BH72" s="465"/>
      <c r="BI72" s="466"/>
      <c r="BJ72" s="466"/>
      <c r="BK72" s="466"/>
      <c r="BL72" s="466"/>
      <c r="BM72" s="657"/>
      <c r="BN72" s="459"/>
      <c r="BQ72" s="364"/>
      <c r="BR72" s="364"/>
      <c r="BS72" s="364"/>
      <c r="BT72" s="364"/>
      <c r="BU72" s="364"/>
      <c r="BV72" s="364"/>
      <c r="BW72" s="364"/>
      <c r="BX72" s="364"/>
      <c r="BY72" s="364"/>
      <c r="BZ72" s="3"/>
      <c r="CA72" s="4"/>
      <c r="CB72" s="466"/>
      <c r="CC72" s="466"/>
      <c r="CD72" s="466"/>
      <c r="CE72" s="467"/>
      <c r="CF72" s="459"/>
      <c r="CI72" s="364"/>
      <c r="CJ72" s="364"/>
      <c r="CK72" s="364"/>
      <c r="CL72" s="364"/>
      <c r="CM72" s="364"/>
      <c r="CN72" s="364"/>
      <c r="CO72" s="364"/>
      <c r="CP72" s="364"/>
      <c r="CQ72" s="364"/>
      <c r="CR72" s="3"/>
      <c r="CS72" s="4"/>
    </row>
    <row r="73" spans="1:97" s="359" customFormat="1" x14ac:dyDescent="0.25">
      <c r="A73" s="565"/>
      <c r="B73" s="469"/>
      <c r="C73" s="309" t="s">
        <v>383</v>
      </c>
      <c r="D73" s="361"/>
      <c r="E73" s="362" t="s">
        <v>435</v>
      </c>
      <c r="F73" s="677"/>
      <c r="G73" s="677"/>
      <c r="H73" s="470"/>
      <c r="I73" s="470"/>
      <c r="J73" s="470"/>
      <c r="K73" s="470"/>
      <c r="L73" s="470"/>
      <c r="M73" s="470"/>
      <c r="N73" s="470"/>
      <c r="O73" s="470"/>
      <c r="P73" s="470"/>
      <c r="Q73" s="470"/>
      <c r="R73" s="470"/>
      <c r="S73" s="470"/>
      <c r="T73" s="470"/>
      <c r="U73" s="470"/>
      <c r="V73" s="470"/>
      <c r="W73" s="470"/>
      <c r="X73" s="470"/>
      <c r="Y73" s="470"/>
      <c r="Z73" s="470"/>
      <c r="AA73" s="470"/>
      <c r="AB73" s="470"/>
      <c r="AC73" s="470"/>
      <c r="AD73" s="470"/>
      <c r="AE73" s="470"/>
      <c r="AF73" s="470"/>
      <c r="AG73" s="470"/>
      <c r="AH73" s="470"/>
      <c r="AI73" s="470"/>
      <c r="AJ73" s="470"/>
      <c r="AK73" s="470"/>
      <c r="AL73" s="470"/>
      <c r="AM73" s="470"/>
      <c r="AN73" s="470"/>
      <c r="AO73" s="470"/>
      <c r="AP73" s="470"/>
      <c r="AQ73" s="470"/>
      <c r="AR73" s="470"/>
      <c r="AS73" s="470"/>
      <c r="AT73" s="470"/>
      <c r="AU73" s="470"/>
      <c r="AV73" s="470"/>
      <c r="AW73" s="470"/>
      <c r="AX73" s="470"/>
      <c r="AY73" s="470"/>
      <c r="AZ73" s="470"/>
      <c r="BA73" s="470"/>
      <c r="BB73" s="470"/>
      <c r="BC73" s="470"/>
      <c r="BD73" s="471"/>
      <c r="BE73" s="470"/>
      <c r="BF73" s="470"/>
      <c r="BH73" s="465"/>
      <c r="BI73" s="466"/>
      <c r="BJ73" s="466"/>
      <c r="BK73" s="466"/>
      <c r="BL73" s="466"/>
      <c r="BM73" s="657"/>
      <c r="BN73" s="459"/>
      <c r="BQ73" s="364"/>
      <c r="BR73" s="364"/>
      <c r="BS73" s="364"/>
      <c r="BT73" s="364"/>
      <c r="BU73" s="364"/>
      <c r="BV73" s="364"/>
      <c r="BW73" s="364"/>
      <c r="BX73" s="364"/>
      <c r="BY73" s="364"/>
      <c r="BZ73" s="3"/>
      <c r="CA73" s="4"/>
      <c r="CB73" s="466"/>
      <c r="CC73" s="466"/>
      <c r="CD73" s="466"/>
      <c r="CE73" s="467"/>
      <c r="CF73" s="459"/>
      <c r="CI73" s="364"/>
      <c r="CJ73" s="364"/>
      <c r="CK73" s="364"/>
      <c r="CL73" s="364"/>
      <c r="CM73" s="364"/>
      <c r="CN73" s="364"/>
      <c r="CO73" s="364"/>
      <c r="CP73" s="364"/>
      <c r="CQ73" s="364"/>
      <c r="CR73" s="3"/>
      <c r="CS73" s="4"/>
    </row>
    <row r="74" spans="1:97" s="359" customFormat="1" x14ac:dyDescent="0.25">
      <c r="A74" s="565"/>
      <c r="B74" s="472"/>
      <c r="C74" s="309" t="s">
        <v>384</v>
      </c>
      <c r="D74" s="361"/>
      <c r="E74" s="353" t="s">
        <v>433</v>
      </c>
      <c r="F74" s="677"/>
      <c r="G74" s="677"/>
      <c r="H74" s="470"/>
      <c r="I74" s="470"/>
      <c r="J74" s="470"/>
      <c r="K74" s="470"/>
      <c r="L74" s="470"/>
      <c r="M74" s="470"/>
      <c r="N74" s="470"/>
      <c r="O74" s="470"/>
      <c r="P74" s="470"/>
      <c r="Q74" s="470"/>
      <c r="R74" s="470"/>
      <c r="S74" s="470"/>
      <c r="T74" s="470"/>
      <c r="U74" s="470"/>
      <c r="V74" s="470"/>
      <c r="W74" s="470"/>
      <c r="X74" s="470"/>
      <c r="Y74" s="470"/>
      <c r="Z74" s="470"/>
      <c r="AA74" s="470"/>
      <c r="AB74" s="470"/>
      <c r="AC74" s="470"/>
      <c r="AD74" s="470"/>
      <c r="AE74" s="470"/>
      <c r="AF74" s="470"/>
      <c r="AG74" s="470"/>
      <c r="AH74" s="470"/>
      <c r="AI74" s="470"/>
      <c r="AJ74" s="470"/>
      <c r="AK74" s="470"/>
      <c r="AL74" s="470"/>
      <c r="AM74" s="470"/>
      <c r="AN74" s="470"/>
      <c r="AO74" s="470"/>
      <c r="AP74" s="470"/>
      <c r="AQ74" s="470"/>
      <c r="AR74" s="470"/>
      <c r="AS74" s="470"/>
      <c r="AT74" s="470"/>
      <c r="AU74" s="470"/>
      <c r="AV74" s="470"/>
      <c r="AW74" s="470"/>
      <c r="AX74" s="470"/>
      <c r="AY74" s="470"/>
      <c r="AZ74" s="470"/>
      <c r="BA74" s="470"/>
      <c r="BB74" s="471"/>
      <c r="BC74" s="471"/>
      <c r="BD74" s="471"/>
      <c r="BE74" s="471"/>
      <c r="BF74" s="471"/>
      <c r="BG74" s="473"/>
      <c r="BH74" s="474"/>
      <c r="BI74" s="475"/>
      <c r="BJ74" s="475"/>
      <c r="BK74" s="475"/>
      <c r="BL74" s="475"/>
      <c r="BM74" s="658"/>
      <c r="BN74" s="459"/>
      <c r="BQ74" s="364"/>
      <c r="BR74" s="364"/>
      <c r="BS74" s="364"/>
      <c r="BT74" s="364"/>
      <c r="BU74" s="364"/>
      <c r="BV74" s="364"/>
      <c r="BW74" s="364"/>
      <c r="BX74" s="364"/>
      <c r="BY74" s="364"/>
      <c r="BZ74" s="3"/>
      <c r="CA74" s="4"/>
      <c r="CB74" s="475"/>
      <c r="CC74" s="475"/>
      <c r="CD74" s="475"/>
      <c r="CE74" s="476"/>
      <c r="CF74" s="459"/>
      <c r="CI74" s="364"/>
      <c r="CJ74" s="364"/>
      <c r="CK74" s="364"/>
      <c r="CL74" s="364"/>
      <c r="CM74" s="364"/>
      <c r="CN74" s="364"/>
      <c r="CO74" s="364"/>
      <c r="CP74" s="364"/>
      <c r="CQ74" s="364"/>
      <c r="CR74" s="3"/>
      <c r="CS74" s="4"/>
    </row>
    <row r="75" spans="1:97" s="459" customFormat="1" ht="38.25" x14ac:dyDescent="0.25">
      <c r="A75" s="564"/>
      <c r="B75" s="477"/>
      <c r="C75" s="320" t="s">
        <v>385</v>
      </c>
      <c r="D75" s="361"/>
      <c r="E75" s="353" t="s">
        <v>434</v>
      </c>
      <c r="F75" s="678"/>
      <c r="G75" s="678"/>
      <c r="H75" s="457"/>
      <c r="I75" s="457"/>
      <c r="J75" s="457"/>
      <c r="K75" s="457"/>
      <c r="L75" s="457"/>
      <c r="M75" s="457"/>
      <c r="N75" s="457"/>
      <c r="O75" s="457"/>
      <c r="P75" s="457"/>
      <c r="Q75" s="457"/>
      <c r="R75" s="457"/>
      <c r="S75" s="457"/>
      <c r="T75" s="457"/>
      <c r="U75" s="457"/>
      <c r="V75" s="457"/>
      <c r="W75" s="457"/>
      <c r="X75" s="457"/>
      <c r="Y75" s="457"/>
      <c r="Z75" s="457"/>
      <c r="AA75" s="457"/>
      <c r="AB75" s="457"/>
      <c r="AC75" s="457"/>
      <c r="AD75" s="457"/>
      <c r="AE75" s="457"/>
      <c r="AF75" s="457"/>
      <c r="AG75" s="457"/>
      <c r="AH75" s="457"/>
      <c r="AI75" s="457"/>
      <c r="AJ75" s="457"/>
      <c r="AK75" s="457"/>
      <c r="AL75" s="457"/>
      <c r="AM75" s="457"/>
      <c r="AN75" s="457"/>
      <c r="AO75" s="457"/>
      <c r="AP75" s="457"/>
      <c r="AQ75" s="457"/>
      <c r="AR75" s="457"/>
      <c r="AS75" s="457"/>
      <c r="AT75" s="457"/>
      <c r="AU75" s="457"/>
      <c r="AV75" s="457"/>
      <c r="AW75" s="457"/>
      <c r="AX75" s="457"/>
      <c r="AY75" s="457"/>
      <c r="AZ75" s="457"/>
      <c r="BA75" s="457"/>
      <c r="BB75" s="458"/>
      <c r="BC75" s="458"/>
      <c r="BD75" s="458"/>
      <c r="BE75" s="458"/>
      <c r="BF75" s="458"/>
      <c r="BG75" s="478"/>
      <c r="BH75" s="474"/>
      <c r="BI75" s="479"/>
      <c r="BJ75" s="479"/>
      <c r="BK75" s="479"/>
      <c r="BL75" s="479"/>
      <c r="BM75" s="658"/>
      <c r="BQ75" s="364"/>
      <c r="BR75" s="364"/>
      <c r="BS75" s="364"/>
      <c r="BT75" s="364"/>
      <c r="BU75" s="364"/>
      <c r="BV75" s="364"/>
      <c r="BW75" s="364"/>
      <c r="BX75" s="364"/>
      <c r="BY75" s="364"/>
      <c r="BZ75" s="3"/>
      <c r="CA75" s="4"/>
      <c r="CB75" s="479"/>
      <c r="CC75" s="479"/>
      <c r="CD75" s="479"/>
      <c r="CE75" s="476"/>
      <c r="CI75" s="364"/>
      <c r="CJ75" s="364"/>
      <c r="CK75" s="364"/>
      <c r="CL75" s="364"/>
      <c r="CM75" s="364"/>
      <c r="CN75" s="364"/>
      <c r="CO75" s="364"/>
      <c r="CP75" s="364"/>
      <c r="CQ75" s="364"/>
      <c r="CR75" s="3"/>
      <c r="CS75" s="4"/>
    </row>
    <row r="76" spans="1:97" s="459" customFormat="1" ht="15.75" x14ac:dyDescent="0.25">
      <c r="A76" s="564"/>
      <c r="B76" s="480"/>
      <c r="C76" s="360"/>
      <c r="D76" s="360"/>
      <c r="E76" s="360"/>
      <c r="F76" s="456"/>
      <c r="G76" s="360"/>
      <c r="H76" s="457"/>
      <c r="I76" s="457"/>
      <c r="J76" s="457"/>
      <c r="K76" s="457"/>
      <c r="L76" s="457"/>
      <c r="M76" s="457"/>
      <c r="N76" s="457"/>
      <c r="O76" s="457"/>
      <c r="P76" s="457"/>
      <c r="Q76" s="457"/>
      <c r="R76" s="457"/>
      <c r="S76" s="457"/>
      <c r="T76" s="457"/>
      <c r="U76" s="457"/>
      <c r="V76" s="457"/>
      <c r="W76" s="457"/>
      <c r="X76" s="457"/>
      <c r="Y76" s="457"/>
      <c r="Z76" s="457"/>
      <c r="AA76" s="457"/>
      <c r="AB76" s="457"/>
      <c r="AC76" s="457"/>
      <c r="AD76" s="457"/>
      <c r="AE76" s="457"/>
      <c r="AF76" s="457"/>
      <c r="AG76" s="457"/>
      <c r="AH76" s="457"/>
      <c r="AI76" s="457"/>
      <c r="AJ76" s="457"/>
      <c r="AK76" s="457"/>
      <c r="AL76" s="457"/>
      <c r="AM76" s="457"/>
      <c r="AN76" s="457"/>
      <c r="AO76" s="457"/>
      <c r="AP76" s="457"/>
      <c r="AQ76" s="457"/>
      <c r="AR76" s="457"/>
      <c r="AS76" s="457"/>
      <c r="AT76" s="457"/>
      <c r="AU76" s="457"/>
      <c r="AV76" s="457"/>
      <c r="AW76" s="457"/>
      <c r="AX76" s="457"/>
      <c r="AY76" s="457"/>
      <c r="AZ76" s="457"/>
      <c r="BA76" s="457"/>
      <c r="BB76" s="458"/>
      <c r="BC76" s="458"/>
      <c r="BD76" s="458"/>
      <c r="BE76" s="458"/>
      <c r="BF76" s="458"/>
      <c r="BG76" s="478"/>
      <c r="BH76" s="474"/>
      <c r="BI76" s="479"/>
      <c r="BJ76" s="479"/>
      <c r="BK76" s="479"/>
      <c r="BL76" s="479"/>
      <c r="BM76" s="658"/>
      <c r="BQ76" s="364"/>
      <c r="BR76" s="364"/>
      <c r="BS76" s="364"/>
      <c r="BT76" s="364"/>
      <c r="BU76" s="364"/>
      <c r="BV76" s="364"/>
      <c r="BW76" s="364"/>
      <c r="BX76" s="364"/>
      <c r="BY76" s="364"/>
      <c r="BZ76" s="3"/>
      <c r="CA76" s="4"/>
      <c r="CB76" s="479"/>
      <c r="CC76" s="479"/>
      <c r="CD76" s="479"/>
      <c r="CE76" s="476"/>
      <c r="CI76" s="364"/>
      <c r="CJ76" s="364"/>
      <c r="CK76" s="364"/>
      <c r="CL76" s="364"/>
      <c r="CM76" s="364"/>
      <c r="CN76" s="364"/>
      <c r="CO76" s="364"/>
      <c r="CP76" s="364"/>
      <c r="CQ76" s="364"/>
      <c r="CR76" s="3"/>
      <c r="CS76" s="4"/>
    </row>
    <row r="77" spans="1:97" s="364" customFormat="1" ht="15.75" x14ac:dyDescent="0.25">
      <c r="A77" s="566"/>
      <c r="B77" s="499"/>
      <c r="F77" s="481"/>
      <c r="G77" s="484"/>
      <c r="H77" s="482"/>
      <c r="I77" s="482"/>
      <c r="J77" s="482"/>
      <c r="K77" s="482"/>
      <c r="L77" s="482"/>
      <c r="M77" s="482"/>
      <c r="N77" s="482"/>
      <c r="O77" s="482"/>
      <c r="P77" s="482"/>
      <c r="Q77" s="482"/>
      <c r="R77" s="482"/>
      <c r="S77" s="482"/>
      <c r="T77" s="482"/>
      <c r="U77" s="482"/>
      <c r="V77" s="482"/>
      <c r="W77" s="482"/>
      <c r="X77" s="482"/>
      <c r="Y77" s="482"/>
      <c r="Z77" s="482"/>
      <c r="AA77" s="482"/>
      <c r="AB77" s="482"/>
      <c r="AC77" s="482"/>
      <c r="AD77" s="482"/>
      <c r="AE77" s="482"/>
      <c r="AF77" s="482"/>
      <c r="AG77" s="482"/>
      <c r="AH77" s="482"/>
      <c r="AI77" s="482"/>
      <c r="AJ77" s="482"/>
      <c r="AK77" s="482"/>
      <c r="AL77" s="482"/>
      <c r="AM77" s="482"/>
      <c r="AN77" s="482"/>
      <c r="AO77" s="482"/>
      <c r="AP77" s="482"/>
      <c r="AQ77" s="482"/>
      <c r="AR77" s="482"/>
      <c r="AS77" s="482"/>
      <c r="AT77" s="482"/>
      <c r="AU77" s="482"/>
      <c r="AV77" s="482"/>
      <c r="AW77" s="482"/>
      <c r="AX77" s="482"/>
      <c r="AY77" s="482"/>
      <c r="AZ77" s="482"/>
      <c r="BA77" s="482"/>
      <c r="BB77" s="482"/>
      <c r="BC77" s="482"/>
      <c r="BD77" s="458"/>
      <c r="BE77" s="482"/>
      <c r="BF77" s="482"/>
      <c r="BG77" s="459"/>
      <c r="BH77" s="363"/>
      <c r="BI77" s="483"/>
      <c r="BJ77" s="483"/>
      <c r="BK77" s="483"/>
      <c r="BL77" s="483"/>
      <c r="BM77" s="657"/>
      <c r="BN77" s="459"/>
      <c r="BT77" s="4"/>
      <c r="BU77" s="4"/>
      <c r="BV77" s="4"/>
      <c r="BW77" s="4"/>
      <c r="BX77" s="4"/>
      <c r="BY77" s="4"/>
      <c r="BZ77" s="2"/>
      <c r="CA77" s="4"/>
      <c r="CB77" s="483"/>
      <c r="CC77" s="483"/>
      <c r="CD77" s="483"/>
      <c r="CE77" s="467"/>
      <c r="CF77" s="459"/>
      <c r="CL77" s="4"/>
      <c r="CM77" s="4"/>
      <c r="CN77" s="4"/>
      <c r="CO77" s="4"/>
      <c r="CP77" s="4"/>
      <c r="CQ77" s="4"/>
      <c r="CR77" s="2"/>
      <c r="CS77" s="4"/>
    </row>
    <row r="78" spans="1:97" s="364" customFormat="1" ht="36" customHeight="1" x14ac:dyDescent="0.25">
      <c r="A78" s="564"/>
      <c r="B78" s="679" t="s">
        <v>445</v>
      </c>
      <c r="C78" s="679"/>
      <c r="D78" s="679"/>
      <c r="E78" s="679"/>
      <c r="F78" s="679"/>
      <c r="G78" s="679"/>
      <c r="H78" s="482"/>
      <c r="I78" s="482"/>
      <c r="J78" s="482"/>
      <c r="K78" s="482"/>
      <c r="L78" s="482"/>
      <c r="M78" s="482"/>
      <c r="N78" s="482"/>
      <c r="O78" s="482"/>
      <c r="P78" s="482"/>
      <c r="Q78" s="482"/>
      <c r="R78" s="482"/>
      <c r="S78" s="482"/>
      <c r="T78" s="482"/>
      <c r="U78" s="482"/>
      <c r="V78" s="482"/>
      <c r="W78" s="482"/>
      <c r="X78" s="482"/>
      <c r="Y78" s="482"/>
      <c r="Z78" s="482"/>
      <c r="AA78" s="482"/>
      <c r="AB78" s="482"/>
      <c r="AC78" s="482"/>
      <c r="AD78" s="482"/>
      <c r="AE78" s="482"/>
      <c r="AF78" s="482"/>
      <c r="AG78" s="482"/>
      <c r="AH78" s="482"/>
      <c r="AI78" s="482"/>
      <c r="AJ78" s="482"/>
      <c r="AK78" s="482"/>
      <c r="AL78" s="482"/>
      <c r="AM78" s="482"/>
      <c r="AN78" s="482"/>
      <c r="AO78" s="482"/>
      <c r="AP78" s="482"/>
      <c r="AQ78" s="482"/>
      <c r="AR78" s="482"/>
      <c r="AS78" s="482"/>
      <c r="AT78" s="482"/>
      <c r="AU78" s="482"/>
      <c r="AV78" s="482"/>
      <c r="AW78" s="482"/>
      <c r="AX78" s="482"/>
      <c r="AY78" s="482"/>
      <c r="AZ78" s="482"/>
      <c r="BA78" s="482"/>
      <c r="BB78" s="482"/>
      <c r="BC78" s="482"/>
      <c r="BD78" s="458"/>
      <c r="BE78" s="482"/>
      <c r="BF78" s="482"/>
      <c r="BG78" s="459" t="s">
        <v>80</v>
      </c>
      <c r="BH78" s="363"/>
      <c r="BI78" s="483"/>
      <c r="BJ78" s="483"/>
      <c r="BK78" s="483"/>
      <c r="BL78" s="483"/>
      <c r="BM78" s="657"/>
      <c r="BN78" s="459"/>
      <c r="BT78" s="4"/>
      <c r="BU78" s="4"/>
      <c r="BV78" s="4"/>
      <c r="BW78" s="4"/>
      <c r="BX78" s="4"/>
      <c r="BY78" s="4"/>
      <c r="BZ78" s="2"/>
      <c r="CA78" s="4"/>
      <c r="CB78" s="483"/>
      <c r="CC78" s="483"/>
      <c r="CD78" s="483"/>
      <c r="CE78" s="467"/>
      <c r="CF78" s="459"/>
      <c r="CL78" s="4"/>
      <c r="CM78" s="4"/>
      <c r="CN78" s="4"/>
      <c r="CO78" s="4"/>
      <c r="CP78" s="4"/>
      <c r="CQ78" s="4"/>
      <c r="CR78" s="2"/>
      <c r="CS78" s="4"/>
    </row>
    <row r="79" spans="1:97" s="364" customFormat="1" x14ac:dyDescent="0.25">
      <c r="A79" s="564"/>
      <c r="B79" s="455"/>
      <c r="C79" s="484"/>
      <c r="D79" s="484"/>
      <c r="E79" s="484"/>
      <c r="F79" s="485"/>
      <c r="G79" s="484"/>
      <c r="H79" s="482"/>
      <c r="I79" s="482"/>
      <c r="J79" s="482"/>
      <c r="K79" s="482"/>
      <c r="L79" s="482"/>
      <c r="M79" s="482"/>
      <c r="N79" s="482"/>
      <c r="O79" s="482"/>
      <c r="P79" s="482"/>
      <c r="Q79" s="482"/>
      <c r="R79" s="482"/>
      <c r="S79" s="482"/>
      <c r="T79" s="482"/>
      <c r="U79" s="482"/>
      <c r="V79" s="482"/>
      <c r="W79" s="482"/>
      <c r="X79" s="482"/>
      <c r="Y79" s="482"/>
      <c r="Z79" s="482"/>
      <c r="AA79" s="482"/>
      <c r="AB79" s="482"/>
      <c r="AC79" s="482"/>
      <c r="AD79" s="482"/>
      <c r="AE79" s="482"/>
      <c r="AF79" s="482"/>
      <c r="AG79" s="482"/>
      <c r="AH79" s="482"/>
      <c r="AI79" s="482"/>
      <c r="AJ79" s="482"/>
      <c r="AK79" s="482"/>
      <c r="AL79" s="482"/>
      <c r="AM79" s="482"/>
      <c r="AN79" s="482"/>
      <c r="AO79" s="482"/>
      <c r="AP79" s="482"/>
      <c r="AQ79" s="482"/>
      <c r="AR79" s="482"/>
      <c r="AS79" s="482"/>
      <c r="AT79" s="482"/>
      <c r="AU79" s="482"/>
      <c r="AV79" s="482"/>
      <c r="AW79" s="482"/>
      <c r="AX79" s="482"/>
      <c r="AY79" s="482"/>
      <c r="AZ79" s="482"/>
      <c r="BA79" s="482"/>
      <c r="BB79" s="482"/>
      <c r="BC79" s="482"/>
      <c r="BD79" s="458"/>
      <c r="BE79" s="482"/>
      <c r="BF79" s="482"/>
      <c r="BG79" s="459" t="s">
        <v>113</v>
      </c>
      <c r="BH79" s="363"/>
      <c r="BI79" s="483"/>
      <c r="BJ79" s="483"/>
      <c r="BK79" s="483"/>
      <c r="BL79" s="483"/>
      <c r="BM79" s="657"/>
      <c r="BN79" s="459"/>
      <c r="BT79" s="4"/>
      <c r="BU79" s="4"/>
      <c r="BV79" s="4"/>
      <c r="BW79" s="4"/>
      <c r="BX79" s="4"/>
      <c r="BY79" s="4"/>
      <c r="BZ79" s="2"/>
      <c r="CA79" s="4"/>
      <c r="CB79" s="483"/>
      <c r="CC79" s="483"/>
      <c r="CD79" s="483"/>
      <c r="CE79" s="467"/>
      <c r="CF79" s="459"/>
      <c r="CL79" s="4"/>
      <c r="CM79" s="4"/>
      <c r="CN79" s="4"/>
      <c r="CO79" s="4"/>
      <c r="CP79" s="4"/>
      <c r="CQ79" s="4"/>
      <c r="CR79" s="2"/>
      <c r="CS79" s="4"/>
    </row>
    <row r="80" spans="1:97" s="364" customFormat="1" x14ac:dyDescent="0.25">
      <c r="A80" s="564"/>
      <c r="B80" s="455"/>
      <c r="C80" s="484"/>
      <c r="D80" s="484"/>
      <c r="E80" s="484"/>
      <c r="F80" s="485"/>
      <c r="G80" s="484"/>
      <c r="H80" s="482"/>
      <c r="I80" s="482"/>
      <c r="J80" s="482"/>
      <c r="K80" s="482"/>
      <c r="L80" s="482"/>
      <c r="M80" s="482"/>
      <c r="N80" s="482"/>
      <c r="O80" s="482"/>
      <c r="P80" s="482"/>
      <c r="Q80" s="482"/>
      <c r="R80" s="482"/>
      <c r="S80" s="482"/>
      <c r="T80" s="482"/>
      <c r="U80" s="482"/>
      <c r="V80" s="482"/>
      <c r="W80" s="482"/>
      <c r="X80" s="482"/>
      <c r="Y80" s="482"/>
      <c r="Z80" s="482"/>
      <c r="AA80" s="482"/>
      <c r="AB80" s="482"/>
      <c r="AC80" s="482"/>
      <c r="AD80" s="482"/>
      <c r="AE80" s="482"/>
      <c r="AF80" s="482"/>
      <c r="AG80" s="482"/>
      <c r="AH80" s="482"/>
      <c r="AI80" s="482"/>
      <c r="AJ80" s="482"/>
      <c r="AK80" s="482"/>
      <c r="AL80" s="482"/>
      <c r="AM80" s="482"/>
      <c r="AN80" s="482"/>
      <c r="AO80" s="482"/>
      <c r="AP80" s="482"/>
      <c r="AQ80" s="482"/>
      <c r="AR80" s="482"/>
      <c r="AS80" s="482"/>
      <c r="AT80" s="482"/>
      <c r="AU80" s="482"/>
      <c r="AV80" s="482"/>
      <c r="AW80" s="482"/>
      <c r="AX80" s="482"/>
      <c r="AY80" s="482"/>
      <c r="AZ80" s="482"/>
      <c r="BA80" s="482"/>
      <c r="BB80" s="482"/>
      <c r="BC80" s="482"/>
      <c r="BD80" s="458"/>
      <c r="BE80" s="482"/>
      <c r="BF80" s="482"/>
      <c r="BG80" s="459" t="s">
        <v>395</v>
      </c>
      <c r="BH80" s="486"/>
      <c r="BI80" s="483"/>
      <c r="BJ80" s="483"/>
      <c r="BK80" s="483"/>
      <c r="BL80" s="483"/>
      <c r="BM80" s="657"/>
      <c r="BN80" s="459"/>
      <c r="BT80" s="4"/>
      <c r="BU80" s="4"/>
      <c r="BV80" s="4"/>
      <c r="BW80" s="4"/>
      <c r="BX80" s="4"/>
      <c r="BY80" s="4"/>
      <c r="BZ80" s="2"/>
      <c r="CA80" s="4"/>
      <c r="CB80" s="483"/>
      <c r="CC80" s="483"/>
      <c r="CD80" s="483"/>
      <c r="CE80" s="467"/>
      <c r="CF80" s="459"/>
      <c r="CL80" s="4"/>
      <c r="CM80" s="4"/>
      <c r="CN80" s="4"/>
      <c r="CO80" s="4"/>
      <c r="CP80" s="4"/>
      <c r="CQ80" s="4"/>
      <c r="CR80" s="2"/>
      <c r="CS80" s="4"/>
    </row>
    <row r="81" spans="1:97" s="364" customFormat="1" x14ac:dyDescent="0.25">
      <c r="A81" s="564"/>
      <c r="B81" s="455"/>
      <c r="C81" s="484"/>
      <c r="D81" s="484"/>
      <c r="E81" s="484"/>
      <c r="F81" s="485"/>
      <c r="G81" s="484"/>
      <c r="H81" s="482"/>
      <c r="I81" s="482"/>
      <c r="J81" s="482"/>
      <c r="K81" s="482"/>
      <c r="L81" s="482"/>
      <c r="M81" s="482"/>
      <c r="N81" s="482"/>
      <c r="O81" s="482"/>
      <c r="P81" s="482"/>
      <c r="Q81" s="482"/>
      <c r="R81" s="482"/>
      <c r="S81" s="482"/>
      <c r="T81" s="482"/>
      <c r="U81" s="482"/>
      <c r="V81" s="482"/>
      <c r="W81" s="482"/>
      <c r="X81" s="482"/>
      <c r="Y81" s="482"/>
      <c r="Z81" s="482"/>
      <c r="AA81" s="482"/>
      <c r="AB81" s="482"/>
      <c r="AC81" s="482"/>
      <c r="AD81" s="482"/>
      <c r="AE81" s="482"/>
      <c r="AF81" s="482"/>
      <c r="AG81" s="482"/>
      <c r="AH81" s="482"/>
      <c r="AI81" s="482"/>
      <c r="AJ81" s="482"/>
      <c r="AK81" s="482"/>
      <c r="AL81" s="482"/>
      <c r="AM81" s="482"/>
      <c r="AN81" s="482"/>
      <c r="AO81" s="482"/>
      <c r="AP81" s="482"/>
      <c r="AQ81" s="482"/>
      <c r="AR81" s="482"/>
      <c r="AS81" s="482"/>
      <c r="AT81" s="482"/>
      <c r="AU81" s="482"/>
      <c r="AV81" s="482"/>
      <c r="AW81" s="482"/>
      <c r="AX81" s="482"/>
      <c r="AY81" s="482"/>
      <c r="AZ81" s="482"/>
      <c r="BA81" s="482"/>
      <c r="BB81" s="482"/>
      <c r="BC81" s="482"/>
      <c r="BD81" s="458"/>
      <c r="BE81" s="482"/>
      <c r="BF81" s="482"/>
      <c r="BG81" s="459" t="s">
        <v>141</v>
      </c>
      <c r="BH81" s="486"/>
      <c r="BI81" s="483"/>
      <c r="BJ81" s="483"/>
      <c r="BK81" s="483"/>
      <c r="BL81" s="483"/>
      <c r="BM81" s="657"/>
      <c r="BN81" s="459"/>
      <c r="BT81" s="4"/>
      <c r="BU81" s="4"/>
      <c r="BV81" s="4"/>
      <c r="BW81" s="4"/>
      <c r="BX81" s="4"/>
      <c r="BY81" s="4"/>
      <c r="BZ81" s="2"/>
      <c r="CA81" s="4"/>
      <c r="CB81" s="483"/>
      <c r="CC81" s="483"/>
      <c r="CD81" s="483"/>
      <c r="CE81" s="467"/>
      <c r="CF81" s="459"/>
      <c r="CL81" s="4"/>
      <c r="CM81" s="4"/>
      <c r="CN81" s="4"/>
      <c r="CO81" s="4"/>
      <c r="CP81" s="4"/>
      <c r="CQ81" s="4"/>
      <c r="CR81" s="2"/>
      <c r="CS81" s="4"/>
    </row>
    <row r="82" spans="1:97" s="364" customFormat="1" x14ac:dyDescent="0.25">
      <c r="A82" s="564"/>
      <c r="B82" s="455"/>
      <c r="C82" s="484"/>
      <c r="D82" s="484"/>
      <c r="E82" s="484"/>
      <c r="F82" s="485"/>
      <c r="G82" s="484"/>
      <c r="H82" s="482"/>
      <c r="I82" s="482"/>
      <c r="J82" s="482"/>
      <c r="K82" s="482"/>
      <c r="L82" s="482"/>
      <c r="M82" s="482"/>
      <c r="N82" s="482"/>
      <c r="O82" s="482"/>
      <c r="P82" s="482"/>
      <c r="Q82" s="482"/>
      <c r="R82" s="482"/>
      <c r="S82" s="482"/>
      <c r="T82" s="482"/>
      <c r="U82" s="482"/>
      <c r="V82" s="482"/>
      <c r="W82" s="482"/>
      <c r="X82" s="482"/>
      <c r="Y82" s="482"/>
      <c r="Z82" s="482"/>
      <c r="AA82" s="482"/>
      <c r="AB82" s="482"/>
      <c r="AC82" s="482"/>
      <c r="AD82" s="482"/>
      <c r="AE82" s="482"/>
      <c r="AF82" s="482"/>
      <c r="AG82" s="482"/>
      <c r="AH82" s="482"/>
      <c r="AI82" s="482"/>
      <c r="AJ82" s="482"/>
      <c r="AK82" s="482"/>
      <c r="AL82" s="482"/>
      <c r="AM82" s="482"/>
      <c r="AN82" s="482"/>
      <c r="AO82" s="482"/>
      <c r="AP82" s="482"/>
      <c r="AQ82" s="482"/>
      <c r="AR82" s="482"/>
      <c r="AS82" s="482"/>
      <c r="AT82" s="482"/>
      <c r="AU82" s="482"/>
      <c r="AV82" s="482"/>
      <c r="AW82" s="482"/>
      <c r="AX82" s="482"/>
      <c r="AY82" s="482"/>
      <c r="AZ82" s="482"/>
      <c r="BA82" s="482"/>
      <c r="BB82" s="482"/>
      <c r="BC82" s="482"/>
      <c r="BD82" s="458"/>
      <c r="BE82" s="482"/>
      <c r="BF82" s="482"/>
      <c r="BG82" s="459" t="s">
        <v>96</v>
      </c>
      <c r="BH82" s="486"/>
      <c r="BI82" s="483"/>
      <c r="BJ82" s="483"/>
      <c r="BK82" s="483"/>
      <c r="BL82" s="483"/>
      <c r="BM82" s="657"/>
      <c r="BN82" s="459"/>
      <c r="BT82" s="4"/>
      <c r="BU82" s="4"/>
      <c r="BV82" s="4"/>
      <c r="BW82" s="4"/>
      <c r="BX82" s="4"/>
      <c r="BY82" s="4"/>
      <c r="BZ82" s="2"/>
      <c r="CA82" s="4"/>
      <c r="CB82" s="483"/>
      <c r="CC82" s="483"/>
      <c r="CD82" s="483"/>
      <c r="CE82" s="467"/>
      <c r="CF82" s="459"/>
      <c r="CL82" s="4"/>
      <c r="CM82" s="4"/>
      <c r="CN82" s="4"/>
      <c r="CO82" s="4"/>
      <c r="CP82" s="4"/>
      <c r="CQ82" s="4"/>
      <c r="CR82" s="2"/>
      <c r="CS82" s="4"/>
    </row>
    <row r="83" spans="1:97" s="364" customFormat="1" x14ac:dyDescent="0.25">
      <c r="A83" s="564"/>
      <c r="B83" s="455"/>
      <c r="C83" s="484"/>
      <c r="D83" s="484"/>
      <c r="E83" s="484"/>
      <c r="F83" s="485"/>
      <c r="G83" s="484"/>
      <c r="H83" s="482"/>
      <c r="I83" s="482"/>
      <c r="J83" s="482"/>
      <c r="K83" s="482"/>
      <c r="L83" s="482"/>
      <c r="M83" s="482"/>
      <c r="N83" s="482"/>
      <c r="O83" s="482"/>
      <c r="P83" s="482"/>
      <c r="Q83" s="482"/>
      <c r="R83" s="482"/>
      <c r="S83" s="482"/>
      <c r="T83" s="482"/>
      <c r="U83" s="482"/>
      <c r="V83" s="482"/>
      <c r="W83" s="482"/>
      <c r="X83" s="482"/>
      <c r="Y83" s="482"/>
      <c r="Z83" s="482"/>
      <c r="AA83" s="482"/>
      <c r="AB83" s="482"/>
      <c r="AC83" s="482"/>
      <c r="AD83" s="482"/>
      <c r="AE83" s="482"/>
      <c r="AF83" s="482"/>
      <c r="AG83" s="482"/>
      <c r="AH83" s="482"/>
      <c r="AI83" s="482"/>
      <c r="AJ83" s="482"/>
      <c r="AK83" s="482"/>
      <c r="AL83" s="482"/>
      <c r="AM83" s="482"/>
      <c r="AN83" s="482"/>
      <c r="AO83" s="482"/>
      <c r="AP83" s="482"/>
      <c r="AQ83" s="482"/>
      <c r="AR83" s="482"/>
      <c r="AS83" s="482"/>
      <c r="AT83" s="482"/>
      <c r="AU83" s="482"/>
      <c r="AV83" s="482"/>
      <c r="AW83" s="482"/>
      <c r="AX83" s="482"/>
      <c r="AY83" s="482"/>
      <c r="AZ83" s="482"/>
      <c r="BA83" s="482"/>
      <c r="BB83" s="482"/>
      <c r="BC83" s="482"/>
      <c r="BD83" s="458"/>
      <c r="BE83" s="482"/>
      <c r="BF83" s="482"/>
      <c r="BG83" s="459" t="s">
        <v>105</v>
      </c>
      <c r="BH83" s="486"/>
      <c r="BI83" s="483"/>
      <c r="BJ83" s="483"/>
      <c r="BK83" s="483"/>
      <c r="BL83" s="483"/>
      <c r="BM83" s="657"/>
      <c r="BN83" s="459"/>
      <c r="BT83" s="4"/>
      <c r="BU83" s="4"/>
      <c r="BV83" s="4"/>
      <c r="BW83" s="4"/>
      <c r="BX83" s="4"/>
      <c r="BY83" s="4"/>
      <c r="BZ83" s="2"/>
      <c r="CA83" s="4"/>
      <c r="CB83" s="483"/>
      <c r="CC83" s="483"/>
      <c r="CD83" s="483"/>
      <c r="CE83" s="467"/>
      <c r="CF83" s="459"/>
      <c r="CL83" s="4"/>
      <c r="CM83" s="4"/>
      <c r="CN83" s="4"/>
      <c r="CO83" s="4"/>
      <c r="CP83" s="4"/>
      <c r="CQ83" s="4"/>
      <c r="CR83" s="2"/>
      <c r="CS83" s="4"/>
    </row>
    <row r="84" spans="1:97" s="364" customFormat="1" x14ac:dyDescent="0.25">
      <c r="A84" s="564"/>
      <c r="B84" s="455"/>
      <c r="C84" s="484"/>
      <c r="D84" s="484"/>
      <c r="E84" s="484"/>
      <c r="F84" s="485"/>
      <c r="G84" s="484"/>
      <c r="H84" s="482"/>
      <c r="I84" s="482"/>
      <c r="J84" s="482"/>
      <c r="K84" s="482"/>
      <c r="L84" s="482"/>
      <c r="M84" s="482"/>
      <c r="N84" s="482"/>
      <c r="O84" s="482"/>
      <c r="P84" s="482"/>
      <c r="Q84" s="482"/>
      <c r="R84" s="482"/>
      <c r="S84" s="482"/>
      <c r="T84" s="482"/>
      <c r="U84" s="482"/>
      <c r="V84" s="482"/>
      <c r="W84" s="482"/>
      <c r="X84" s="482"/>
      <c r="Y84" s="482"/>
      <c r="Z84" s="482"/>
      <c r="AA84" s="482"/>
      <c r="AB84" s="482"/>
      <c r="AC84" s="482"/>
      <c r="AD84" s="482"/>
      <c r="AE84" s="482"/>
      <c r="AF84" s="482"/>
      <c r="AG84" s="482"/>
      <c r="AH84" s="482"/>
      <c r="AI84" s="482"/>
      <c r="AJ84" s="482"/>
      <c r="AK84" s="482"/>
      <c r="AL84" s="482"/>
      <c r="AM84" s="482"/>
      <c r="AN84" s="482"/>
      <c r="AO84" s="482"/>
      <c r="AP84" s="482"/>
      <c r="AQ84" s="482"/>
      <c r="AR84" s="482"/>
      <c r="AS84" s="482"/>
      <c r="AT84" s="482"/>
      <c r="AU84" s="482"/>
      <c r="AV84" s="482"/>
      <c r="AW84" s="482"/>
      <c r="AX84" s="482"/>
      <c r="AY84" s="482"/>
      <c r="AZ84" s="482"/>
      <c r="BA84" s="482"/>
      <c r="BB84" s="482"/>
      <c r="BC84" s="482"/>
      <c r="BD84" s="458"/>
      <c r="BE84" s="482"/>
      <c r="BF84" s="482"/>
      <c r="BG84" s="459" t="s">
        <v>72</v>
      </c>
      <c r="BH84" s="486"/>
      <c r="BI84" s="483"/>
      <c r="BJ84" s="483"/>
      <c r="BK84" s="483"/>
      <c r="BL84" s="483"/>
      <c r="BM84" s="657"/>
      <c r="BN84" s="459"/>
      <c r="BT84" s="4"/>
      <c r="BU84" s="4"/>
      <c r="BV84" s="4"/>
      <c r="BW84" s="4"/>
      <c r="BX84" s="4"/>
      <c r="BY84" s="4"/>
      <c r="BZ84" s="2"/>
      <c r="CA84" s="4"/>
      <c r="CB84" s="483"/>
      <c r="CC84" s="483"/>
      <c r="CD84" s="483"/>
      <c r="CE84" s="467"/>
      <c r="CF84" s="459"/>
      <c r="CL84" s="4"/>
      <c r="CM84" s="4"/>
      <c r="CN84" s="4"/>
      <c r="CO84" s="4"/>
      <c r="CP84" s="4"/>
      <c r="CQ84" s="4"/>
      <c r="CR84" s="2"/>
      <c r="CS84" s="4"/>
    </row>
    <row r="85" spans="1:97" s="364" customFormat="1" x14ac:dyDescent="0.25">
      <c r="A85" s="564"/>
      <c r="B85" s="455"/>
      <c r="C85" s="484"/>
      <c r="D85" s="484"/>
      <c r="E85" s="484"/>
      <c r="F85" s="485"/>
      <c r="G85" s="484"/>
      <c r="H85" s="482"/>
      <c r="I85" s="482"/>
      <c r="J85" s="482"/>
      <c r="K85" s="482"/>
      <c r="L85" s="482"/>
      <c r="M85" s="482"/>
      <c r="N85" s="482"/>
      <c r="O85" s="482"/>
      <c r="P85" s="482"/>
      <c r="Q85" s="482"/>
      <c r="R85" s="482"/>
      <c r="S85" s="482"/>
      <c r="T85" s="482"/>
      <c r="U85" s="482"/>
      <c r="V85" s="482"/>
      <c r="W85" s="482"/>
      <c r="X85" s="482"/>
      <c r="Y85" s="482"/>
      <c r="Z85" s="482"/>
      <c r="AA85" s="482"/>
      <c r="AB85" s="482"/>
      <c r="AC85" s="482"/>
      <c r="AD85" s="482"/>
      <c r="AE85" s="482"/>
      <c r="AF85" s="482"/>
      <c r="AG85" s="482"/>
      <c r="AH85" s="482"/>
      <c r="AI85" s="482"/>
      <c r="AJ85" s="482"/>
      <c r="AK85" s="482"/>
      <c r="AL85" s="482"/>
      <c r="AM85" s="482"/>
      <c r="AN85" s="482"/>
      <c r="AO85" s="482"/>
      <c r="AP85" s="482"/>
      <c r="AQ85" s="482"/>
      <c r="AR85" s="482"/>
      <c r="AS85" s="482"/>
      <c r="AT85" s="482"/>
      <c r="AU85" s="482"/>
      <c r="AV85" s="482"/>
      <c r="AW85" s="482"/>
      <c r="AX85" s="482"/>
      <c r="AY85" s="482"/>
      <c r="AZ85" s="482"/>
      <c r="BA85" s="482"/>
      <c r="BB85" s="482"/>
      <c r="BC85" s="482"/>
      <c r="BD85" s="458"/>
      <c r="BE85" s="482"/>
      <c r="BF85" s="482"/>
      <c r="BG85" s="359" t="s">
        <v>337</v>
      </c>
      <c r="BH85" s="486"/>
      <c r="BI85" s="483"/>
      <c r="BJ85" s="483"/>
      <c r="BK85" s="483"/>
      <c r="BL85" s="483"/>
      <c r="BM85" s="657"/>
      <c r="BN85" s="459"/>
      <c r="BT85" s="4"/>
      <c r="BU85" s="4"/>
      <c r="BV85" s="4"/>
      <c r="BW85" s="4"/>
      <c r="BX85" s="4"/>
      <c r="BY85" s="4"/>
      <c r="BZ85" s="2"/>
      <c r="CA85" s="4"/>
      <c r="CB85" s="483"/>
      <c r="CC85" s="483"/>
      <c r="CD85" s="483"/>
      <c r="CE85" s="467"/>
      <c r="CF85" s="459"/>
      <c r="CL85" s="4"/>
      <c r="CM85" s="4"/>
      <c r="CN85" s="4"/>
      <c r="CO85" s="4"/>
      <c r="CP85" s="4"/>
      <c r="CQ85" s="4"/>
      <c r="CR85" s="2"/>
      <c r="CS85" s="4"/>
    </row>
    <row r="86" spans="1:97" s="364" customFormat="1" x14ac:dyDescent="0.25">
      <c r="A86" s="564"/>
      <c r="B86" s="455"/>
      <c r="C86" s="484"/>
      <c r="D86" s="484"/>
      <c r="E86" s="484"/>
      <c r="F86" s="485"/>
      <c r="G86" s="484"/>
      <c r="H86" s="482"/>
      <c r="I86" s="482"/>
      <c r="J86" s="482"/>
      <c r="K86" s="482"/>
      <c r="L86" s="482"/>
      <c r="M86" s="482"/>
      <c r="N86" s="482"/>
      <c r="O86" s="482"/>
      <c r="P86" s="482"/>
      <c r="Q86" s="482"/>
      <c r="R86" s="482"/>
      <c r="S86" s="482"/>
      <c r="T86" s="482"/>
      <c r="U86" s="482"/>
      <c r="V86" s="482"/>
      <c r="W86" s="482"/>
      <c r="X86" s="482"/>
      <c r="Y86" s="482"/>
      <c r="Z86" s="482"/>
      <c r="AA86" s="482"/>
      <c r="AB86" s="482"/>
      <c r="AC86" s="482"/>
      <c r="AD86" s="482"/>
      <c r="AE86" s="482"/>
      <c r="AF86" s="482"/>
      <c r="AG86" s="482"/>
      <c r="AH86" s="482"/>
      <c r="AI86" s="482"/>
      <c r="AJ86" s="482"/>
      <c r="AK86" s="482"/>
      <c r="AL86" s="482"/>
      <c r="AM86" s="482"/>
      <c r="AN86" s="482"/>
      <c r="AO86" s="482"/>
      <c r="AP86" s="482"/>
      <c r="AQ86" s="482"/>
      <c r="AR86" s="482"/>
      <c r="AS86" s="482"/>
      <c r="AT86" s="482"/>
      <c r="AU86" s="482"/>
      <c r="AV86" s="482"/>
      <c r="AW86" s="482"/>
      <c r="AX86" s="482"/>
      <c r="AY86" s="482"/>
      <c r="AZ86" s="482"/>
      <c r="BA86" s="482"/>
      <c r="BB86" s="482"/>
      <c r="BC86" s="482"/>
      <c r="BD86" s="458"/>
      <c r="BE86" s="482"/>
      <c r="BF86" s="482"/>
      <c r="BG86" s="459" t="s">
        <v>584</v>
      </c>
      <c r="BH86" s="486"/>
      <c r="BI86" s="483"/>
      <c r="BJ86" s="483"/>
      <c r="BK86" s="483"/>
      <c r="BL86" s="483"/>
      <c r="BM86" s="657"/>
      <c r="BN86" s="459"/>
      <c r="BT86" s="4"/>
      <c r="BU86" s="4"/>
      <c r="BV86" s="4"/>
      <c r="BW86" s="4"/>
      <c r="BX86" s="4"/>
      <c r="BY86" s="4"/>
      <c r="BZ86" s="2"/>
      <c r="CA86" s="4"/>
      <c r="CB86" s="483"/>
      <c r="CC86" s="483"/>
      <c r="CD86" s="483"/>
      <c r="CE86" s="467"/>
      <c r="CF86" s="459"/>
      <c r="CL86" s="4"/>
      <c r="CM86" s="4"/>
      <c r="CN86" s="4"/>
      <c r="CO86" s="4"/>
      <c r="CP86" s="4"/>
      <c r="CQ86" s="4"/>
      <c r="CR86" s="2"/>
      <c r="CS86" s="4"/>
    </row>
    <row r="87" spans="1:97" s="364" customFormat="1" x14ac:dyDescent="0.25">
      <c r="A87" s="564"/>
      <c r="B87" s="455"/>
      <c r="C87" s="484"/>
      <c r="D87" s="484"/>
      <c r="E87" s="484"/>
      <c r="F87" s="485"/>
      <c r="G87" s="484"/>
      <c r="H87" s="482"/>
      <c r="I87" s="482"/>
      <c r="J87" s="482"/>
      <c r="K87" s="482"/>
      <c r="L87" s="482"/>
      <c r="M87" s="482"/>
      <c r="N87" s="482"/>
      <c r="O87" s="482"/>
      <c r="P87" s="482"/>
      <c r="Q87" s="482"/>
      <c r="R87" s="482"/>
      <c r="S87" s="482"/>
      <c r="T87" s="482"/>
      <c r="U87" s="482"/>
      <c r="V87" s="482"/>
      <c r="W87" s="482"/>
      <c r="X87" s="482"/>
      <c r="Y87" s="482"/>
      <c r="Z87" s="482"/>
      <c r="AA87" s="482"/>
      <c r="AB87" s="482"/>
      <c r="AC87" s="482"/>
      <c r="AD87" s="482"/>
      <c r="AE87" s="482"/>
      <c r="AF87" s="482"/>
      <c r="AG87" s="482"/>
      <c r="AH87" s="482"/>
      <c r="AI87" s="482"/>
      <c r="AJ87" s="482"/>
      <c r="AK87" s="482"/>
      <c r="AL87" s="482"/>
      <c r="AM87" s="482"/>
      <c r="AN87" s="482"/>
      <c r="AO87" s="482"/>
      <c r="AP87" s="482"/>
      <c r="AQ87" s="482"/>
      <c r="AR87" s="482"/>
      <c r="AS87" s="482"/>
      <c r="AT87" s="482"/>
      <c r="AU87" s="482"/>
      <c r="AV87" s="482"/>
      <c r="AW87" s="482"/>
      <c r="AX87" s="482"/>
      <c r="AY87" s="482"/>
      <c r="AZ87" s="482"/>
      <c r="BA87" s="482"/>
      <c r="BB87" s="482"/>
      <c r="BC87" s="482"/>
      <c r="BD87" s="458"/>
      <c r="BE87" s="482"/>
      <c r="BF87" s="482"/>
      <c r="BG87" s="459"/>
      <c r="BH87" s="486"/>
      <c r="BI87" s="483"/>
      <c r="BJ87" s="483"/>
      <c r="BK87" s="483"/>
      <c r="BL87" s="483"/>
      <c r="BM87" s="657"/>
      <c r="BN87" s="459"/>
      <c r="BT87" s="4"/>
      <c r="BU87" s="4"/>
      <c r="BV87" s="4"/>
      <c r="BW87" s="4"/>
      <c r="BX87" s="4"/>
      <c r="BY87" s="4"/>
      <c r="BZ87" s="2"/>
      <c r="CA87" s="4"/>
      <c r="CB87" s="483"/>
      <c r="CC87" s="483"/>
      <c r="CD87" s="483"/>
      <c r="CE87" s="467"/>
      <c r="CF87" s="459"/>
      <c r="CL87" s="4"/>
      <c r="CM87" s="4"/>
      <c r="CN87" s="4"/>
      <c r="CO87" s="4"/>
      <c r="CP87" s="4"/>
      <c r="CQ87" s="4"/>
      <c r="CR87" s="2"/>
      <c r="CS87" s="4"/>
    </row>
    <row r="88" spans="1:97" s="364" customFormat="1" x14ac:dyDescent="0.25">
      <c r="A88" s="564"/>
      <c r="B88" s="455"/>
      <c r="C88" s="484"/>
      <c r="D88" s="484"/>
      <c r="E88" s="484"/>
      <c r="F88" s="485"/>
      <c r="G88" s="484"/>
      <c r="H88" s="482"/>
      <c r="I88" s="482"/>
      <c r="J88" s="482"/>
      <c r="K88" s="482"/>
      <c r="L88" s="482"/>
      <c r="M88" s="482"/>
      <c r="N88" s="482"/>
      <c r="O88" s="482"/>
      <c r="P88" s="482"/>
      <c r="Q88" s="482"/>
      <c r="R88" s="482"/>
      <c r="S88" s="482"/>
      <c r="T88" s="482"/>
      <c r="U88" s="482"/>
      <c r="V88" s="482"/>
      <c r="W88" s="482"/>
      <c r="X88" s="482"/>
      <c r="Y88" s="482"/>
      <c r="Z88" s="482"/>
      <c r="AA88" s="482"/>
      <c r="AB88" s="482"/>
      <c r="AC88" s="482"/>
      <c r="AD88" s="482"/>
      <c r="AE88" s="482"/>
      <c r="AF88" s="482"/>
      <c r="AG88" s="482"/>
      <c r="AH88" s="482"/>
      <c r="AI88" s="482"/>
      <c r="AJ88" s="482"/>
      <c r="AK88" s="482"/>
      <c r="AL88" s="482"/>
      <c r="AM88" s="482"/>
      <c r="AN88" s="482"/>
      <c r="AO88" s="482"/>
      <c r="AP88" s="482"/>
      <c r="AQ88" s="482"/>
      <c r="AR88" s="482"/>
      <c r="AS88" s="482"/>
      <c r="AT88" s="482"/>
      <c r="AU88" s="482"/>
      <c r="AV88" s="482"/>
      <c r="AW88" s="482"/>
      <c r="AX88" s="482"/>
      <c r="AY88" s="482"/>
      <c r="AZ88" s="482"/>
      <c r="BA88" s="482"/>
      <c r="BB88" s="482"/>
      <c r="BC88" s="482"/>
      <c r="BD88" s="458"/>
      <c r="BE88" s="482"/>
      <c r="BF88" s="482"/>
      <c r="BG88" s="459"/>
      <c r="BH88" s="486"/>
      <c r="BI88" s="483"/>
      <c r="BJ88" s="483"/>
      <c r="BK88" s="483"/>
      <c r="BL88" s="483"/>
      <c r="BM88" s="657"/>
      <c r="BN88" s="459"/>
      <c r="BT88" s="4"/>
      <c r="BU88" s="4"/>
      <c r="BV88" s="4"/>
      <c r="BW88" s="4"/>
      <c r="BX88" s="4"/>
      <c r="BY88" s="4"/>
      <c r="BZ88" s="2"/>
      <c r="CA88" s="4"/>
      <c r="CB88" s="483"/>
      <c r="CC88" s="483"/>
      <c r="CD88" s="483"/>
      <c r="CE88" s="467"/>
      <c r="CF88" s="459"/>
      <c r="CL88" s="4"/>
      <c r="CM88" s="4"/>
      <c r="CN88" s="4"/>
      <c r="CO88" s="4"/>
      <c r="CP88" s="4"/>
      <c r="CQ88" s="4"/>
      <c r="CR88" s="2"/>
      <c r="CS88" s="4"/>
    </row>
    <row r="89" spans="1:97" s="364" customFormat="1" x14ac:dyDescent="0.25">
      <c r="A89" s="564"/>
      <c r="B89" s="455"/>
      <c r="C89" s="484"/>
      <c r="D89" s="484"/>
      <c r="E89" s="484"/>
      <c r="F89" s="485"/>
      <c r="G89" s="484"/>
      <c r="H89" s="482"/>
      <c r="I89" s="482"/>
      <c r="J89" s="482"/>
      <c r="K89" s="482"/>
      <c r="L89" s="482"/>
      <c r="M89" s="482"/>
      <c r="N89" s="482"/>
      <c r="O89" s="482"/>
      <c r="P89" s="482"/>
      <c r="Q89" s="482"/>
      <c r="R89" s="482"/>
      <c r="S89" s="482"/>
      <c r="T89" s="482"/>
      <c r="U89" s="482"/>
      <c r="V89" s="482"/>
      <c r="W89" s="482"/>
      <c r="X89" s="482"/>
      <c r="Y89" s="482"/>
      <c r="Z89" s="482"/>
      <c r="AA89" s="482"/>
      <c r="AB89" s="482"/>
      <c r="AC89" s="482"/>
      <c r="AD89" s="482"/>
      <c r="AE89" s="482"/>
      <c r="AF89" s="482"/>
      <c r="AG89" s="482"/>
      <c r="AH89" s="482"/>
      <c r="AI89" s="482"/>
      <c r="AJ89" s="482"/>
      <c r="AK89" s="482"/>
      <c r="AL89" s="482"/>
      <c r="AM89" s="482"/>
      <c r="AN89" s="482"/>
      <c r="AO89" s="482"/>
      <c r="AP89" s="482"/>
      <c r="AQ89" s="482"/>
      <c r="AR89" s="482"/>
      <c r="AS89" s="482"/>
      <c r="AT89" s="482"/>
      <c r="AU89" s="482"/>
      <c r="AV89" s="482"/>
      <c r="AW89" s="482"/>
      <c r="AX89" s="482"/>
      <c r="AY89" s="482"/>
      <c r="AZ89" s="482"/>
      <c r="BA89" s="482"/>
      <c r="BB89" s="482"/>
      <c r="BC89" s="482"/>
      <c r="BD89" s="458"/>
      <c r="BE89" s="482"/>
      <c r="BF89" s="482"/>
      <c r="BG89" s="459"/>
      <c r="BH89" s="486"/>
      <c r="BI89" s="483"/>
      <c r="BJ89" s="483"/>
      <c r="BK89" s="483"/>
      <c r="BL89" s="483"/>
      <c r="BM89" s="657"/>
      <c r="BN89" s="459"/>
      <c r="BT89" s="4"/>
      <c r="BU89" s="4"/>
      <c r="BV89" s="4"/>
      <c r="BW89" s="4"/>
      <c r="BX89" s="4"/>
      <c r="BY89" s="4"/>
      <c r="BZ89" s="2"/>
      <c r="CA89" s="4"/>
      <c r="CB89" s="483"/>
      <c r="CC89" s="483"/>
      <c r="CD89" s="483"/>
      <c r="CE89" s="467"/>
      <c r="CF89" s="459"/>
      <c r="CL89" s="4"/>
      <c r="CM89" s="4"/>
      <c r="CN89" s="4"/>
      <c r="CO89" s="4"/>
      <c r="CP89" s="4"/>
      <c r="CQ89" s="4"/>
      <c r="CR89" s="2"/>
      <c r="CS89" s="4"/>
    </row>
    <row r="90" spans="1:97" s="364" customFormat="1" x14ac:dyDescent="0.25">
      <c r="A90" s="564"/>
      <c r="B90" s="455"/>
      <c r="C90" s="484"/>
      <c r="D90" s="484"/>
      <c r="E90" s="484"/>
      <c r="F90" s="485"/>
      <c r="G90" s="484"/>
      <c r="H90" s="482"/>
      <c r="I90" s="482"/>
      <c r="J90" s="482"/>
      <c r="K90" s="482"/>
      <c r="L90" s="482"/>
      <c r="M90" s="482"/>
      <c r="N90" s="482"/>
      <c r="O90" s="482"/>
      <c r="P90" s="482"/>
      <c r="Q90" s="482"/>
      <c r="R90" s="482"/>
      <c r="S90" s="482"/>
      <c r="T90" s="482"/>
      <c r="U90" s="482"/>
      <c r="V90" s="482"/>
      <c r="W90" s="482"/>
      <c r="X90" s="482"/>
      <c r="Y90" s="482"/>
      <c r="Z90" s="482"/>
      <c r="AA90" s="482"/>
      <c r="AB90" s="482"/>
      <c r="AC90" s="482"/>
      <c r="AD90" s="482"/>
      <c r="AE90" s="482"/>
      <c r="AF90" s="482"/>
      <c r="AG90" s="482"/>
      <c r="AH90" s="482"/>
      <c r="AI90" s="482"/>
      <c r="AJ90" s="482"/>
      <c r="AK90" s="482"/>
      <c r="AL90" s="482"/>
      <c r="AM90" s="482"/>
      <c r="AN90" s="482"/>
      <c r="AO90" s="482"/>
      <c r="AP90" s="482"/>
      <c r="AQ90" s="482"/>
      <c r="AR90" s="482"/>
      <c r="AS90" s="482"/>
      <c r="AT90" s="482"/>
      <c r="AU90" s="482"/>
      <c r="AV90" s="482"/>
      <c r="AW90" s="482"/>
      <c r="AX90" s="482"/>
      <c r="AY90" s="482"/>
      <c r="AZ90" s="482"/>
      <c r="BA90" s="482"/>
      <c r="BB90" s="482"/>
      <c r="BC90" s="482"/>
      <c r="BD90" s="458"/>
      <c r="BE90" s="482"/>
      <c r="BF90" s="482"/>
      <c r="BG90" s="459"/>
      <c r="BH90" s="486"/>
      <c r="BI90" s="483"/>
      <c r="BJ90" s="483"/>
      <c r="BK90" s="483"/>
      <c r="BL90" s="483"/>
      <c r="BM90" s="657"/>
      <c r="BN90" s="459"/>
      <c r="BT90" s="4"/>
      <c r="BU90" s="4"/>
      <c r="BV90" s="4"/>
      <c r="BW90" s="4"/>
      <c r="BX90" s="4"/>
      <c r="BY90" s="4"/>
      <c r="BZ90" s="2"/>
      <c r="CA90" s="4"/>
      <c r="CB90" s="483"/>
      <c r="CC90" s="483"/>
      <c r="CD90" s="483"/>
      <c r="CE90" s="467"/>
      <c r="CF90" s="459"/>
      <c r="CL90" s="4"/>
      <c r="CM90" s="4"/>
      <c r="CN90" s="4"/>
      <c r="CO90" s="4"/>
      <c r="CP90" s="4"/>
      <c r="CQ90" s="4"/>
      <c r="CR90" s="2"/>
      <c r="CS90" s="4"/>
    </row>
    <row r="91" spans="1:97" s="364" customFormat="1" x14ac:dyDescent="0.25">
      <c r="A91" s="564"/>
      <c r="B91" s="455"/>
      <c r="C91" s="484"/>
      <c r="D91" s="484"/>
      <c r="E91" s="484"/>
      <c r="F91" s="485"/>
      <c r="G91" s="484"/>
      <c r="H91" s="482"/>
      <c r="I91" s="482"/>
      <c r="J91" s="482"/>
      <c r="K91" s="482"/>
      <c r="L91" s="482"/>
      <c r="M91" s="482"/>
      <c r="N91" s="482"/>
      <c r="O91" s="482"/>
      <c r="P91" s="482"/>
      <c r="Q91" s="482"/>
      <c r="R91" s="482"/>
      <c r="S91" s="482"/>
      <c r="T91" s="482"/>
      <c r="U91" s="482"/>
      <c r="V91" s="482"/>
      <c r="W91" s="482"/>
      <c r="X91" s="482"/>
      <c r="Y91" s="482"/>
      <c r="Z91" s="482"/>
      <c r="AA91" s="482"/>
      <c r="AB91" s="482"/>
      <c r="AC91" s="482"/>
      <c r="AD91" s="482"/>
      <c r="AE91" s="482"/>
      <c r="AF91" s="482"/>
      <c r="AG91" s="482"/>
      <c r="AH91" s="482"/>
      <c r="AI91" s="482"/>
      <c r="AJ91" s="482"/>
      <c r="AK91" s="482"/>
      <c r="AL91" s="482"/>
      <c r="AM91" s="482"/>
      <c r="AN91" s="482"/>
      <c r="AO91" s="482"/>
      <c r="AP91" s="482"/>
      <c r="AQ91" s="482"/>
      <c r="AR91" s="482"/>
      <c r="AS91" s="482"/>
      <c r="AT91" s="482"/>
      <c r="AU91" s="482"/>
      <c r="AV91" s="482"/>
      <c r="AW91" s="482"/>
      <c r="AX91" s="482"/>
      <c r="AY91" s="482"/>
      <c r="AZ91" s="482"/>
      <c r="BA91" s="482"/>
      <c r="BB91" s="482"/>
      <c r="BC91" s="482"/>
      <c r="BD91" s="458"/>
      <c r="BE91" s="482"/>
      <c r="BF91" s="482"/>
      <c r="BG91" s="459"/>
      <c r="BH91" s="486"/>
      <c r="BI91" s="483"/>
      <c r="BJ91" s="483"/>
      <c r="BK91" s="483"/>
      <c r="BL91" s="483"/>
      <c r="BM91" s="657"/>
      <c r="BN91" s="459"/>
      <c r="BT91" s="4"/>
      <c r="BU91" s="4"/>
      <c r="BV91" s="4"/>
      <c r="BW91" s="4"/>
      <c r="BX91" s="4"/>
      <c r="BY91" s="4"/>
      <c r="BZ91" s="2"/>
      <c r="CA91" s="4"/>
      <c r="CB91" s="483"/>
      <c r="CC91" s="483"/>
      <c r="CD91" s="483"/>
      <c r="CE91" s="467"/>
      <c r="CF91" s="459"/>
      <c r="CL91" s="4"/>
      <c r="CM91" s="4"/>
      <c r="CN91" s="4"/>
      <c r="CO91" s="4"/>
      <c r="CP91" s="4"/>
      <c r="CQ91" s="4"/>
      <c r="CR91" s="2"/>
      <c r="CS91" s="4"/>
    </row>
    <row r="92" spans="1:97" s="364" customFormat="1" x14ac:dyDescent="0.25">
      <c r="A92" s="564"/>
      <c r="B92" s="455"/>
      <c r="C92" s="484"/>
      <c r="D92" s="484"/>
      <c r="E92" s="484"/>
      <c r="F92" s="485"/>
      <c r="G92" s="484"/>
      <c r="H92" s="482"/>
      <c r="I92" s="482"/>
      <c r="J92" s="482"/>
      <c r="K92" s="482"/>
      <c r="L92" s="482"/>
      <c r="M92" s="482"/>
      <c r="N92" s="482"/>
      <c r="O92" s="482"/>
      <c r="P92" s="482"/>
      <c r="Q92" s="482"/>
      <c r="R92" s="482"/>
      <c r="S92" s="482"/>
      <c r="T92" s="482"/>
      <c r="U92" s="482"/>
      <c r="V92" s="482"/>
      <c r="W92" s="482"/>
      <c r="X92" s="482"/>
      <c r="Y92" s="482"/>
      <c r="Z92" s="482"/>
      <c r="AA92" s="482"/>
      <c r="AB92" s="482"/>
      <c r="AC92" s="482"/>
      <c r="AD92" s="482"/>
      <c r="AE92" s="482"/>
      <c r="AF92" s="482"/>
      <c r="AG92" s="482"/>
      <c r="AH92" s="482"/>
      <c r="AI92" s="482"/>
      <c r="AJ92" s="482"/>
      <c r="AK92" s="482"/>
      <c r="AL92" s="482"/>
      <c r="AM92" s="482"/>
      <c r="AN92" s="482"/>
      <c r="AO92" s="482"/>
      <c r="AP92" s="482"/>
      <c r="AQ92" s="482"/>
      <c r="AR92" s="482"/>
      <c r="AS92" s="482"/>
      <c r="AT92" s="482"/>
      <c r="AU92" s="482"/>
      <c r="AV92" s="482"/>
      <c r="AW92" s="482"/>
      <c r="AX92" s="482"/>
      <c r="AY92" s="482"/>
      <c r="AZ92" s="482"/>
      <c r="BA92" s="482"/>
      <c r="BB92" s="482"/>
      <c r="BC92" s="482"/>
      <c r="BD92" s="458"/>
      <c r="BE92" s="482"/>
      <c r="BF92" s="482"/>
      <c r="BG92" s="459"/>
      <c r="BH92" s="486"/>
      <c r="BI92" s="483"/>
      <c r="BJ92" s="483"/>
      <c r="BK92" s="483"/>
      <c r="BL92" s="483"/>
      <c r="BM92" s="657"/>
      <c r="BN92" s="459"/>
      <c r="BT92" s="4"/>
      <c r="BU92" s="4"/>
      <c r="BV92" s="4"/>
      <c r="BW92" s="4"/>
      <c r="BX92" s="4"/>
      <c r="BY92" s="4"/>
      <c r="BZ92" s="2"/>
      <c r="CA92" s="4"/>
      <c r="CB92" s="483"/>
      <c r="CC92" s="483"/>
      <c r="CD92" s="483"/>
      <c r="CE92" s="467"/>
      <c r="CF92" s="459"/>
      <c r="CL92" s="4"/>
      <c r="CM92" s="4"/>
      <c r="CN92" s="4"/>
      <c r="CO92" s="4"/>
      <c r="CP92" s="4"/>
      <c r="CQ92" s="4"/>
      <c r="CR92" s="2"/>
      <c r="CS92" s="4"/>
    </row>
    <row r="93" spans="1:97" s="364" customFormat="1" x14ac:dyDescent="0.25">
      <c r="A93" s="564"/>
      <c r="B93" s="455"/>
      <c r="C93" s="484"/>
      <c r="D93" s="484"/>
      <c r="E93" s="484"/>
      <c r="F93" s="485"/>
      <c r="G93" s="484"/>
      <c r="H93" s="482"/>
      <c r="I93" s="482"/>
      <c r="J93" s="482"/>
      <c r="K93" s="482"/>
      <c r="L93" s="482"/>
      <c r="M93" s="482"/>
      <c r="N93" s="482"/>
      <c r="O93" s="482"/>
      <c r="P93" s="482"/>
      <c r="Q93" s="482"/>
      <c r="R93" s="482"/>
      <c r="S93" s="482"/>
      <c r="T93" s="482"/>
      <c r="U93" s="482"/>
      <c r="V93" s="482"/>
      <c r="W93" s="482"/>
      <c r="X93" s="482"/>
      <c r="Y93" s="482"/>
      <c r="Z93" s="482"/>
      <c r="AA93" s="482"/>
      <c r="AB93" s="482"/>
      <c r="AC93" s="482"/>
      <c r="AD93" s="482"/>
      <c r="AE93" s="482"/>
      <c r="AF93" s="482"/>
      <c r="AG93" s="482"/>
      <c r="AH93" s="482"/>
      <c r="AI93" s="482"/>
      <c r="AJ93" s="482"/>
      <c r="AK93" s="482"/>
      <c r="AL93" s="482"/>
      <c r="AM93" s="482"/>
      <c r="AN93" s="482"/>
      <c r="AO93" s="482"/>
      <c r="AP93" s="482"/>
      <c r="AQ93" s="482"/>
      <c r="AR93" s="482"/>
      <c r="AS93" s="482"/>
      <c r="AT93" s="482"/>
      <c r="AU93" s="482"/>
      <c r="AV93" s="482"/>
      <c r="AW93" s="482"/>
      <c r="AX93" s="482"/>
      <c r="AY93" s="482"/>
      <c r="AZ93" s="482"/>
      <c r="BA93" s="482"/>
      <c r="BB93" s="482"/>
      <c r="BC93" s="482"/>
      <c r="BD93" s="458"/>
      <c r="BE93" s="482"/>
      <c r="BF93" s="482"/>
      <c r="BG93" s="459"/>
      <c r="BH93" s="486"/>
      <c r="BI93" s="483"/>
      <c r="BJ93" s="483"/>
      <c r="BK93" s="483"/>
      <c r="BL93" s="483"/>
      <c r="BM93" s="657"/>
      <c r="BN93" s="459"/>
      <c r="BT93" s="4"/>
      <c r="BU93" s="4"/>
      <c r="BV93" s="4"/>
      <c r="BW93" s="4"/>
      <c r="BX93" s="4"/>
      <c r="BY93" s="4"/>
      <c r="BZ93" s="2"/>
      <c r="CA93" s="4"/>
      <c r="CB93" s="483"/>
      <c r="CC93" s="483"/>
      <c r="CD93" s="483"/>
      <c r="CE93" s="467"/>
      <c r="CF93" s="459"/>
      <c r="CL93" s="4"/>
      <c r="CM93" s="4"/>
      <c r="CN93" s="4"/>
      <c r="CO93" s="4"/>
      <c r="CP93" s="4"/>
      <c r="CQ93" s="4"/>
      <c r="CR93" s="2"/>
      <c r="CS93" s="4"/>
    </row>
    <row r="94" spans="1:97" s="364" customFormat="1" x14ac:dyDescent="0.25">
      <c r="A94" s="564"/>
      <c r="B94" s="455"/>
      <c r="C94" s="484"/>
      <c r="D94" s="484"/>
      <c r="E94" s="484"/>
      <c r="F94" s="485"/>
      <c r="G94" s="484"/>
      <c r="H94" s="482"/>
      <c r="I94" s="482"/>
      <c r="J94" s="482"/>
      <c r="K94" s="482"/>
      <c r="L94" s="482"/>
      <c r="M94" s="482"/>
      <c r="N94" s="482"/>
      <c r="O94" s="482"/>
      <c r="P94" s="482"/>
      <c r="Q94" s="482"/>
      <c r="R94" s="482"/>
      <c r="S94" s="482"/>
      <c r="T94" s="482"/>
      <c r="U94" s="482"/>
      <c r="V94" s="482"/>
      <c r="W94" s="482"/>
      <c r="X94" s="482"/>
      <c r="Y94" s="482"/>
      <c r="Z94" s="482"/>
      <c r="AA94" s="482"/>
      <c r="AB94" s="482"/>
      <c r="AC94" s="482"/>
      <c r="AD94" s="482"/>
      <c r="AE94" s="482"/>
      <c r="AF94" s="482"/>
      <c r="AG94" s="482"/>
      <c r="AH94" s="482"/>
      <c r="AI94" s="482"/>
      <c r="AJ94" s="482"/>
      <c r="AK94" s="482"/>
      <c r="AL94" s="482"/>
      <c r="AM94" s="482"/>
      <c r="AN94" s="482"/>
      <c r="AO94" s="482"/>
      <c r="AP94" s="482"/>
      <c r="AQ94" s="482"/>
      <c r="AR94" s="482"/>
      <c r="AS94" s="482"/>
      <c r="AT94" s="482"/>
      <c r="AU94" s="482"/>
      <c r="AV94" s="482"/>
      <c r="AW94" s="482"/>
      <c r="AX94" s="482"/>
      <c r="AY94" s="482"/>
      <c r="AZ94" s="482"/>
      <c r="BA94" s="482"/>
      <c r="BB94" s="482"/>
      <c r="BC94" s="482"/>
      <c r="BD94" s="458"/>
      <c r="BE94" s="482"/>
      <c r="BF94" s="482"/>
      <c r="BG94" s="459"/>
      <c r="BH94" s="486"/>
      <c r="BI94" s="483"/>
      <c r="BJ94" s="483"/>
      <c r="BK94" s="483"/>
      <c r="BL94" s="483"/>
      <c r="BM94" s="657"/>
      <c r="BN94" s="459"/>
      <c r="BT94" s="4"/>
      <c r="BU94" s="4"/>
      <c r="BV94" s="4"/>
      <c r="BW94" s="4"/>
      <c r="BX94" s="4"/>
      <c r="BY94" s="4"/>
      <c r="BZ94" s="2"/>
      <c r="CA94" s="4"/>
      <c r="CB94" s="483"/>
      <c r="CC94" s="483"/>
      <c r="CD94" s="483"/>
      <c r="CE94" s="467"/>
      <c r="CF94" s="459"/>
      <c r="CL94" s="4"/>
      <c r="CM94" s="4"/>
      <c r="CN94" s="4"/>
      <c r="CO94" s="4"/>
      <c r="CP94" s="4"/>
      <c r="CQ94" s="4"/>
      <c r="CR94" s="2"/>
      <c r="CS94" s="4"/>
    </row>
    <row r="95" spans="1:97" s="364" customFormat="1" x14ac:dyDescent="0.25">
      <c r="A95" s="564"/>
      <c r="B95" s="455"/>
      <c r="C95" s="484"/>
      <c r="D95" s="484"/>
      <c r="E95" s="484"/>
      <c r="F95" s="485"/>
      <c r="G95" s="484"/>
      <c r="H95" s="482"/>
      <c r="I95" s="482"/>
      <c r="J95" s="482"/>
      <c r="K95" s="482"/>
      <c r="L95" s="482"/>
      <c r="M95" s="482"/>
      <c r="N95" s="482"/>
      <c r="O95" s="482"/>
      <c r="P95" s="482"/>
      <c r="Q95" s="482"/>
      <c r="R95" s="482"/>
      <c r="S95" s="482"/>
      <c r="T95" s="482"/>
      <c r="U95" s="482"/>
      <c r="V95" s="482"/>
      <c r="W95" s="482"/>
      <c r="X95" s="482"/>
      <c r="Y95" s="482"/>
      <c r="Z95" s="482"/>
      <c r="AA95" s="482"/>
      <c r="AB95" s="482"/>
      <c r="AC95" s="482"/>
      <c r="AD95" s="482"/>
      <c r="AE95" s="482"/>
      <c r="AF95" s="482"/>
      <c r="AG95" s="482"/>
      <c r="AH95" s="482"/>
      <c r="AI95" s="482"/>
      <c r="AJ95" s="482"/>
      <c r="AK95" s="482"/>
      <c r="AL95" s="482"/>
      <c r="AM95" s="482"/>
      <c r="AN95" s="482"/>
      <c r="AO95" s="482"/>
      <c r="AP95" s="482"/>
      <c r="AQ95" s="482"/>
      <c r="AR95" s="482"/>
      <c r="AS95" s="482"/>
      <c r="AT95" s="482"/>
      <c r="AU95" s="482"/>
      <c r="AV95" s="482"/>
      <c r="AW95" s="482"/>
      <c r="AX95" s="482"/>
      <c r="AY95" s="482"/>
      <c r="AZ95" s="482"/>
      <c r="BA95" s="482"/>
      <c r="BB95" s="482"/>
      <c r="BC95" s="482"/>
      <c r="BD95" s="458"/>
      <c r="BE95" s="482"/>
      <c r="BF95" s="482"/>
      <c r="BG95" s="459"/>
      <c r="BH95" s="486"/>
      <c r="BI95" s="483"/>
      <c r="BJ95" s="483"/>
      <c r="BK95" s="483"/>
      <c r="BL95" s="483"/>
      <c r="BM95" s="657"/>
      <c r="BN95" s="459"/>
      <c r="BT95" s="4"/>
      <c r="BU95" s="4"/>
      <c r="BV95" s="4"/>
      <c r="BW95" s="4"/>
      <c r="BX95" s="4"/>
      <c r="BY95" s="4"/>
      <c r="BZ95" s="2"/>
      <c r="CA95" s="4"/>
      <c r="CB95" s="483"/>
      <c r="CC95" s="483"/>
      <c r="CD95" s="483"/>
      <c r="CE95" s="467"/>
      <c r="CF95" s="459"/>
      <c r="CL95" s="4"/>
      <c r="CM95" s="4"/>
      <c r="CN95" s="4"/>
      <c r="CO95" s="4"/>
      <c r="CP95" s="4"/>
      <c r="CQ95" s="4"/>
      <c r="CR95" s="2"/>
      <c r="CS95" s="4"/>
    </row>
    <row r="96" spans="1:97" s="364" customFormat="1" x14ac:dyDescent="0.25">
      <c r="A96" s="564"/>
      <c r="B96" s="455"/>
      <c r="C96" s="484"/>
      <c r="D96" s="484"/>
      <c r="E96" s="484"/>
      <c r="F96" s="485"/>
      <c r="G96" s="484"/>
      <c r="H96" s="482"/>
      <c r="I96" s="482"/>
      <c r="J96" s="482"/>
      <c r="K96" s="482"/>
      <c r="L96" s="482"/>
      <c r="M96" s="482"/>
      <c r="N96" s="482"/>
      <c r="O96" s="482"/>
      <c r="P96" s="482"/>
      <c r="Q96" s="482"/>
      <c r="R96" s="482"/>
      <c r="S96" s="482"/>
      <c r="T96" s="482"/>
      <c r="U96" s="482"/>
      <c r="V96" s="482"/>
      <c r="W96" s="482"/>
      <c r="X96" s="482"/>
      <c r="Y96" s="482"/>
      <c r="Z96" s="482"/>
      <c r="AA96" s="482"/>
      <c r="AB96" s="482"/>
      <c r="AC96" s="482"/>
      <c r="AD96" s="482"/>
      <c r="AE96" s="482"/>
      <c r="AF96" s="482"/>
      <c r="AG96" s="482"/>
      <c r="AH96" s="482"/>
      <c r="AI96" s="482"/>
      <c r="AJ96" s="482"/>
      <c r="AK96" s="482"/>
      <c r="AL96" s="482"/>
      <c r="AM96" s="482"/>
      <c r="AN96" s="482"/>
      <c r="AO96" s="482"/>
      <c r="AP96" s="482"/>
      <c r="AQ96" s="482"/>
      <c r="AR96" s="482"/>
      <c r="AS96" s="482"/>
      <c r="AT96" s="482"/>
      <c r="AU96" s="482"/>
      <c r="AV96" s="482"/>
      <c r="AW96" s="482"/>
      <c r="AX96" s="482"/>
      <c r="AY96" s="482"/>
      <c r="AZ96" s="482"/>
      <c r="BA96" s="482"/>
      <c r="BB96" s="482"/>
      <c r="BC96" s="482"/>
      <c r="BD96" s="458"/>
      <c r="BE96" s="482"/>
      <c r="BF96" s="482"/>
      <c r="BG96" s="459"/>
      <c r="BH96" s="486"/>
      <c r="BI96" s="483"/>
      <c r="BJ96" s="483"/>
      <c r="BK96" s="483"/>
      <c r="BL96" s="483"/>
      <c r="BM96" s="657"/>
      <c r="BN96" s="459"/>
      <c r="BT96" s="4"/>
      <c r="BU96" s="4"/>
      <c r="BV96" s="4"/>
      <c r="BW96" s="4"/>
      <c r="BX96" s="4"/>
      <c r="BY96" s="4"/>
      <c r="BZ96" s="2"/>
      <c r="CA96" s="4"/>
      <c r="CB96" s="483"/>
      <c r="CC96" s="483"/>
      <c r="CD96" s="483"/>
      <c r="CE96" s="467"/>
      <c r="CF96" s="459"/>
      <c r="CL96" s="4"/>
      <c r="CM96" s="4"/>
      <c r="CN96" s="4"/>
      <c r="CO96" s="4"/>
      <c r="CP96" s="4"/>
      <c r="CQ96" s="4"/>
      <c r="CR96" s="2"/>
      <c r="CS96" s="4"/>
    </row>
    <row r="97" spans="1:97" s="364" customFormat="1" x14ac:dyDescent="0.25">
      <c r="A97" s="564"/>
      <c r="B97" s="455"/>
      <c r="C97" s="484"/>
      <c r="D97" s="484"/>
      <c r="E97" s="484"/>
      <c r="F97" s="485"/>
      <c r="G97" s="484"/>
      <c r="H97" s="482"/>
      <c r="I97" s="482"/>
      <c r="J97" s="482"/>
      <c r="K97" s="482"/>
      <c r="L97" s="482"/>
      <c r="M97" s="482"/>
      <c r="N97" s="482"/>
      <c r="O97" s="482"/>
      <c r="P97" s="482"/>
      <c r="Q97" s="482"/>
      <c r="R97" s="482"/>
      <c r="S97" s="482"/>
      <c r="T97" s="482"/>
      <c r="U97" s="482"/>
      <c r="V97" s="482"/>
      <c r="W97" s="482"/>
      <c r="X97" s="482"/>
      <c r="Y97" s="482"/>
      <c r="Z97" s="482"/>
      <c r="AA97" s="482"/>
      <c r="AB97" s="482"/>
      <c r="AC97" s="482"/>
      <c r="AD97" s="482"/>
      <c r="AE97" s="482"/>
      <c r="AF97" s="482"/>
      <c r="AG97" s="482"/>
      <c r="AH97" s="482"/>
      <c r="AI97" s="482"/>
      <c r="AJ97" s="482"/>
      <c r="AK97" s="482"/>
      <c r="AL97" s="482"/>
      <c r="AM97" s="482"/>
      <c r="AN97" s="482"/>
      <c r="AO97" s="482"/>
      <c r="AP97" s="482"/>
      <c r="AQ97" s="482"/>
      <c r="AR97" s="482"/>
      <c r="AS97" s="482"/>
      <c r="AT97" s="482"/>
      <c r="AU97" s="482"/>
      <c r="AV97" s="482"/>
      <c r="AW97" s="482"/>
      <c r="AX97" s="482"/>
      <c r="AY97" s="482"/>
      <c r="AZ97" s="482"/>
      <c r="BA97" s="482"/>
      <c r="BB97" s="482"/>
      <c r="BC97" s="482"/>
      <c r="BD97" s="458"/>
      <c r="BE97" s="482"/>
      <c r="BF97" s="482"/>
      <c r="BG97" s="459"/>
      <c r="BH97" s="486"/>
      <c r="BI97" s="483"/>
      <c r="BJ97" s="483"/>
      <c r="BK97" s="483"/>
      <c r="BL97" s="483"/>
      <c r="BM97" s="657"/>
      <c r="BN97" s="459"/>
      <c r="BT97" s="4"/>
      <c r="BU97" s="4"/>
      <c r="BV97" s="4"/>
      <c r="BW97" s="4"/>
      <c r="BX97" s="4"/>
      <c r="BY97" s="4"/>
      <c r="BZ97" s="2"/>
      <c r="CA97" s="4"/>
      <c r="CB97" s="483"/>
      <c r="CC97" s="483"/>
      <c r="CD97" s="483"/>
      <c r="CE97" s="467"/>
      <c r="CF97" s="459"/>
      <c r="CL97" s="4"/>
      <c r="CM97" s="4"/>
      <c r="CN97" s="4"/>
      <c r="CO97" s="4"/>
      <c r="CP97" s="4"/>
      <c r="CQ97" s="4"/>
      <c r="CR97" s="2"/>
      <c r="CS97" s="4"/>
    </row>
    <row r="98" spans="1:97" s="364" customFormat="1" x14ac:dyDescent="0.25">
      <c r="A98" s="564"/>
      <c r="B98" s="455"/>
      <c r="C98" s="484"/>
      <c r="D98" s="484"/>
      <c r="E98" s="484"/>
      <c r="F98" s="485"/>
      <c r="G98" s="484"/>
      <c r="H98" s="482"/>
      <c r="I98" s="482"/>
      <c r="J98" s="482"/>
      <c r="K98" s="482"/>
      <c r="L98" s="482"/>
      <c r="M98" s="482"/>
      <c r="N98" s="482"/>
      <c r="O98" s="482"/>
      <c r="P98" s="482"/>
      <c r="Q98" s="482"/>
      <c r="R98" s="482"/>
      <c r="S98" s="482"/>
      <c r="T98" s="482"/>
      <c r="U98" s="482"/>
      <c r="V98" s="482"/>
      <c r="W98" s="482"/>
      <c r="X98" s="482"/>
      <c r="Y98" s="482"/>
      <c r="Z98" s="482"/>
      <c r="AA98" s="482"/>
      <c r="AB98" s="482"/>
      <c r="AC98" s="482"/>
      <c r="AD98" s="482"/>
      <c r="AE98" s="482"/>
      <c r="AF98" s="482"/>
      <c r="AG98" s="482"/>
      <c r="AH98" s="482"/>
      <c r="AI98" s="482"/>
      <c r="AJ98" s="482"/>
      <c r="AK98" s="482"/>
      <c r="AL98" s="482"/>
      <c r="AM98" s="482"/>
      <c r="AN98" s="482"/>
      <c r="AO98" s="482"/>
      <c r="AP98" s="482"/>
      <c r="AQ98" s="482"/>
      <c r="AR98" s="482"/>
      <c r="AS98" s="482"/>
      <c r="AT98" s="482"/>
      <c r="AU98" s="482"/>
      <c r="AV98" s="482"/>
      <c r="AW98" s="482"/>
      <c r="AX98" s="482"/>
      <c r="AY98" s="482"/>
      <c r="AZ98" s="482"/>
      <c r="BA98" s="482"/>
      <c r="BB98" s="482"/>
      <c r="BC98" s="482"/>
      <c r="BD98" s="458"/>
      <c r="BE98" s="482"/>
      <c r="BF98" s="482"/>
      <c r="BG98" s="459"/>
      <c r="BH98" s="486"/>
      <c r="BI98" s="483"/>
      <c r="BJ98" s="483"/>
      <c r="BK98" s="483"/>
      <c r="BL98" s="483"/>
      <c r="BM98" s="657"/>
      <c r="BN98" s="459"/>
      <c r="BT98" s="4"/>
      <c r="BU98" s="4"/>
      <c r="BV98" s="4"/>
      <c r="BW98" s="4"/>
      <c r="BX98" s="4"/>
      <c r="BY98" s="4"/>
      <c r="BZ98" s="2"/>
      <c r="CA98" s="4"/>
      <c r="CB98" s="483"/>
      <c r="CC98" s="483"/>
      <c r="CD98" s="483"/>
      <c r="CE98" s="467"/>
      <c r="CF98" s="459"/>
      <c r="CL98" s="4"/>
      <c r="CM98" s="4"/>
      <c r="CN98" s="4"/>
      <c r="CO98" s="4"/>
      <c r="CP98" s="4"/>
      <c r="CQ98" s="4"/>
      <c r="CR98" s="2"/>
      <c r="CS98" s="4"/>
    </row>
    <row r="99" spans="1:97" s="364" customFormat="1" x14ac:dyDescent="0.25">
      <c r="A99" s="564"/>
      <c r="B99" s="455"/>
      <c r="C99" s="484"/>
      <c r="D99" s="484"/>
      <c r="E99" s="484"/>
      <c r="F99" s="485"/>
      <c r="G99" s="484"/>
      <c r="H99" s="482"/>
      <c r="I99" s="482"/>
      <c r="J99" s="482"/>
      <c r="K99" s="482"/>
      <c r="L99" s="482"/>
      <c r="M99" s="482"/>
      <c r="N99" s="482"/>
      <c r="O99" s="482"/>
      <c r="P99" s="482"/>
      <c r="Q99" s="482"/>
      <c r="R99" s="482"/>
      <c r="S99" s="482"/>
      <c r="T99" s="482"/>
      <c r="U99" s="482"/>
      <c r="V99" s="482"/>
      <c r="W99" s="482"/>
      <c r="X99" s="482"/>
      <c r="Y99" s="482"/>
      <c r="Z99" s="482"/>
      <c r="AA99" s="482"/>
      <c r="AB99" s="482"/>
      <c r="AC99" s="482"/>
      <c r="AD99" s="482"/>
      <c r="AE99" s="482"/>
      <c r="AF99" s="482"/>
      <c r="AG99" s="482"/>
      <c r="AH99" s="482"/>
      <c r="AI99" s="482"/>
      <c r="AJ99" s="482"/>
      <c r="AK99" s="482"/>
      <c r="AL99" s="482"/>
      <c r="AM99" s="482"/>
      <c r="AN99" s="482"/>
      <c r="AO99" s="482"/>
      <c r="AP99" s="482"/>
      <c r="AQ99" s="482"/>
      <c r="AR99" s="482"/>
      <c r="AS99" s="482"/>
      <c r="AT99" s="482"/>
      <c r="AU99" s="482"/>
      <c r="AV99" s="482"/>
      <c r="AW99" s="482"/>
      <c r="AX99" s="482"/>
      <c r="AY99" s="482"/>
      <c r="AZ99" s="482"/>
      <c r="BA99" s="482"/>
      <c r="BB99" s="482"/>
      <c r="BC99" s="482"/>
      <c r="BD99" s="458"/>
      <c r="BE99" s="482"/>
      <c r="BF99" s="482"/>
      <c r="BG99" s="459"/>
      <c r="BH99" s="486"/>
      <c r="BI99" s="483"/>
      <c r="BJ99" s="483"/>
      <c r="BK99" s="483"/>
      <c r="BL99" s="483"/>
      <c r="BM99" s="657"/>
      <c r="BN99" s="459"/>
      <c r="BT99" s="4"/>
      <c r="BU99" s="4"/>
      <c r="BV99" s="4"/>
      <c r="BW99" s="4"/>
      <c r="BX99" s="4"/>
      <c r="BY99" s="4"/>
      <c r="BZ99" s="2"/>
      <c r="CA99" s="4"/>
      <c r="CB99" s="483"/>
      <c r="CC99" s="483"/>
      <c r="CD99" s="483"/>
      <c r="CE99" s="467"/>
      <c r="CF99" s="459"/>
      <c r="CL99" s="4"/>
      <c r="CM99" s="4"/>
      <c r="CN99" s="4"/>
      <c r="CO99" s="4"/>
      <c r="CP99" s="4"/>
      <c r="CQ99" s="4"/>
      <c r="CR99" s="2"/>
      <c r="CS99" s="4"/>
    </row>
    <row r="100" spans="1:97" s="364" customFormat="1" x14ac:dyDescent="0.25">
      <c r="A100" s="564"/>
      <c r="B100" s="455"/>
      <c r="C100" s="484"/>
      <c r="D100" s="484"/>
      <c r="E100" s="484"/>
      <c r="F100" s="485"/>
      <c r="G100" s="484"/>
      <c r="H100" s="482"/>
      <c r="I100" s="482"/>
      <c r="J100" s="482"/>
      <c r="K100" s="482"/>
      <c r="L100" s="482"/>
      <c r="M100" s="482"/>
      <c r="N100" s="482"/>
      <c r="O100" s="482"/>
      <c r="P100" s="482"/>
      <c r="Q100" s="482"/>
      <c r="R100" s="482"/>
      <c r="S100" s="482"/>
      <c r="T100" s="482"/>
      <c r="U100" s="482"/>
      <c r="V100" s="482"/>
      <c r="W100" s="482"/>
      <c r="X100" s="482"/>
      <c r="Y100" s="482"/>
      <c r="Z100" s="482"/>
      <c r="AA100" s="482"/>
      <c r="AB100" s="482"/>
      <c r="AC100" s="482"/>
      <c r="AD100" s="482"/>
      <c r="AE100" s="482"/>
      <c r="AF100" s="482"/>
      <c r="AG100" s="482"/>
      <c r="AH100" s="482"/>
      <c r="AI100" s="482"/>
      <c r="AJ100" s="482"/>
      <c r="AK100" s="482"/>
      <c r="AL100" s="482"/>
      <c r="AM100" s="482"/>
      <c r="AN100" s="482"/>
      <c r="AO100" s="482"/>
      <c r="AP100" s="482"/>
      <c r="AQ100" s="482"/>
      <c r="AR100" s="482"/>
      <c r="AS100" s="482"/>
      <c r="AT100" s="482"/>
      <c r="AU100" s="482"/>
      <c r="AV100" s="482"/>
      <c r="AW100" s="482"/>
      <c r="AX100" s="482"/>
      <c r="AY100" s="482"/>
      <c r="AZ100" s="482"/>
      <c r="BA100" s="482"/>
      <c r="BB100" s="482"/>
      <c r="BC100" s="482"/>
      <c r="BD100" s="458"/>
      <c r="BE100" s="482"/>
      <c r="BF100" s="482"/>
      <c r="BG100" s="459"/>
      <c r="BH100" s="486"/>
      <c r="BI100" s="483"/>
      <c r="BJ100" s="483"/>
      <c r="BK100" s="483"/>
      <c r="BL100" s="483"/>
      <c r="BM100" s="657"/>
      <c r="BN100" s="459"/>
      <c r="BT100" s="4"/>
      <c r="BU100" s="4"/>
      <c r="BV100" s="4"/>
      <c r="BW100" s="4"/>
      <c r="BX100" s="4"/>
      <c r="BY100" s="4"/>
      <c r="BZ100" s="2"/>
      <c r="CA100" s="4"/>
      <c r="CB100" s="483"/>
      <c r="CC100" s="483"/>
      <c r="CD100" s="483"/>
      <c r="CE100" s="467"/>
      <c r="CF100" s="459"/>
      <c r="CL100" s="4"/>
      <c r="CM100" s="4"/>
      <c r="CN100" s="4"/>
      <c r="CO100" s="4"/>
      <c r="CP100" s="4"/>
      <c r="CQ100" s="4"/>
      <c r="CR100" s="2"/>
      <c r="CS100" s="4"/>
    </row>
    <row r="101" spans="1:97" x14ac:dyDescent="0.25">
      <c r="BG101" s="9"/>
      <c r="BT101" s="4"/>
      <c r="BU101" s="4"/>
      <c r="BV101" s="4"/>
      <c r="BW101" s="4"/>
      <c r="BX101" s="4"/>
      <c r="BY101" s="4"/>
      <c r="BZ101" s="2"/>
      <c r="CA101" s="4"/>
      <c r="CL101" s="4"/>
      <c r="CM101" s="4"/>
      <c r="CN101" s="4"/>
      <c r="CO101" s="4"/>
      <c r="CP101" s="4"/>
      <c r="CQ101" s="4"/>
      <c r="CR101" s="2"/>
      <c r="CS101" s="4"/>
    </row>
  </sheetData>
  <sheetProtection sheet="1" formatCells="0" formatColumns="0" formatRows="0" insertColumns="0" insertRows="0" insertHyperlinks="0" deleteColumns="0" deleteRows="0" autoFilter="0" pivotTables="0"/>
  <autoFilter ref="A14:F78" xr:uid="{E071DD3E-0EB6-5E4A-A29A-5DD181D8CE37}"/>
  <mergeCells count="58">
    <mergeCell ref="A4:B4"/>
    <mergeCell ref="C4:BI4"/>
    <mergeCell ref="C1:BT1"/>
    <mergeCell ref="BU1:BY1"/>
    <mergeCell ref="A2:BI2"/>
    <mergeCell ref="A3:B3"/>
    <mergeCell ref="C3:BI3"/>
    <mergeCell ref="A10:B10"/>
    <mergeCell ref="C10:F10"/>
    <mergeCell ref="G10:BI10"/>
    <mergeCell ref="A5:B5"/>
    <mergeCell ref="C5:BI5"/>
    <mergeCell ref="A6:B6"/>
    <mergeCell ref="C6:BI6"/>
    <mergeCell ref="A7:B7"/>
    <mergeCell ref="C7:BI7"/>
    <mergeCell ref="A8:B9"/>
    <mergeCell ref="D8:F8"/>
    <mergeCell ref="G8:BI8"/>
    <mergeCell ref="D9:F9"/>
    <mergeCell ref="G9:BI9"/>
    <mergeCell ref="A12:BI12"/>
    <mergeCell ref="BJ12:BZ12"/>
    <mergeCell ref="CB12:CR12"/>
    <mergeCell ref="A13:G13"/>
    <mergeCell ref="H13:K13"/>
    <mergeCell ref="L13:O13"/>
    <mergeCell ref="P13:S13"/>
    <mergeCell ref="T13:W13"/>
    <mergeCell ref="X13:AA13"/>
    <mergeCell ref="AB13:AE13"/>
    <mergeCell ref="A59:BF59"/>
    <mergeCell ref="BD13:BD14"/>
    <mergeCell ref="BE13:BE14"/>
    <mergeCell ref="BF13:BF14"/>
    <mergeCell ref="BG13:BG14"/>
    <mergeCell ref="A43:BI43"/>
    <mergeCell ref="AF13:AI13"/>
    <mergeCell ref="AJ13:AM13"/>
    <mergeCell ref="AN13:AQ13"/>
    <mergeCell ref="AR13:AU13"/>
    <mergeCell ref="AV13:AY13"/>
    <mergeCell ref="AZ13:BC13"/>
    <mergeCell ref="CB43:CR43"/>
    <mergeCell ref="A44:BF44"/>
    <mergeCell ref="A47:BF47"/>
    <mergeCell ref="A49:BF49"/>
    <mergeCell ref="A54:BF54"/>
    <mergeCell ref="BJ43:BZ43"/>
    <mergeCell ref="F74:G74"/>
    <mergeCell ref="F75:G75"/>
    <mergeCell ref="B78:G78"/>
    <mergeCell ref="A65:BE65"/>
    <mergeCell ref="C69:F69"/>
    <mergeCell ref="B71:C71"/>
    <mergeCell ref="E71:G71"/>
    <mergeCell ref="F72:G72"/>
    <mergeCell ref="F73:G73"/>
  </mergeCells>
  <dataValidations count="3">
    <dataValidation type="list" allowBlank="1" showInputMessage="1" showErrorMessage="1" sqref="G15:G42" xr:uid="{E4F2E195-3181-FE4E-BF9C-87F6DB1E1362}">
      <formula1>$BG$84:$BG$85</formula1>
    </dataValidation>
    <dataValidation type="list" allowBlank="1" showInputMessage="1" showErrorMessage="1" sqref="BG48 BG15:BG42 BG60:BG64 BG66:BG68 BG45:BG46 BG50:BG53 BG55:BG58" xr:uid="{ACA2E8A0-9BDC-1749-B087-9594554BD9F7}">
      <formula1>$BG$77:$BG$86</formula1>
    </dataValidation>
    <dataValidation type="list" allowBlank="1" showInputMessage="1" showErrorMessage="1" sqref="BG44 BG65 BG59 BG54 BG47" xr:uid="{EEFDE2ED-C09B-794D-A6E6-2DE4968D7C80}">
      <formula1>#REF!</formula1>
    </dataValidation>
  </dataValidations>
  <pageMargins left="0.7" right="0.7" top="0.75" bottom="0.75" header="0.3" footer="0.3"/>
  <pageSetup paperSize="9" orientation="portrait" r:id="rId1"/>
  <ignoredErrors>
    <ignoredError sqref="BM48 BM60:BM64 BM55 BM50:BM53 BM56:BM58 BM66:BM67 BM45:BM46" formulaRange="1"/>
    <ignoredError sqref="BL44:BM44 BL49:BM49 BM65 BM59 BM54 BM4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CAAA5-8810-E64C-A967-9227431881F9}">
  <dimension ref="B2:E4"/>
  <sheetViews>
    <sheetView workbookViewId="0">
      <selection activeCell="C14" sqref="C14"/>
    </sheetView>
  </sheetViews>
  <sheetFormatPr baseColWidth="10" defaultRowHeight="15.75" x14ac:dyDescent="0.25"/>
  <cols>
    <col min="2" max="2" width="27.125" customWidth="1"/>
    <col min="3" max="3" width="25" customWidth="1"/>
    <col min="4" max="4" width="28.125" customWidth="1"/>
    <col min="5" max="5" width="30.5" customWidth="1"/>
  </cols>
  <sheetData>
    <row r="2" spans="2:5" ht="16.5" thickBot="1" x14ac:dyDescent="0.3"/>
    <row r="3" spans="2:5" ht="16.5" thickBot="1" x14ac:dyDescent="0.3">
      <c r="B3" s="640" t="s">
        <v>626</v>
      </c>
      <c r="C3" s="640" t="s">
        <v>627</v>
      </c>
      <c r="D3" s="640" t="s">
        <v>628</v>
      </c>
      <c r="E3" s="640" t="s">
        <v>629</v>
      </c>
    </row>
    <row r="4" spans="2:5" ht="115.5" thickBot="1" x14ac:dyDescent="0.3">
      <c r="B4" s="641" t="s">
        <v>630</v>
      </c>
      <c r="C4" s="642" t="s">
        <v>631</v>
      </c>
      <c r="D4" s="642" t="s">
        <v>632</v>
      </c>
      <c r="E4" s="643" t="s">
        <v>633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1DD3E-0EB6-5E4A-A29A-5DD181D8CE37}">
  <sheetPr filterMode="1"/>
  <dimension ref="A1:EF113"/>
  <sheetViews>
    <sheetView topLeftCell="A10" zoomScale="110" zoomScaleNormal="110" workbookViewId="0">
      <pane xSplit="7" ySplit="3" topLeftCell="H26" activePane="bottomRight" state="frozen"/>
      <selection activeCell="A10" sqref="A10"/>
      <selection pane="topRight" activeCell="H10" sqref="H10"/>
      <selection pane="bottomLeft" activeCell="A13" sqref="A13"/>
      <selection pane="bottomRight" activeCell="B43" sqref="B43"/>
    </sheetView>
  </sheetViews>
  <sheetFormatPr baseColWidth="10" defaultColWidth="27" defaultRowHeight="18" x14ac:dyDescent="0.25"/>
  <cols>
    <col min="1" max="1" width="8.5" style="331" customWidth="1"/>
    <col min="2" max="2" width="19" style="298" customWidth="1"/>
    <col min="3" max="3" width="18.875" style="331" customWidth="1"/>
    <col min="4" max="4" width="18.625" style="331" customWidth="1"/>
    <col min="5" max="5" width="17.125" style="331" customWidth="1"/>
    <col min="6" max="6" width="18.875" style="331" customWidth="1"/>
    <col min="7" max="7" width="27.625" style="327" hidden="1" customWidth="1"/>
    <col min="8" max="55" width="1.875" style="327" customWidth="1"/>
    <col min="56" max="56" width="24.5" style="300" customWidth="1"/>
    <col min="57" max="57" width="29.625" style="327" customWidth="1"/>
    <col min="58" max="58" width="23.125" style="327" customWidth="1"/>
    <col min="59" max="59" width="9.125" style="329" customWidth="1"/>
    <col min="60" max="60" width="3.125" style="332" bestFit="1" customWidth="1"/>
    <col min="61" max="61" width="4.375" style="330" bestFit="1" customWidth="1"/>
    <col min="62" max="62" width="3.125" style="330" bestFit="1" customWidth="1"/>
    <col min="63" max="63" width="2.875" style="330" bestFit="1" customWidth="1"/>
    <col min="64" max="64" width="3.875" style="330" bestFit="1" customWidth="1"/>
    <col min="65" max="65" width="3.625" style="330" bestFit="1" customWidth="1"/>
    <col min="66" max="66" width="3.875" style="330" bestFit="1" customWidth="1"/>
    <col min="67" max="67" width="10.5" style="11" bestFit="1" customWidth="1"/>
    <col min="68" max="68" width="3.625" style="9" bestFit="1" customWidth="1"/>
    <col min="69" max="69" width="4" style="5" bestFit="1" customWidth="1"/>
    <col min="70" max="70" width="3.625" style="5" bestFit="1" customWidth="1"/>
    <col min="71" max="71" width="11" style="5" bestFit="1" customWidth="1"/>
    <col min="72" max="72" width="3.375" style="5" bestFit="1" customWidth="1"/>
    <col min="73" max="74" width="3.875" style="5" bestFit="1" customWidth="1"/>
    <col min="75" max="75" width="11.5" style="5" bestFit="1" customWidth="1"/>
    <col min="76" max="76" width="3.625" style="5" bestFit="1" customWidth="1"/>
    <col min="77" max="77" width="3.875" style="5" bestFit="1" customWidth="1"/>
    <col min="78" max="78" width="3.5" style="5" bestFit="1" customWidth="1"/>
    <col min="79" max="79" width="11.5" style="5" bestFit="1" customWidth="1"/>
    <col min="80" max="80" width="21" style="331" bestFit="1" customWidth="1"/>
    <col min="81" max="81" width="4.5" style="5" bestFit="1" customWidth="1"/>
    <col min="82" max="16384" width="27" style="5"/>
  </cols>
  <sheetData>
    <row r="1" spans="1:136" ht="15.75" x14ac:dyDescent="0.25">
      <c r="A1" s="1"/>
      <c r="B1" s="761" t="s">
        <v>0</v>
      </c>
      <c r="C1" s="762"/>
      <c r="D1" s="762"/>
      <c r="E1" s="762"/>
      <c r="F1" s="762"/>
      <c r="G1" s="762"/>
      <c r="H1" s="762"/>
      <c r="I1" s="762"/>
      <c r="J1" s="762"/>
      <c r="K1" s="762"/>
      <c r="L1" s="762"/>
      <c r="M1" s="762"/>
      <c r="N1" s="762"/>
      <c r="O1" s="762"/>
      <c r="P1" s="762"/>
      <c r="Q1" s="762"/>
      <c r="R1" s="762"/>
      <c r="S1" s="762"/>
      <c r="T1" s="762"/>
      <c r="U1" s="762"/>
      <c r="V1" s="762"/>
      <c r="W1" s="762"/>
      <c r="X1" s="762"/>
      <c r="Y1" s="762"/>
      <c r="Z1" s="762"/>
      <c r="AA1" s="762"/>
      <c r="AB1" s="762"/>
      <c r="AC1" s="762"/>
      <c r="AD1" s="762"/>
      <c r="AE1" s="762"/>
      <c r="AF1" s="762"/>
      <c r="AG1" s="762"/>
      <c r="AH1" s="762"/>
      <c r="AI1" s="762"/>
      <c r="AJ1" s="762"/>
      <c r="AK1" s="762"/>
      <c r="AL1" s="762"/>
      <c r="AM1" s="762"/>
      <c r="AN1" s="762"/>
      <c r="AO1" s="762"/>
      <c r="AP1" s="762"/>
      <c r="AQ1" s="762"/>
      <c r="AR1" s="762"/>
      <c r="AS1" s="762"/>
      <c r="AT1" s="762"/>
      <c r="AU1" s="762"/>
      <c r="AV1" s="762"/>
      <c r="AW1" s="762"/>
      <c r="AX1" s="762"/>
      <c r="AY1" s="762"/>
      <c r="AZ1" s="762"/>
      <c r="BA1" s="762"/>
      <c r="BB1" s="762"/>
      <c r="BC1" s="762"/>
      <c r="BD1" s="762"/>
      <c r="BE1" s="762"/>
      <c r="BF1" s="762"/>
      <c r="BG1" s="2"/>
      <c r="BH1" s="2"/>
      <c r="BI1" s="2"/>
      <c r="BJ1" s="2"/>
      <c r="BK1" s="2"/>
      <c r="BL1" s="2"/>
      <c r="BM1" s="2"/>
      <c r="BN1" s="2"/>
      <c r="BO1" s="3"/>
      <c r="BP1" s="4"/>
      <c r="BQ1" s="4"/>
      <c r="BS1" s="4"/>
      <c r="BT1" s="4"/>
      <c r="BU1" s="4"/>
      <c r="BV1" s="4"/>
      <c r="BW1" s="4"/>
      <c r="BX1" s="4"/>
      <c r="BY1" s="4"/>
      <c r="BZ1" s="4"/>
      <c r="CA1" s="4"/>
      <c r="CB1" s="2"/>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row>
    <row r="2" spans="1:136" ht="15.75" x14ac:dyDescent="0.25">
      <c r="A2" s="1"/>
      <c r="B2" s="6" t="s">
        <v>1</v>
      </c>
      <c r="C2" s="763">
        <v>2022</v>
      </c>
      <c r="D2" s="764"/>
      <c r="E2" s="764"/>
      <c r="F2" s="764"/>
      <c r="G2" s="764"/>
      <c r="H2" s="764"/>
      <c r="I2" s="764"/>
      <c r="J2" s="764"/>
      <c r="K2" s="764"/>
      <c r="L2" s="764"/>
      <c r="M2" s="764"/>
      <c r="N2" s="764"/>
      <c r="O2" s="764"/>
      <c r="P2" s="764"/>
      <c r="Q2" s="764"/>
      <c r="R2" s="764"/>
      <c r="S2" s="764"/>
      <c r="T2" s="764"/>
      <c r="U2" s="764"/>
      <c r="V2" s="764"/>
      <c r="W2" s="764"/>
      <c r="X2" s="764"/>
      <c r="Y2" s="764"/>
      <c r="Z2" s="764"/>
      <c r="AA2" s="764"/>
      <c r="AB2" s="764"/>
      <c r="AC2" s="764"/>
      <c r="AD2" s="764"/>
      <c r="AE2" s="764"/>
      <c r="AF2" s="764"/>
      <c r="AG2" s="764"/>
      <c r="AH2" s="764"/>
      <c r="AI2" s="764"/>
      <c r="AJ2" s="764"/>
      <c r="AK2" s="764"/>
      <c r="AL2" s="764"/>
      <c r="AM2" s="764"/>
      <c r="AN2" s="764"/>
      <c r="AO2" s="764"/>
      <c r="AP2" s="764"/>
      <c r="AQ2" s="764"/>
      <c r="AR2" s="764"/>
      <c r="AS2" s="764"/>
      <c r="AT2" s="764"/>
      <c r="AU2" s="764"/>
      <c r="AV2" s="764"/>
      <c r="AW2" s="764"/>
      <c r="AX2" s="764"/>
      <c r="AY2" s="764"/>
      <c r="AZ2" s="764"/>
      <c r="BA2" s="764"/>
      <c r="BB2" s="764"/>
      <c r="BC2" s="764"/>
      <c r="BD2" s="764"/>
      <c r="BE2" s="764"/>
      <c r="BF2" s="765"/>
      <c r="BG2" s="2"/>
      <c r="BH2" s="2"/>
      <c r="BI2" s="2"/>
      <c r="BJ2" s="2"/>
      <c r="BK2" s="2"/>
      <c r="BL2" s="7"/>
      <c r="BM2" s="7"/>
      <c r="BN2" s="7"/>
      <c r="BO2" s="3"/>
      <c r="BP2" s="4"/>
      <c r="BQ2" s="4"/>
      <c r="BS2" s="4"/>
      <c r="BT2" s="4"/>
      <c r="BU2" s="4"/>
      <c r="BV2" s="4"/>
      <c r="BW2" s="4"/>
      <c r="BX2" s="4"/>
      <c r="BY2" s="4"/>
      <c r="BZ2" s="4"/>
      <c r="CA2" s="4"/>
      <c r="CB2" s="2"/>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row>
    <row r="3" spans="1:136" ht="15.75" x14ac:dyDescent="0.25">
      <c r="A3" s="1"/>
      <c r="B3" s="6" t="s">
        <v>2</v>
      </c>
      <c r="C3" s="763" t="s">
        <v>3</v>
      </c>
      <c r="D3" s="764"/>
      <c r="E3" s="764"/>
      <c r="F3" s="764"/>
      <c r="G3" s="764"/>
      <c r="H3" s="764"/>
      <c r="I3" s="764"/>
      <c r="J3" s="764"/>
      <c r="K3" s="764"/>
      <c r="L3" s="764"/>
      <c r="M3" s="764"/>
      <c r="N3" s="764"/>
      <c r="O3" s="764"/>
      <c r="P3" s="764"/>
      <c r="Q3" s="764"/>
      <c r="R3" s="764"/>
      <c r="S3" s="764"/>
      <c r="T3" s="764"/>
      <c r="U3" s="764"/>
      <c r="V3" s="764"/>
      <c r="W3" s="764"/>
      <c r="X3" s="764"/>
      <c r="Y3" s="764"/>
      <c r="Z3" s="764"/>
      <c r="AA3" s="764"/>
      <c r="AB3" s="764"/>
      <c r="AC3" s="764"/>
      <c r="AD3" s="764"/>
      <c r="AE3" s="764"/>
      <c r="AF3" s="764"/>
      <c r="AG3" s="764"/>
      <c r="AH3" s="764"/>
      <c r="AI3" s="764"/>
      <c r="AJ3" s="764"/>
      <c r="AK3" s="764"/>
      <c r="AL3" s="764"/>
      <c r="AM3" s="764"/>
      <c r="AN3" s="764"/>
      <c r="AO3" s="764"/>
      <c r="AP3" s="764"/>
      <c r="AQ3" s="764"/>
      <c r="AR3" s="764"/>
      <c r="AS3" s="764"/>
      <c r="AT3" s="764"/>
      <c r="AU3" s="764"/>
      <c r="AV3" s="764"/>
      <c r="AW3" s="764"/>
      <c r="AX3" s="764"/>
      <c r="AY3" s="764"/>
      <c r="AZ3" s="764"/>
      <c r="BA3" s="764"/>
      <c r="BB3" s="764"/>
      <c r="BC3" s="764"/>
      <c r="BD3" s="764"/>
      <c r="BE3" s="764"/>
      <c r="BF3" s="765"/>
      <c r="BG3" s="2"/>
      <c r="BH3" s="2"/>
      <c r="BI3" s="2"/>
      <c r="BJ3" s="2"/>
      <c r="BK3" s="2"/>
      <c r="BL3" s="7"/>
      <c r="BM3" s="7"/>
      <c r="BN3" s="7"/>
      <c r="BO3" s="3"/>
      <c r="BP3" s="4"/>
      <c r="BQ3" s="4"/>
      <c r="BS3" s="4"/>
      <c r="BT3" s="4"/>
      <c r="BU3" s="4"/>
      <c r="BV3" s="4"/>
      <c r="BW3" s="4"/>
      <c r="BX3" s="4"/>
      <c r="BY3" s="4"/>
      <c r="BZ3" s="4"/>
      <c r="CA3" s="4"/>
      <c r="CB3" s="2"/>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row>
    <row r="4" spans="1:136" ht="15.75" x14ac:dyDescent="0.25">
      <c r="A4" s="1"/>
      <c r="B4" s="6" t="s">
        <v>4</v>
      </c>
      <c r="C4" s="763" t="s">
        <v>5</v>
      </c>
      <c r="D4" s="764"/>
      <c r="E4" s="764"/>
      <c r="F4" s="764"/>
      <c r="G4" s="764"/>
      <c r="H4" s="764"/>
      <c r="I4" s="764"/>
      <c r="J4" s="764"/>
      <c r="K4" s="764"/>
      <c r="L4" s="764"/>
      <c r="M4" s="764"/>
      <c r="N4" s="764"/>
      <c r="O4" s="764"/>
      <c r="P4" s="764"/>
      <c r="Q4" s="764"/>
      <c r="R4" s="764"/>
      <c r="S4" s="764"/>
      <c r="T4" s="764"/>
      <c r="U4" s="764"/>
      <c r="V4" s="764"/>
      <c r="W4" s="764"/>
      <c r="X4" s="764"/>
      <c r="Y4" s="764"/>
      <c r="Z4" s="764"/>
      <c r="AA4" s="764"/>
      <c r="AB4" s="764"/>
      <c r="AC4" s="764"/>
      <c r="AD4" s="764"/>
      <c r="AE4" s="764"/>
      <c r="AF4" s="764"/>
      <c r="AG4" s="764"/>
      <c r="AH4" s="764"/>
      <c r="AI4" s="764"/>
      <c r="AJ4" s="764"/>
      <c r="AK4" s="764"/>
      <c r="AL4" s="764"/>
      <c r="AM4" s="764"/>
      <c r="AN4" s="764"/>
      <c r="AO4" s="764"/>
      <c r="AP4" s="764"/>
      <c r="AQ4" s="764"/>
      <c r="AR4" s="764"/>
      <c r="AS4" s="764"/>
      <c r="AT4" s="764"/>
      <c r="AU4" s="764"/>
      <c r="AV4" s="764"/>
      <c r="AW4" s="764"/>
      <c r="AX4" s="764"/>
      <c r="AY4" s="764"/>
      <c r="AZ4" s="764"/>
      <c r="BA4" s="764"/>
      <c r="BB4" s="764"/>
      <c r="BC4" s="764"/>
      <c r="BD4" s="764"/>
      <c r="BE4" s="764"/>
      <c r="BF4" s="765"/>
      <c r="BG4" s="2"/>
      <c r="BH4" s="2"/>
      <c r="BI4" s="2"/>
      <c r="BJ4" s="2"/>
      <c r="BK4" s="2"/>
      <c r="BL4" s="7"/>
      <c r="BM4" s="7"/>
      <c r="BN4" s="7"/>
      <c r="BO4" s="3"/>
      <c r="BP4" s="4"/>
      <c r="BQ4" s="4"/>
      <c r="BS4" s="4"/>
      <c r="BT4" s="4"/>
      <c r="BU4" s="4"/>
      <c r="BV4" s="4"/>
      <c r="BW4" s="4"/>
      <c r="BX4" s="4"/>
      <c r="BY4" s="4"/>
      <c r="BZ4" s="4"/>
      <c r="CA4" s="4"/>
      <c r="CB4" s="2"/>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row>
    <row r="5" spans="1:136" ht="15.75" x14ac:dyDescent="0.25">
      <c r="A5" s="1"/>
      <c r="B5" s="6" t="s">
        <v>6</v>
      </c>
      <c r="C5" s="763" t="s">
        <v>7</v>
      </c>
      <c r="D5" s="764"/>
      <c r="E5" s="764"/>
      <c r="F5" s="764"/>
      <c r="G5" s="764"/>
      <c r="H5" s="764"/>
      <c r="I5" s="764"/>
      <c r="J5" s="764"/>
      <c r="K5" s="764"/>
      <c r="L5" s="764"/>
      <c r="M5" s="764"/>
      <c r="N5" s="764"/>
      <c r="O5" s="764"/>
      <c r="P5" s="764"/>
      <c r="Q5" s="764"/>
      <c r="R5" s="764"/>
      <c r="S5" s="764"/>
      <c r="T5" s="764"/>
      <c r="U5" s="764"/>
      <c r="V5" s="764"/>
      <c r="W5" s="764"/>
      <c r="X5" s="764"/>
      <c r="Y5" s="764"/>
      <c r="Z5" s="764"/>
      <c r="AA5" s="764"/>
      <c r="AB5" s="764"/>
      <c r="AC5" s="764"/>
      <c r="AD5" s="764"/>
      <c r="AE5" s="764"/>
      <c r="AF5" s="764"/>
      <c r="AG5" s="764"/>
      <c r="AH5" s="764"/>
      <c r="AI5" s="764"/>
      <c r="AJ5" s="764"/>
      <c r="AK5" s="764"/>
      <c r="AL5" s="764"/>
      <c r="AM5" s="764"/>
      <c r="AN5" s="764"/>
      <c r="AO5" s="764"/>
      <c r="AP5" s="764"/>
      <c r="AQ5" s="764"/>
      <c r="AR5" s="764"/>
      <c r="AS5" s="764"/>
      <c r="AT5" s="764"/>
      <c r="AU5" s="764"/>
      <c r="AV5" s="764"/>
      <c r="AW5" s="764"/>
      <c r="AX5" s="764"/>
      <c r="AY5" s="764"/>
      <c r="AZ5" s="764"/>
      <c r="BA5" s="764"/>
      <c r="BB5" s="764"/>
      <c r="BC5" s="764"/>
      <c r="BD5" s="764"/>
      <c r="BE5" s="764"/>
      <c r="BF5" s="765"/>
      <c r="BG5" s="2"/>
      <c r="BH5" s="2"/>
      <c r="BI5" s="2"/>
      <c r="BJ5" s="2"/>
      <c r="BK5" s="2"/>
      <c r="BL5" s="7"/>
      <c r="BM5" s="7"/>
      <c r="BN5" s="7"/>
      <c r="BO5" s="3"/>
      <c r="BP5" s="4"/>
      <c r="BQ5" s="4"/>
      <c r="BS5" s="4"/>
      <c r="BT5" s="4"/>
      <c r="BU5" s="4"/>
      <c r="BV5" s="4"/>
      <c r="BW5" s="4"/>
      <c r="BX5" s="4"/>
      <c r="BY5" s="4"/>
      <c r="BZ5" s="4"/>
      <c r="CA5" s="4"/>
      <c r="CB5" s="2"/>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row>
    <row r="6" spans="1:136" ht="15.75" x14ac:dyDescent="0.25">
      <c r="A6" s="1"/>
      <c r="B6" s="6" t="s">
        <v>8</v>
      </c>
      <c r="C6" s="763" t="s">
        <v>9</v>
      </c>
      <c r="D6" s="764"/>
      <c r="E6" s="764"/>
      <c r="F6" s="764"/>
      <c r="G6" s="764"/>
      <c r="H6" s="764"/>
      <c r="I6" s="764"/>
      <c r="J6" s="764"/>
      <c r="K6" s="764"/>
      <c r="L6" s="764"/>
      <c r="M6" s="764"/>
      <c r="N6" s="764"/>
      <c r="O6" s="764"/>
      <c r="P6" s="764"/>
      <c r="Q6" s="764"/>
      <c r="R6" s="764"/>
      <c r="S6" s="764"/>
      <c r="T6" s="764"/>
      <c r="U6" s="764"/>
      <c r="V6" s="764"/>
      <c r="W6" s="764"/>
      <c r="X6" s="764"/>
      <c r="Y6" s="764"/>
      <c r="Z6" s="764"/>
      <c r="AA6" s="764"/>
      <c r="AB6" s="764"/>
      <c r="AC6" s="764"/>
      <c r="AD6" s="764"/>
      <c r="AE6" s="764"/>
      <c r="AF6" s="764"/>
      <c r="AG6" s="764"/>
      <c r="AH6" s="764"/>
      <c r="AI6" s="764"/>
      <c r="AJ6" s="764"/>
      <c r="AK6" s="764"/>
      <c r="AL6" s="764"/>
      <c r="AM6" s="764"/>
      <c r="AN6" s="764"/>
      <c r="AO6" s="764"/>
      <c r="AP6" s="764"/>
      <c r="AQ6" s="764"/>
      <c r="AR6" s="764"/>
      <c r="AS6" s="764"/>
      <c r="AT6" s="764"/>
      <c r="AU6" s="764"/>
      <c r="AV6" s="764"/>
      <c r="AW6" s="764"/>
      <c r="AX6" s="764"/>
      <c r="AY6" s="764"/>
      <c r="AZ6" s="764"/>
      <c r="BA6" s="764"/>
      <c r="BB6" s="764"/>
      <c r="BC6" s="764"/>
      <c r="BD6" s="764"/>
      <c r="BE6" s="764"/>
      <c r="BF6" s="765"/>
      <c r="BG6" s="2"/>
      <c r="BH6" s="2"/>
      <c r="BI6" s="2"/>
      <c r="BJ6" s="2"/>
      <c r="BK6" s="2"/>
      <c r="BL6" s="2"/>
      <c r="BM6" s="2"/>
      <c r="BN6" s="2"/>
      <c r="BO6" s="3"/>
      <c r="BP6" s="2"/>
      <c r="BQ6" s="4"/>
      <c r="BT6" s="4"/>
      <c r="BU6" s="4"/>
      <c r="BV6" s="4"/>
      <c r="BW6" s="4"/>
      <c r="BX6" s="4"/>
      <c r="BY6" s="4"/>
      <c r="BZ6" s="4"/>
      <c r="CA6" s="4"/>
      <c r="CB6" s="2"/>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row>
    <row r="7" spans="1:136" ht="121.5" x14ac:dyDescent="0.25">
      <c r="A7" s="1"/>
      <c r="B7" s="766" t="s">
        <v>10</v>
      </c>
      <c r="C7" s="8" t="s">
        <v>11</v>
      </c>
      <c r="D7" s="758" t="s">
        <v>12</v>
      </c>
      <c r="E7" s="759"/>
      <c r="F7" s="760"/>
      <c r="G7" s="758" t="s">
        <v>13</v>
      </c>
      <c r="H7" s="759"/>
      <c r="I7" s="759"/>
      <c r="J7" s="759"/>
      <c r="K7" s="759"/>
      <c r="L7" s="759"/>
      <c r="M7" s="759"/>
      <c r="N7" s="759"/>
      <c r="O7" s="759"/>
      <c r="P7" s="759"/>
      <c r="Q7" s="759"/>
      <c r="R7" s="759"/>
      <c r="S7" s="759"/>
      <c r="T7" s="759"/>
      <c r="U7" s="759"/>
      <c r="V7" s="759"/>
      <c r="W7" s="759"/>
      <c r="X7" s="759"/>
      <c r="Y7" s="759"/>
      <c r="Z7" s="759"/>
      <c r="AA7" s="759"/>
      <c r="AB7" s="759"/>
      <c r="AC7" s="759"/>
      <c r="AD7" s="759"/>
      <c r="AE7" s="759"/>
      <c r="AF7" s="759"/>
      <c r="AG7" s="759"/>
      <c r="AH7" s="759"/>
      <c r="AI7" s="759"/>
      <c r="AJ7" s="759"/>
      <c r="AK7" s="759"/>
      <c r="AL7" s="759"/>
      <c r="AM7" s="759"/>
      <c r="AN7" s="759"/>
      <c r="AO7" s="759"/>
      <c r="AP7" s="759"/>
      <c r="AQ7" s="759"/>
      <c r="AR7" s="759"/>
      <c r="AS7" s="759"/>
      <c r="AT7" s="759"/>
      <c r="AU7" s="759"/>
      <c r="AV7" s="759"/>
      <c r="AW7" s="759"/>
      <c r="AX7" s="759"/>
      <c r="AY7" s="759"/>
      <c r="AZ7" s="759"/>
      <c r="BA7" s="759"/>
      <c r="BB7" s="759"/>
      <c r="BC7" s="759"/>
      <c r="BD7" s="759"/>
      <c r="BE7" s="759"/>
      <c r="BF7" s="760"/>
      <c r="BG7" s="2"/>
      <c r="BH7" s="2"/>
      <c r="BI7" s="2"/>
      <c r="BJ7" s="2"/>
      <c r="BK7" s="2"/>
      <c r="BL7" s="2"/>
      <c r="BM7" s="2"/>
      <c r="BN7" s="2"/>
      <c r="BO7" s="3"/>
      <c r="BP7" s="2"/>
      <c r="BQ7" s="4"/>
      <c r="BR7" s="4"/>
      <c r="BS7" s="9"/>
      <c r="BV7" s="4"/>
      <c r="BW7" s="4"/>
      <c r="BX7" s="4"/>
      <c r="BY7" s="4"/>
      <c r="BZ7" s="4"/>
      <c r="CA7" s="4"/>
      <c r="CB7" s="2"/>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row>
    <row r="8" spans="1:136" ht="148.5" x14ac:dyDescent="0.25">
      <c r="A8" s="1"/>
      <c r="B8" s="767"/>
      <c r="C8" s="8" t="s">
        <v>14</v>
      </c>
      <c r="D8" s="758" t="s">
        <v>15</v>
      </c>
      <c r="E8" s="759"/>
      <c r="F8" s="760"/>
      <c r="G8" s="758" t="s">
        <v>16</v>
      </c>
      <c r="H8" s="759"/>
      <c r="I8" s="759"/>
      <c r="J8" s="759"/>
      <c r="K8" s="759"/>
      <c r="L8" s="759"/>
      <c r="M8" s="759"/>
      <c r="N8" s="759"/>
      <c r="O8" s="759"/>
      <c r="P8" s="759"/>
      <c r="Q8" s="759"/>
      <c r="R8" s="759"/>
      <c r="S8" s="759"/>
      <c r="T8" s="759"/>
      <c r="U8" s="759"/>
      <c r="V8" s="759"/>
      <c r="W8" s="759"/>
      <c r="X8" s="759"/>
      <c r="Y8" s="759"/>
      <c r="Z8" s="759"/>
      <c r="AA8" s="759"/>
      <c r="AB8" s="759"/>
      <c r="AC8" s="759"/>
      <c r="AD8" s="759"/>
      <c r="AE8" s="759"/>
      <c r="AF8" s="759"/>
      <c r="AG8" s="759"/>
      <c r="AH8" s="759"/>
      <c r="AI8" s="759"/>
      <c r="AJ8" s="759"/>
      <c r="AK8" s="759"/>
      <c r="AL8" s="759"/>
      <c r="AM8" s="759"/>
      <c r="AN8" s="759"/>
      <c r="AO8" s="759"/>
      <c r="AP8" s="759"/>
      <c r="AQ8" s="759"/>
      <c r="AR8" s="759"/>
      <c r="AS8" s="759"/>
      <c r="AT8" s="759"/>
      <c r="AU8" s="759"/>
      <c r="AV8" s="759"/>
      <c r="AW8" s="759"/>
      <c r="AX8" s="759"/>
      <c r="AY8" s="759"/>
      <c r="AZ8" s="759"/>
      <c r="BA8" s="759"/>
      <c r="BB8" s="759"/>
      <c r="BC8" s="759"/>
      <c r="BD8" s="759"/>
      <c r="BE8" s="759"/>
      <c r="BF8" s="760"/>
      <c r="BG8" s="2"/>
      <c r="BH8" s="2"/>
      <c r="BI8" s="2"/>
      <c r="BJ8" s="2"/>
      <c r="BK8" s="2"/>
      <c r="BL8" s="2"/>
      <c r="BM8" s="2"/>
      <c r="BN8" s="2"/>
      <c r="BO8" s="3"/>
      <c r="BP8" s="2"/>
      <c r="BQ8" s="9"/>
      <c r="BR8" s="9"/>
      <c r="BS8" s="9"/>
      <c r="BV8" s="4"/>
      <c r="BW8" s="4"/>
      <c r="BX8" s="4"/>
      <c r="BY8" s="4"/>
      <c r="BZ8" s="4"/>
      <c r="CA8" s="4"/>
      <c r="CB8" s="2"/>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row>
    <row r="9" spans="1:136" ht="15.75" x14ac:dyDescent="0.25">
      <c r="A9" s="1"/>
      <c r="B9" s="10" t="s">
        <v>17</v>
      </c>
      <c r="C9" s="755" t="s">
        <v>18</v>
      </c>
      <c r="D9" s="756"/>
      <c r="E9" s="756"/>
      <c r="F9" s="757"/>
      <c r="G9" s="758" t="s">
        <v>19</v>
      </c>
      <c r="H9" s="759"/>
      <c r="I9" s="759"/>
      <c r="J9" s="759"/>
      <c r="K9" s="759"/>
      <c r="L9" s="759"/>
      <c r="M9" s="759"/>
      <c r="N9" s="759"/>
      <c r="O9" s="759"/>
      <c r="P9" s="759"/>
      <c r="Q9" s="759"/>
      <c r="R9" s="759"/>
      <c r="S9" s="759"/>
      <c r="T9" s="759"/>
      <c r="U9" s="759"/>
      <c r="V9" s="759"/>
      <c r="W9" s="759"/>
      <c r="X9" s="759"/>
      <c r="Y9" s="759"/>
      <c r="Z9" s="759"/>
      <c r="AA9" s="759"/>
      <c r="AB9" s="759"/>
      <c r="AC9" s="759"/>
      <c r="AD9" s="759"/>
      <c r="AE9" s="759"/>
      <c r="AF9" s="759"/>
      <c r="AG9" s="759"/>
      <c r="AH9" s="759"/>
      <c r="AI9" s="759"/>
      <c r="AJ9" s="759"/>
      <c r="AK9" s="759"/>
      <c r="AL9" s="759"/>
      <c r="AM9" s="759"/>
      <c r="AN9" s="759"/>
      <c r="AO9" s="759"/>
      <c r="AP9" s="759"/>
      <c r="AQ9" s="759"/>
      <c r="AR9" s="759"/>
      <c r="AS9" s="759"/>
      <c r="AT9" s="759"/>
      <c r="AU9" s="759"/>
      <c r="AV9" s="759"/>
      <c r="AW9" s="759"/>
      <c r="AX9" s="759"/>
      <c r="AY9" s="759"/>
      <c r="AZ9" s="759"/>
      <c r="BA9" s="759"/>
      <c r="BB9" s="759"/>
      <c r="BC9" s="759"/>
      <c r="BD9" s="759"/>
      <c r="BE9" s="759"/>
      <c r="BF9" s="760"/>
      <c r="BG9" s="2"/>
      <c r="BH9" s="2"/>
      <c r="BI9" s="2"/>
      <c r="BJ9" s="2"/>
      <c r="BK9" s="2"/>
      <c r="BL9" s="2"/>
      <c r="BM9" s="2"/>
      <c r="BN9" s="2"/>
      <c r="BO9" s="3"/>
      <c r="BP9" s="2"/>
      <c r="BQ9" s="9"/>
      <c r="BR9" s="9"/>
      <c r="BS9" s="9"/>
      <c r="BV9" s="4"/>
      <c r="BW9" s="4"/>
      <c r="BX9" s="4"/>
      <c r="BY9" s="4"/>
      <c r="BZ9" s="4"/>
      <c r="CA9" s="4"/>
      <c r="CB9" s="2"/>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row>
    <row r="10" spans="1:136" ht="16.5" thickBot="1" x14ac:dyDescent="0.3">
      <c r="A10" s="750" t="s">
        <v>20</v>
      </c>
      <c r="B10" s="751"/>
      <c r="C10" s="751"/>
      <c r="D10" s="751"/>
      <c r="E10" s="751"/>
      <c r="F10" s="751"/>
      <c r="G10" s="751"/>
      <c r="H10" s="751"/>
      <c r="I10" s="751"/>
      <c r="J10" s="751"/>
      <c r="K10" s="751"/>
      <c r="L10" s="751"/>
      <c r="M10" s="751"/>
      <c r="N10" s="751"/>
      <c r="O10" s="751"/>
      <c r="P10" s="751"/>
      <c r="Q10" s="751"/>
      <c r="R10" s="751"/>
      <c r="S10" s="751"/>
      <c r="T10" s="751"/>
      <c r="U10" s="751"/>
      <c r="V10" s="751"/>
      <c r="W10" s="751"/>
      <c r="X10" s="751"/>
      <c r="Y10" s="751"/>
      <c r="Z10" s="751"/>
      <c r="AA10" s="751"/>
      <c r="AB10" s="751"/>
      <c r="AC10" s="751"/>
      <c r="AD10" s="751"/>
      <c r="AE10" s="751"/>
      <c r="AF10" s="751"/>
      <c r="AG10" s="751"/>
      <c r="AH10" s="751"/>
      <c r="AI10" s="751"/>
      <c r="AJ10" s="751"/>
      <c r="AK10" s="751"/>
      <c r="AL10" s="751"/>
      <c r="AM10" s="751"/>
      <c r="AN10" s="751"/>
      <c r="AO10" s="751"/>
      <c r="AP10" s="751"/>
      <c r="AQ10" s="751"/>
      <c r="AR10" s="751"/>
      <c r="AS10" s="751"/>
      <c r="AT10" s="751"/>
      <c r="AU10" s="751"/>
      <c r="AV10" s="751"/>
      <c r="AW10" s="751"/>
      <c r="AX10" s="751"/>
      <c r="AY10" s="751"/>
      <c r="AZ10" s="751"/>
      <c r="BA10" s="751"/>
      <c r="BB10" s="751"/>
      <c r="BC10" s="751"/>
      <c r="BD10" s="751"/>
      <c r="BE10" s="751"/>
      <c r="BF10" s="751"/>
      <c r="BG10" s="9"/>
      <c r="BH10" s="9"/>
      <c r="BI10" s="9"/>
      <c r="BJ10" s="9"/>
      <c r="BK10" s="9"/>
      <c r="BL10" s="9"/>
      <c r="BM10" s="9"/>
      <c r="BN10" s="9"/>
      <c r="BQ10" s="9"/>
      <c r="BR10" s="9"/>
      <c r="BS10" s="9"/>
      <c r="BV10" s="4"/>
      <c r="BW10" s="4"/>
      <c r="BX10" s="4"/>
      <c r="BY10" s="4"/>
      <c r="BZ10" s="4"/>
      <c r="CA10" s="4"/>
      <c r="CB10" s="2"/>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row>
    <row r="11" spans="1:136" s="15" customFormat="1" ht="15.95" customHeight="1" x14ac:dyDescent="0.25">
      <c r="A11" s="752" t="s">
        <v>21</v>
      </c>
      <c r="B11" s="753"/>
      <c r="C11" s="753"/>
      <c r="D11" s="753"/>
      <c r="E11" s="753"/>
      <c r="F11" s="753"/>
      <c r="G11" s="754"/>
      <c r="H11" s="743" t="s">
        <v>22</v>
      </c>
      <c r="I11" s="744"/>
      <c r="J11" s="744"/>
      <c r="K11" s="745"/>
      <c r="L11" s="743" t="s">
        <v>23</v>
      </c>
      <c r="M11" s="744"/>
      <c r="N11" s="744"/>
      <c r="O11" s="745"/>
      <c r="P11" s="743" t="s">
        <v>24</v>
      </c>
      <c r="Q11" s="744"/>
      <c r="R11" s="744"/>
      <c r="S11" s="745"/>
      <c r="T11" s="743" t="s">
        <v>25</v>
      </c>
      <c r="U11" s="744"/>
      <c r="V11" s="744"/>
      <c r="W11" s="745"/>
      <c r="X11" s="743" t="s">
        <v>26</v>
      </c>
      <c r="Y11" s="744"/>
      <c r="Z11" s="744"/>
      <c r="AA11" s="745"/>
      <c r="AB11" s="743" t="s">
        <v>27</v>
      </c>
      <c r="AC11" s="744"/>
      <c r="AD11" s="744"/>
      <c r="AE11" s="745"/>
      <c r="AF11" s="743" t="s">
        <v>28</v>
      </c>
      <c r="AG11" s="744"/>
      <c r="AH11" s="744"/>
      <c r="AI11" s="745"/>
      <c r="AJ11" s="743" t="s">
        <v>29</v>
      </c>
      <c r="AK11" s="744"/>
      <c r="AL11" s="744"/>
      <c r="AM11" s="745"/>
      <c r="AN11" s="743" t="s">
        <v>30</v>
      </c>
      <c r="AO11" s="744"/>
      <c r="AP11" s="744"/>
      <c r="AQ11" s="745"/>
      <c r="AR11" s="743" t="s">
        <v>31</v>
      </c>
      <c r="AS11" s="744"/>
      <c r="AT11" s="744"/>
      <c r="AU11" s="745"/>
      <c r="AV11" s="743" t="s">
        <v>32</v>
      </c>
      <c r="AW11" s="744"/>
      <c r="AX11" s="744"/>
      <c r="AY11" s="745"/>
      <c r="AZ11" s="743" t="s">
        <v>33</v>
      </c>
      <c r="BA11" s="744"/>
      <c r="BB11" s="744"/>
      <c r="BC11" s="745"/>
      <c r="BD11" s="746" t="s">
        <v>34</v>
      </c>
      <c r="BE11" s="748" t="s">
        <v>35</v>
      </c>
      <c r="BF11" s="738" t="s">
        <v>36</v>
      </c>
      <c r="BG11" s="9"/>
      <c r="BH11" s="9"/>
      <c r="BI11" s="9"/>
      <c r="BJ11" s="9"/>
      <c r="BK11" s="9"/>
      <c r="BL11" s="12" t="s">
        <v>37</v>
      </c>
      <c r="BM11" s="12" t="s">
        <v>38</v>
      </c>
      <c r="BN11" s="12" t="s">
        <v>39</v>
      </c>
      <c r="BO11" s="13" t="s">
        <v>40</v>
      </c>
      <c r="BP11" s="12" t="s">
        <v>41</v>
      </c>
      <c r="BQ11" s="12" t="s">
        <v>42</v>
      </c>
      <c r="BR11" s="12" t="s">
        <v>43</v>
      </c>
      <c r="BS11" s="13" t="s">
        <v>44</v>
      </c>
      <c r="BT11" s="12" t="s">
        <v>45</v>
      </c>
      <c r="BU11" s="12" t="s">
        <v>46</v>
      </c>
      <c r="BV11" s="12" t="s">
        <v>47</v>
      </c>
      <c r="BW11" s="13" t="s">
        <v>48</v>
      </c>
      <c r="BX11" s="12" t="s">
        <v>49</v>
      </c>
      <c r="BY11" s="12" t="s">
        <v>50</v>
      </c>
      <c r="BZ11" s="12" t="s">
        <v>51</v>
      </c>
      <c r="CA11" s="13" t="s">
        <v>52</v>
      </c>
      <c r="CB11" s="13" t="s">
        <v>53</v>
      </c>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row>
    <row r="12" spans="1:136" s="30" customFormat="1" ht="36.75" thickBot="1" x14ac:dyDescent="0.3">
      <c r="A12" s="16" t="s">
        <v>54</v>
      </c>
      <c r="B12" s="17" t="s">
        <v>55</v>
      </c>
      <c r="C12" s="18" t="s">
        <v>56</v>
      </c>
      <c r="D12" s="19" t="s">
        <v>57</v>
      </c>
      <c r="E12" s="19" t="s">
        <v>58</v>
      </c>
      <c r="F12" s="19" t="s">
        <v>59</v>
      </c>
      <c r="G12" s="16" t="s">
        <v>60</v>
      </c>
      <c r="H12" s="20" t="s">
        <v>61</v>
      </c>
      <c r="I12" s="21" t="s">
        <v>62</v>
      </c>
      <c r="J12" s="21" t="s">
        <v>63</v>
      </c>
      <c r="K12" s="22" t="s">
        <v>64</v>
      </c>
      <c r="L12" s="20" t="s">
        <v>61</v>
      </c>
      <c r="M12" s="21" t="s">
        <v>62</v>
      </c>
      <c r="N12" s="21" t="s">
        <v>63</v>
      </c>
      <c r="O12" s="22" t="s">
        <v>64</v>
      </c>
      <c r="P12" s="20" t="s">
        <v>61</v>
      </c>
      <c r="Q12" s="21" t="s">
        <v>62</v>
      </c>
      <c r="R12" s="21" t="s">
        <v>63</v>
      </c>
      <c r="S12" s="22" t="s">
        <v>64</v>
      </c>
      <c r="T12" s="20" t="s">
        <v>61</v>
      </c>
      <c r="U12" s="21" t="s">
        <v>62</v>
      </c>
      <c r="V12" s="21" t="s">
        <v>63</v>
      </c>
      <c r="W12" s="22" t="s">
        <v>64</v>
      </c>
      <c r="X12" s="20" t="s">
        <v>61</v>
      </c>
      <c r="Y12" s="21" t="s">
        <v>62</v>
      </c>
      <c r="Z12" s="21" t="s">
        <v>63</v>
      </c>
      <c r="AA12" s="23" t="s">
        <v>64</v>
      </c>
      <c r="AB12" s="20" t="s">
        <v>61</v>
      </c>
      <c r="AC12" s="21" t="s">
        <v>62</v>
      </c>
      <c r="AD12" s="21" t="s">
        <v>63</v>
      </c>
      <c r="AE12" s="23" t="s">
        <v>64</v>
      </c>
      <c r="AF12" s="20" t="s">
        <v>61</v>
      </c>
      <c r="AG12" s="21" t="s">
        <v>62</v>
      </c>
      <c r="AH12" s="21" t="s">
        <v>63</v>
      </c>
      <c r="AI12" s="23" t="s">
        <v>64</v>
      </c>
      <c r="AJ12" s="20" t="s">
        <v>61</v>
      </c>
      <c r="AK12" s="21" t="s">
        <v>62</v>
      </c>
      <c r="AL12" s="21" t="s">
        <v>63</v>
      </c>
      <c r="AM12" s="23" t="s">
        <v>64</v>
      </c>
      <c r="AN12" s="20" t="s">
        <v>61</v>
      </c>
      <c r="AO12" s="21" t="s">
        <v>62</v>
      </c>
      <c r="AP12" s="21" t="s">
        <v>63</v>
      </c>
      <c r="AQ12" s="23" t="s">
        <v>64</v>
      </c>
      <c r="AR12" s="20" t="s">
        <v>61</v>
      </c>
      <c r="AS12" s="21" t="s">
        <v>62</v>
      </c>
      <c r="AT12" s="21" t="s">
        <v>63</v>
      </c>
      <c r="AU12" s="23" t="s">
        <v>64</v>
      </c>
      <c r="AV12" s="20" t="s">
        <v>61</v>
      </c>
      <c r="AW12" s="21" t="s">
        <v>62</v>
      </c>
      <c r="AX12" s="21" t="s">
        <v>63</v>
      </c>
      <c r="AY12" s="23" t="s">
        <v>64</v>
      </c>
      <c r="AZ12" s="20" t="s">
        <v>61</v>
      </c>
      <c r="BA12" s="21" t="s">
        <v>62</v>
      </c>
      <c r="BB12" s="21" t="s">
        <v>63</v>
      </c>
      <c r="BC12" s="23" t="s">
        <v>64</v>
      </c>
      <c r="BD12" s="747"/>
      <c r="BE12" s="749"/>
      <c r="BF12" s="739"/>
      <c r="BG12" s="24" t="s">
        <v>65</v>
      </c>
      <c r="BH12" s="24">
        <f t="shared" ref="BH12:CB12" si="0">SUM(BH13:BH40)</f>
        <v>25</v>
      </c>
      <c r="BI12" s="24">
        <f t="shared" si="0"/>
        <v>84</v>
      </c>
      <c r="BJ12" s="25">
        <f t="shared" si="0"/>
        <v>82</v>
      </c>
      <c r="BK12" s="25">
        <f t="shared" si="0"/>
        <v>2</v>
      </c>
      <c r="BL12" s="12">
        <f t="shared" si="0"/>
        <v>30</v>
      </c>
      <c r="BM12" s="12">
        <f t="shared" si="0"/>
        <v>11</v>
      </c>
      <c r="BN12" s="12">
        <f t="shared" si="0"/>
        <v>7</v>
      </c>
      <c r="BO12" s="26">
        <f t="shared" si="0"/>
        <v>48</v>
      </c>
      <c r="BP12" s="12">
        <f t="shared" si="0"/>
        <v>6</v>
      </c>
      <c r="BQ12" s="12">
        <f t="shared" si="0"/>
        <v>3</v>
      </c>
      <c r="BR12" s="12">
        <f t="shared" si="0"/>
        <v>2</v>
      </c>
      <c r="BS12" s="27">
        <f t="shared" si="0"/>
        <v>11</v>
      </c>
      <c r="BT12" s="12">
        <f t="shared" si="0"/>
        <v>10</v>
      </c>
      <c r="BU12" s="12">
        <f t="shared" si="0"/>
        <v>1</v>
      </c>
      <c r="BV12" s="12">
        <f t="shared" si="0"/>
        <v>4</v>
      </c>
      <c r="BW12" s="26">
        <f t="shared" si="0"/>
        <v>15</v>
      </c>
      <c r="BX12" s="12">
        <f t="shared" si="0"/>
        <v>7</v>
      </c>
      <c r="BY12" s="12">
        <f t="shared" si="0"/>
        <v>1</v>
      </c>
      <c r="BZ12" s="12">
        <f t="shared" si="0"/>
        <v>2</v>
      </c>
      <c r="CA12" s="27">
        <f t="shared" si="0"/>
        <v>10</v>
      </c>
      <c r="CB12" s="28">
        <f t="shared" si="0"/>
        <v>84</v>
      </c>
      <c r="CC12" s="29">
        <f>BO12+BS12+BW12+CA12</f>
        <v>84</v>
      </c>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row>
    <row r="13" spans="1:136" s="57" customFormat="1" ht="99.95" hidden="1" customHeight="1" thickBot="1" x14ac:dyDescent="0.3">
      <c r="A13" s="31">
        <v>1</v>
      </c>
      <c r="B13" s="32" t="s">
        <v>66</v>
      </c>
      <c r="C13" s="33" t="s">
        <v>67</v>
      </c>
      <c r="D13" s="33" t="s">
        <v>68</v>
      </c>
      <c r="E13" s="33" t="s">
        <v>69</v>
      </c>
      <c r="F13" s="33" t="s">
        <v>70</v>
      </c>
      <c r="G13" s="34"/>
      <c r="H13" s="35"/>
      <c r="I13" s="36"/>
      <c r="J13" s="36"/>
      <c r="K13" s="37"/>
      <c r="L13" s="35"/>
      <c r="M13" s="36"/>
      <c r="N13" s="38"/>
      <c r="O13" s="39"/>
      <c r="P13" s="40"/>
      <c r="Q13" s="41"/>
      <c r="R13" s="41"/>
      <c r="S13" s="42"/>
      <c r="T13" s="40"/>
      <c r="U13" s="41"/>
      <c r="V13" s="41"/>
      <c r="W13" s="42"/>
      <c r="X13" s="40"/>
      <c r="Y13" s="41"/>
      <c r="Z13" s="41"/>
      <c r="AA13" s="43"/>
      <c r="AB13" s="40"/>
      <c r="AC13" s="41"/>
      <c r="AD13" s="41"/>
      <c r="AE13" s="43"/>
      <c r="AF13" s="40"/>
      <c r="AG13" s="41"/>
      <c r="AH13" s="41"/>
      <c r="AI13" s="43"/>
      <c r="AJ13" s="40"/>
      <c r="AK13" s="41"/>
      <c r="AL13" s="41"/>
      <c r="AM13" s="43"/>
      <c r="AN13" s="40"/>
      <c r="AO13" s="41"/>
      <c r="AP13" s="41"/>
      <c r="AQ13" s="43"/>
      <c r="AR13" s="40"/>
      <c r="AS13" s="41"/>
      <c r="AT13" s="41"/>
      <c r="AU13" s="43"/>
      <c r="AV13" s="40"/>
      <c r="AW13" s="41"/>
      <c r="AX13" s="41"/>
      <c r="AY13" s="43"/>
      <c r="AZ13" s="40"/>
      <c r="BA13" s="41"/>
      <c r="BB13" s="41"/>
      <c r="BC13" s="43"/>
      <c r="BD13" s="44">
        <v>44610</v>
      </c>
      <c r="BE13" s="45"/>
      <c r="BF13" s="46" t="s">
        <v>71</v>
      </c>
      <c r="BG13" s="47" t="s">
        <v>72</v>
      </c>
      <c r="BH13" s="48">
        <v>1</v>
      </c>
      <c r="BI13" s="49">
        <v>1</v>
      </c>
      <c r="BJ13" s="50">
        <v>1</v>
      </c>
      <c r="BK13" s="50">
        <v>0</v>
      </c>
      <c r="BL13" s="51">
        <v>0</v>
      </c>
      <c r="BM13" s="51">
        <v>1</v>
      </c>
      <c r="BN13" s="51">
        <v>0</v>
      </c>
      <c r="BO13" s="52">
        <f>SUM(BL13:BN13)</f>
        <v>1</v>
      </c>
      <c r="BP13" s="53">
        <v>0</v>
      </c>
      <c r="BQ13" s="54">
        <v>0</v>
      </c>
      <c r="BR13" s="54">
        <v>0</v>
      </c>
      <c r="BS13" s="52">
        <f>SUM(BP13:BR13)</f>
        <v>0</v>
      </c>
      <c r="BT13" s="54">
        <v>0</v>
      </c>
      <c r="BU13" s="54">
        <v>0</v>
      </c>
      <c r="BV13" s="55">
        <v>0</v>
      </c>
      <c r="BW13" s="52">
        <f>SUM(BT13:BV13)</f>
        <v>0</v>
      </c>
      <c r="BX13" s="55">
        <v>0</v>
      </c>
      <c r="BY13" s="55">
        <v>0</v>
      </c>
      <c r="BZ13" s="55"/>
      <c r="CA13" s="52">
        <f>SUM(BX13:BZ13)</f>
        <v>0</v>
      </c>
      <c r="CB13" s="56">
        <f>BO13+BS13+BW13+CA13</f>
        <v>1</v>
      </c>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row>
    <row r="14" spans="1:136" s="57" customFormat="1" ht="229.5" hidden="1" thickBot="1" x14ac:dyDescent="0.3">
      <c r="A14" s="31">
        <v>2</v>
      </c>
      <c r="B14" s="32" t="s">
        <v>73</v>
      </c>
      <c r="C14" s="33" t="s">
        <v>74</v>
      </c>
      <c r="D14" s="33" t="s">
        <v>75</v>
      </c>
      <c r="E14" s="33" t="s">
        <v>76</v>
      </c>
      <c r="F14" s="33" t="s">
        <v>77</v>
      </c>
      <c r="G14" s="34"/>
      <c r="H14" s="40"/>
      <c r="I14" s="36"/>
      <c r="J14" s="41"/>
      <c r="K14" s="37"/>
      <c r="L14" s="40"/>
      <c r="M14" s="38"/>
      <c r="N14" s="41"/>
      <c r="O14" s="39"/>
      <c r="P14" s="40"/>
      <c r="Q14" s="58"/>
      <c r="R14" s="59"/>
      <c r="S14" s="39"/>
      <c r="T14" s="40"/>
      <c r="U14" s="60"/>
      <c r="V14" s="59"/>
      <c r="W14" s="61"/>
      <c r="X14" s="40"/>
      <c r="Y14" s="58"/>
      <c r="Z14" s="59"/>
      <c r="AA14" s="62"/>
      <c r="AB14" s="40"/>
      <c r="AC14" s="58"/>
      <c r="AD14" s="59"/>
      <c r="AE14" s="63"/>
      <c r="AF14" s="40"/>
      <c r="AG14" s="58"/>
      <c r="AH14" s="59"/>
      <c r="AI14" s="63"/>
      <c r="AJ14" s="40"/>
      <c r="AK14" s="58"/>
      <c r="AL14" s="59"/>
      <c r="AM14" s="63"/>
      <c r="AN14" s="40"/>
      <c r="AO14" s="58"/>
      <c r="AP14" s="59"/>
      <c r="AQ14" s="63"/>
      <c r="AR14" s="40"/>
      <c r="AS14" s="58"/>
      <c r="AT14" s="59"/>
      <c r="AU14" s="63"/>
      <c r="AV14" s="40"/>
      <c r="AW14" s="58"/>
      <c r="AX14" s="59"/>
      <c r="AY14" s="63"/>
      <c r="AZ14" s="40"/>
      <c r="BA14" s="58"/>
      <c r="BB14" s="59"/>
      <c r="BC14" s="63"/>
      <c r="BD14" s="64" t="s">
        <v>78</v>
      </c>
      <c r="BE14" s="45"/>
      <c r="BF14" s="46" t="s">
        <v>79</v>
      </c>
      <c r="BG14" s="47" t="s">
        <v>80</v>
      </c>
      <c r="BH14" s="65">
        <v>0</v>
      </c>
      <c r="BI14" s="66">
        <v>0</v>
      </c>
      <c r="BJ14" s="67">
        <v>0</v>
      </c>
      <c r="BK14" s="67">
        <v>0</v>
      </c>
      <c r="BL14" s="51">
        <v>0</v>
      </c>
      <c r="BM14" s="51">
        <v>0</v>
      </c>
      <c r="BN14" s="51">
        <v>0</v>
      </c>
      <c r="BO14" s="68">
        <f>SUM(BL14:BN14)</f>
        <v>0</v>
      </c>
      <c r="BP14" s="53">
        <v>0</v>
      </c>
      <c r="BQ14" s="54">
        <v>0</v>
      </c>
      <c r="BR14" s="54">
        <v>0</v>
      </c>
      <c r="BS14" s="52">
        <f t="shared" ref="BS14:BS68" si="1">SUM(BP14:BR14)</f>
        <v>0</v>
      </c>
      <c r="BT14" s="54">
        <v>0</v>
      </c>
      <c r="BU14" s="54">
        <v>0</v>
      </c>
      <c r="BV14" s="55">
        <v>0</v>
      </c>
      <c r="BW14" s="52">
        <f t="shared" ref="BW14:BW68" si="2">SUM(BT14:BV14)</f>
        <v>0</v>
      </c>
      <c r="BX14" s="55">
        <v>0</v>
      </c>
      <c r="BY14" s="55">
        <v>0</v>
      </c>
      <c r="BZ14" s="55">
        <v>0</v>
      </c>
      <c r="CA14" s="52">
        <f t="shared" ref="CA14:CA68" si="3">SUM(BX14:BZ14)</f>
        <v>0</v>
      </c>
      <c r="CB14" s="56">
        <f t="shared" ref="CB14:CB68" si="4">BO14+BS14+BW14+CA14</f>
        <v>0</v>
      </c>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row>
    <row r="15" spans="1:136" s="57" customFormat="1" ht="217.5" hidden="1" thickBot="1" x14ac:dyDescent="0.3">
      <c r="A15" s="31">
        <v>3</v>
      </c>
      <c r="B15" s="32" t="s">
        <v>81</v>
      </c>
      <c r="C15" s="33" t="s">
        <v>82</v>
      </c>
      <c r="D15" s="33" t="s">
        <v>83</v>
      </c>
      <c r="E15" s="33" t="s">
        <v>84</v>
      </c>
      <c r="F15" s="33" t="s">
        <v>85</v>
      </c>
      <c r="G15" s="34"/>
      <c r="H15" s="40"/>
      <c r="I15" s="36"/>
      <c r="J15" s="36"/>
      <c r="K15" s="37"/>
      <c r="L15" s="40"/>
      <c r="M15" s="41"/>
      <c r="N15" s="41"/>
      <c r="O15" s="42"/>
      <c r="P15" s="40"/>
      <c r="Q15" s="41"/>
      <c r="R15" s="41"/>
      <c r="S15" s="42"/>
      <c r="T15" s="40"/>
      <c r="U15" s="41"/>
      <c r="V15" s="41"/>
      <c r="W15" s="42"/>
      <c r="X15" s="40"/>
      <c r="Y15" s="41"/>
      <c r="Z15" s="41"/>
      <c r="AA15" s="43"/>
      <c r="AB15" s="40"/>
      <c r="AC15" s="41"/>
      <c r="AD15" s="41"/>
      <c r="AE15" s="43"/>
      <c r="AF15" s="40"/>
      <c r="AG15" s="41"/>
      <c r="AH15" s="41"/>
      <c r="AI15" s="43"/>
      <c r="AJ15" s="40"/>
      <c r="AK15" s="41"/>
      <c r="AL15" s="41"/>
      <c r="AM15" s="43"/>
      <c r="AN15" s="40"/>
      <c r="AO15" s="41"/>
      <c r="AP15" s="41"/>
      <c r="AQ15" s="43"/>
      <c r="AR15" s="40"/>
      <c r="AS15" s="41"/>
      <c r="AT15" s="41"/>
      <c r="AU15" s="43"/>
      <c r="AV15" s="40"/>
      <c r="AW15" s="41"/>
      <c r="AX15" s="41"/>
      <c r="AY15" s="43"/>
      <c r="AZ15" s="40"/>
      <c r="BA15" s="41"/>
      <c r="BB15" s="41"/>
      <c r="BC15" s="43"/>
      <c r="BD15" s="44">
        <v>44593</v>
      </c>
      <c r="BE15" s="45" t="s">
        <v>86</v>
      </c>
      <c r="BF15" s="46" t="s">
        <v>87</v>
      </c>
      <c r="BG15" s="47" t="s">
        <v>72</v>
      </c>
      <c r="BH15" s="69">
        <v>1</v>
      </c>
      <c r="BI15" s="70">
        <v>1</v>
      </c>
      <c r="BJ15" s="50">
        <v>1</v>
      </c>
      <c r="BK15" s="50">
        <v>0</v>
      </c>
      <c r="BL15" s="71">
        <v>0</v>
      </c>
      <c r="BM15" s="71">
        <v>1</v>
      </c>
      <c r="BN15" s="71">
        <v>0</v>
      </c>
      <c r="BO15" s="52">
        <f t="shared" ref="BO15:BO40" si="5">SUM(BL15:BN15)</f>
        <v>1</v>
      </c>
      <c r="BP15" s="53">
        <v>0</v>
      </c>
      <c r="BQ15" s="54">
        <v>0</v>
      </c>
      <c r="BR15" s="54">
        <v>0</v>
      </c>
      <c r="BS15" s="52">
        <f t="shared" si="1"/>
        <v>0</v>
      </c>
      <c r="BT15" s="54">
        <v>0</v>
      </c>
      <c r="BU15" s="54">
        <v>0</v>
      </c>
      <c r="BV15" s="55">
        <v>0</v>
      </c>
      <c r="BW15" s="52">
        <f t="shared" si="2"/>
        <v>0</v>
      </c>
      <c r="BX15" s="55">
        <v>0</v>
      </c>
      <c r="BY15" s="55">
        <v>0</v>
      </c>
      <c r="BZ15" s="55">
        <v>0</v>
      </c>
      <c r="CA15" s="52">
        <f t="shared" si="3"/>
        <v>0</v>
      </c>
      <c r="CB15" s="56">
        <f t="shared" si="4"/>
        <v>1</v>
      </c>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row>
    <row r="16" spans="1:136" s="57" customFormat="1" ht="81.95" customHeight="1" thickBot="1" x14ac:dyDescent="0.3">
      <c r="A16" s="31">
        <f t="shared" ref="A16:A21" si="6">A15+1</f>
        <v>4</v>
      </c>
      <c r="B16" s="32" t="s">
        <v>88</v>
      </c>
      <c r="C16" s="33" t="s">
        <v>89</v>
      </c>
      <c r="D16" s="33" t="s">
        <v>90</v>
      </c>
      <c r="E16" s="33" t="s">
        <v>91</v>
      </c>
      <c r="F16" s="33" t="s">
        <v>92</v>
      </c>
      <c r="G16" s="34"/>
      <c r="H16" s="35"/>
      <c r="I16" s="36"/>
      <c r="J16" s="36"/>
      <c r="K16" s="42"/>
      <c r="L16" s="40"/>
      <c r="M16" s="41"/>
      <c r="N16" s="41"/>
      <c r="O16" s="42"/>
      <c r="P16" s="40"/>
      <c r="Q16" s="41"/>
      <c r="R16" s="41"/>
      <c r="S16" s="42"/>
      <c r="T16" s="40"/>
      <c r="U16" s="41"/>
      <c r="V16" s="58"/>
      <c r="W16" s="61"/>
      <c r="X16" s="72"/>
      <c r="Y16" s="60"/>
      <c r="Z16" s="41"/>
      <c r="AA16" s="43"/>
      <c r="AB16" s="40"/>
      <c r="AC16" s="41"/>
      <c r="AD16" s="41"/>
      <c r="AE16" s="43"/>
      <c r="AF16" s="40"/>
      <c r="AG16" s="41"/>
      <c r="AH16" s="41"/>
      <c r="AI16" s="43"/>
      <c r="AJ16" s="40"/>
      <c r="AK16" s="41"/>
      <c r="AL16" s="41"/>
      <c r="AM16" s="63"/>
      <c r="AN16" s="73"/>
      <c r="AO16" s="58"/>
      <c r="AP16" s="41"/>
      <c r="AQ16" s="43"/>
      <c r="AR16" s="40"/>
      <c r="AS16" s="41"/>
      <c r="AT16" s="41"/>
      <c r="AU16" s="43"/>
      <c r="AV16" s="40"/>
      <c r="AW16" s="41"/>
      <c r="AX16" s="41"/>
      <c r="AY16" s="43"/>
      <c r="AZ16" s="40"/>
      <c r="BA16" s="41"/>
      <c r="BB16" s="41"/>
      <c r="BC16" s="43"/>
      <c r="BD16" s="74" t="s">
        <v>93</v>
      </c>
      <c r="BE16" s="45" t="s">
        <v>94</v>
      </c>
      <c r="BF16" s="46" t="s">
        <v>95</v>
      </c>
      <c r="BG16" s="47" t="s">
        <v>96</v>
      </c>
      <c r="BH16" s="69">
        <v>1</v>
      </c>
      <c r="BI16" s="70">
        <v>3</v>
      </c>
      <c r="BJ16" s="50">
        <v>3</v>
      </c>
      <c r="BK16" s="50">
        <v>0</v>
      </c>
      <c r="BL16" s="75">
        <v>1</v>
      </c>
      <c r="BM16" s="75">
        <v>0</v>
      </c>
      <c r="BN16" s="75">
        <v>0</v>
      </c>
      <c r="BO16" s="52">
        <f t="shared" si="5"/>
        <v>1</v>
      </c>
      <c r="BP16" s="53">
        <v>0</v>
      </c>
      <c r="BQ16" s="54">
        <v>1</v>
      </c>
      <c r="BR16" s="54">
        <v>0</v>
      </c>
      <c r="BS16" s="52">
        <f t="shared" si="1"/>
        <v>1</v>
      </c>
      <c r="BT16" s="54">
        <v>0</v>
      </c>
      <c r="BU16" s="54">
        <v>0</v>
      </c>
      <c r="BV16" s="55">
        <v>1</v>
      </c>
      <c r="BW16" s="52">
        <f t="shared" si="2"/>
        <v>1</v>
      </c>
      <c r="BX16" s="55">
        <v>0</v>
      </c>
      <c r="BY16" s="55">
        <v>0</v>
      </c>
      <c r="BZ16" s="55">
        <v>0</v>
      </c>
      <c r="CA16" s="52">
        <f t="shared" si="3"/>
        <v>0</v>
      </c>
      <c r="CB16" s="56">
        <f t="shared" si="4"/>
        <v>3</v>
      </c>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row>
    <row r="17" spans="1:136" s="57" customFormat="1" ht="105.95" customHeight="1" thickBot="1" x14ac:dyDescent="0.3">
      <c r="A17" s="31">
        <f t="shared" si="6"/>
        <v>5</v>
      </c>
      <c r="B17" s="32" t="s">
        <v>97</v>
      </c>
      <c r="C17" s="33" t="s">
        <v>98</v>
      </c>
      <c r="D17" s="33" t="s">
        <v>99</v>
      </c>
      <c r="E17" s="33" t="s">
        <v>100</v>
      </c>
      <c r="F17" s="33" t="s">
        <v>101</v>
      </c>
      <c r="G17" s="34"/>
      <c r="H17" s="40"/>
      <c r="I17" s="76"/>
      <c r="J17" s="76"/>
      <c r="K17" s="77"/>
      <c r="L17" s="40"/>
      <c r="M17" s="41"/>
      <c r="N17" s="41"/>
      <c r="O17" s="42"/>
      <c r="P17" s="40"/>
      <c r="Q17" s="59"/>
      <c r="R17" s="41"/>
      <c r="S17" s="42"/>
      <c r="T17" s="40"/>
      <c r="U17" s="41"/>
      <c r="V17" s="41"/>
      <c r="W17" s="42"/>
      <c r="X17" s="40"/>
      <c r="Y17" s="41"/>
      <c r="Z17" s="41"/>
      <c r="AA17" s="43"/>
      <c r="AB17" s="40"/>
      <c r="AC17" s="41"/>
      <c r="AD17" s="41"/>
      <c r="AE17" s="43"/>
      <c r="AF17" s="78"/>
      <c r="AG17" s="79"/>
      <c r="AH17" s="79"/>
      <c r="AI17" s="80"/>
      <c r="AJ17" s="40"/>
      <c r="AK17" s="41"/>
      <c r="AL17" s="41"/>
      <c r="AM17" s="43"/>
      <c r="AN17" s="40"/>
      <c r="AO17" s="41"/>
      <c r="AP17" s="41"/>
      <c r="AQ17" s="43"/>
      <c r="AR17" s="40"/>
      <c r="AS17" s="41"/>
      <c r="AT17" s="41"/>
      <c r="AU17" s="43"/>
      <c r="AV17" s="40"/>
      <c r="AW17" s="41"/>
      <c r="AX17" s="41"/>
      <c r="AY17" s="43"/>
      <c r="AZ17" s="40"/>
      <c r="BA17" s="41"/>
      <c r="BB17" s="41"/>
      <c r="BC17" s="43"/>
      <c r="BD17" s="81" t="s">
        <v>102</v>
      </c>
      <c r="BE17" s="45" t="s">
        <v>103</v>
      </c>
      <c r="BF17" s="46" t="s">
        <v>104</v>
      </c>
      <c r="BG17" s="47" t="s">
        <v>105</v>
      </c>
      <c r="BH17" s="66">
        <v>1</v>
      </c>
      <c r="BI17" s="49">
        <v>2</v>
      </c>
      <c r="BJ17" s="50">
        <v>2</v>
      </c>
      <c r="BK17" s="50">
        <v>0</v>
      </c>
      <c r="BL17" s="75">
        <v>0</v>
      </c>
      <c r="BM17" s="75">
        <v>1</v>
      </c>
      <c r="BN17" s="75">
        <v>0</v>
      </c>
      <c r="BO17" s="52">
        <f t="shared" si="5"/>
        <v>1</v>
      </c>
      <c r="BP17" s="53">
        <v>0</v>
      </c>
      <c r="BQ17" s="54">
        <v>0</v>
      </c>
      <c r="BR17" s="54">
        <v>0</v>
      </c>
      <c r="BS17" s="52">
        <f t="shared" si="1"/>
        <v>0</v>
      </c>
      <c r="BT17" s="54">
        <v>1</v>
      </c>
      <c r="BU17" s="54">
        <v>0</v>
      </c>
      <c r="BV17" s="55">
        <v>0</v>
      </c>
      <c r="BW17" s="52">
        <f t="shared" si="2"/>
        <v>1</v>
      </c>
      <c r="BX17" s="55">
        <v>0</v>
      </c>
      <c r="BY17" s="55">
        <v>0</v>
      </c>
      <c r="BZ17" s="55">
        <v>0</v>
      </c>
      <c r="CA17" s="52">
        <f t="shared" si="3"/>
        <v>0</v>
      </c>
      <c r="CB17" s="56">
        <f t="shared" si="4"/>
        <v>2</v>
      </c>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row>
    <row r="18" spans="1:136" s="57" customFormat="1" ht="243" hidden="1" thickBot="1" x14ac:dyDescent="0.3">
      <c r="A18" s="31">
        <f t="shared" si="6"/>
        <v>6</v>
      </c>
      <c r="B18" s="32" t="s">
        <v>106</v>
      </c>
      <c r="C18" s="33" t="s">
        <v>107</v>
      </c>
      <c r="D18" s="33" t="s">
        <v>108</v>
      </c>
      <c r="E18" s="33" t="s">
        <v>109</v>
      </c>
      <c r="F18" s="33" t="s">
        <v>110</v>
      </c>
      <c r="G18" s="34"/>
      <c r="H18" s="40"/>
      <c r="I18" s="41"/>
      <c r="J18" s="36"/>
      <c r="K18" s="42"/>
      <c r="L18" s="40"/>
      <c r="M18" s="38"/>
      <c r="N18" s="59"/>
      <c r="O18" s="42"/>
      <c r="P18" s="40"/>
      <c r="Q18" s="58"/>
      <c r="R18" s="59"/>
      <c r="S18" s="42"/>
      <c r="T18" s="40"/>
      <c r="U18" s="58"/>
      <c r="V18" s="59"/>
      <c r="W18" s="42"/>
      <c r="X18" s="40"/>
      <c r="Y18" s="58"/>
      <c r="Z18" s="59"/>
      <c r="AA18" s="43"/>
      <c r="AB18" s="40"/>
      <c r="AC18" s="58"/>
      <c r="AD18" s="59"/>
      <c r="AE18" s="43"/>
      <c r="AF18" s="40"/>
      <c r="AG18" s="58"/>
      <c r="AH18" s="59"/>
      <c r="AI18" s="43"/>
      <c r="AJ18" s="40"/>
      <c r="AK18" s="58"/>
      <c r="AL18" s="59"/>
      <c r="AM18" s="43"/>
      <c r="AN18" s="40"/>
      <c r="AO18" s="58"/>
      <c r="AP18" s="59"/>
      <c r="AQ18" s="43"/>
      <c r="AR18" s="40"/>
      <c r="AS18" s="58"/>
      <c r="AT18" s="59"/>
      <c r="AU18" s="43"/>
      <c r="AV18" s="40"/>
      <c r="AW18" s="58"/>
      <c r="AX18" s="59"/>
      <c r="AY18" s="43"/>
      <c r="AZ18" s="40"/>
      <c r="BA18" s="58"/>
      <c r="BB18" s="59"/>
      <c r="BC18" s="43"/>
      <c r="BD18" s="74" t="s">
        <v>111</v>
      </c>
      <c r="BE18" s="45"/>
      <c r="BF18" s="46" t="s">
        <v>112</v>
      </c>
      <c r="BG18" s="47" t="s">
        <v>113</v>
      </c>
      <c r="BH18" s="69">
        <v>1</v>
      </c>
      <c r="BI18" s="70">
        <v>12</v>
      </c>
      <c r="BJ18" s="50">
        <v>11</v>
      </c>
      <c r="BK18" s="50">
        <v>1</v>
      </c>
      <c r="BL18" s="75">
        <v>1</v>
      </c>
      <c r="BM18" s="75">
        <v>1</v>
      </c>
      <c r="BN18" s="75">
        <v>1</v>
      </c>
      <c r="BO18" s="52">
        <f t="shared" si="5"/>
        <v>3</v>
      </c>
      <c r="BP18" s="53">
        <v>1</v>
      </c>
      <c r="BQ18" s="54">
        <v>1</v>
      </c>
      <c r="BR18" s="54">
        <v>1</v>
      </c>
      <c r="BS18" s="52">
        <f t="shared" si="1"/>
        <v>3</v>
      </c>
      <c r="BT18" s="54">
        <v>1</v>
      </c>
      <c r="BU18" s="54">
        <v>1</v>
      </c>
      <c r="BV18" s="55">
        <v>1</v>
      </c>
      <c r="BW18" s="52">
        <f t="shared" si="2"/>
        <v>3</v>
      </c>
      <c r="BX18" s="55">
        <v>1</v>
      </c>
      <c r="BY18" s="55">
        <v>1</v>
      </c>
      <c r="BZ18" s="55">
        <v>1</v>
      </c>
      <c r="CA18" s="52">
        <f t="shared" si="3"/>
        <v>3</v>
      </c>
      <c r="CB18" s="56">
        <f t="shared" si="4"/>
        <v>12</v>
      </c>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row>
    <row r="19" spans="1:136" s="57" customFormat="1" ht="166.5" hidden="1" thickBot="1" x14ac:dyDescent="0.3">
      <c r="A19" s="31">
        <f t="shared" si="6"/>
        <v>7</v>
      </c>
      <c r="B19" s="32" t="s">
        <v>114</v>
      </c>
      <c r="C19" s="82" t="s">
        <v>115</v>
      </c>
      <c r="D19" s="33" t="s">
        <v>116</v>
      </c>
      <c r="E19" s="33" t="s">
        <v>117</v>
      </c>
      <c r="F19" s="33" t="s">
        <v>118</v>
      </c>
      <c r="G19" s="34"/>
      <c r="H19" s="40"/>
      <c r="I19" s="41"/>
      <c r="J19" s="36"/>
      <c r="K19" s="42"/>
      <c r="L19" s="40"/>
      <c r="M19" s="41"/>
      <c r="N19" s="38"/>
      <c r="O19" s="42"/>
      <c r="P19" s="40"/>
      <c r="Q19" s="41"/>
      <c r="R19" s="58"/>
      <c r="S19" s="42"/>
      <c r="T19" s="40"/>
      <c r="U19" s="41"/>
      <c r="V19" s="58"/>
      <c r="W19" s="42"/>
      <c r="X19" s="40"/>
      <c r="Y19" s="41"/>
      <c r="Z19" s="58"/>
      <c r="AA19" s="43"/>
      <c r="AB19" s="40"/>
      <c r="AC19" s="41"/>
      <c r="AD19" s="58"/>
      <c r="AE19" s="43"/>
      <c r="AF19" s="40"/>
      <c r="AG19" s="41"/>
      <c r="AH19" s="58"/>
      <c r="AI19" s="43"/>
      <c r="AJ19" s="40"/>
      <c r="AK19" s="41"/>
      <c r="AL19" s="58"/>
      <c r="AM19" s="43"/>
      <c r="AN19" s="40"/>
      <c r="AO19" s="41"/>
      <c r="AP19" s="58"/>
      <c r="AQ19" s="43"/>
      <c r="AR19" s="40"/>
      <c r="AS19" s="41"/>
      <c r="AT19" s="58"/>
      <c r="AU19" s="43"/>
      <c r="AV19" s="40"/>
      <c r="AW19" s="41"/>
      <c r="AX19" s="58"/>
      <c r="AY19" s="43"/>
      <c r="AZ19" s="40"/>
      <c r="BA19" s="41"/>
      <c r="BB19" s="58"/>
      <c r="BC19" s="43"/>
      <c r="BD19" s="74" t="s">
        <v>119</v>
      </c>
      <c r="BE19" s="45"/>
      <c r="BF19" s="46" t="s">
        <v>112</v>
      </c>
      <c r="BG19" s="47"/>
      <c r="BH19" s="69"/>
      <c r="BI19" s="70"/>
      <c r="BJ19" s="50"/>
      <c r="BK19" s="50"/>
      <c r="BL19" s="75"/>
      <c r="BM19" s="75"/>
      <c r="BN19" s="75"/>
      <c r="BO19" s="52"/>
      <c r="BP19" s="53"/>
      <c r="BQ19" s="54"/>
      <c r="BR19" s="54"/>
      <c r="BS19" s="52"/>
      <c r="BT19" s="54"/>
      <c r="BU19" s="54"/>
      <c r="BV19" s="55"/>
      <c r="BW19" s="52"/>
      <c r="BX19" s="55"/>
      <c r="BY19" s="55"/>
      <c r="BZ19" s="55"/>
      <c r="CA19" s="52"/>
      <c r="CB19" s="56"/>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row>
    <row r="20" spans="1:136" s="57" customFormat="1" ht="409.6" hidden="1" thickBot="1" x14ac:dyDescent="0.3">
      <c r="A20" s="31">
        <f t="shared" si="6"/>
        <v>8</v>
      </c>
      <c r="B20" s="32" t="s">
        <v>120</v>
      </c>
      <c r="C20" s="33" t="s">
        <v>121</v>
      </c>
      <c r="D20" s="33" t="s">
        <v>122</v>
      </c>
      <c r="E20" s="33" t="s">
        <v>123</v>
      </c>
      <c r="F20" s="33" t="s">
        <v>124</v>
      </c>
      <c r="G20" s="34"/>
      <c r="H20" s="83"/>
      <c r="I20" s="76"/>
      <c r="J20" s="76"/>
      <c r="K20" s="84"/>
      <c r="L20" s="78"/>
      <c r="M20" s="41"/>
      <c r="N20" s="41"/>
      <c r="O20" s="42"/>
      <c r="P20" s="40"/>
      <c r="Q20" s="41"/>
      <c r="R20" s="41"/>
      <c r="S20" s="42"/>
      <c r="T20" s="40"/>
      <c r="U20" s="41"/>
      <c r="V20" s="41"/>
      <c r="W20" s="42"/>
      <c r="X20" s="40"/>
      <c r="Y20" s="41"/>
      <c r="Z20" s="41"/>
      <c r="AA20" s="43"/>
      <c r="AB20" s="40"/>
      <c r="AC20" s="41"/>
      <c r="AD20" s="41"/>
      <c r="AE20" s="43"/>
      <c r="AF20" s="78"/>
      <c r="AG20" s="79"/>
      <c r="AH20" s="41"/>
      <c r="AI20" s="43"/>
      <c r="AJ20" s="40"/>
      <c r="AK20" s="41"/>
      <c r="AL20" s="41"/>
      <c r="AM20" s="43"/>
      <c r="AN20" s="40"/>
      <c r="AO20" s="41"/>
      <c r="AP20" s="41"/>
      <c r="AQ20" s="43"/>
      <c r="AR20" s="40"/>
      <c r="AS20" s="41"/>
      <c r="AT20" s="41"/>
      <c r="AU20" s="43"/>
      <c r="AV20" s="40"/>
      <c r="AW20" s="41"/>
      <c r="AX20" s="41"/>
      <c r="AY20" s="43"/>
      <c r="AZ20" s="40"/>
      <c r="BA20" s="41"/>
      <c r="BB20" s="41"/>
      <c r="BC20" s="43"/>
      <c r="BD20" s="74" t="s">
        <v>125</v>
      </c>
      <c r="BE20" s="45"/>
      <c r="BF20" s="46" t="s">
        <v>126</v>
      </c>
      <c r="BG20" s="47" t="s">
        <v>105</v>
      </c>
      <c r="BH20" s="65">
        <v>1</v>
      </c>
      <c r="BI20" s="49">
        <v>2</v>
      </c>
      <c r="BJ20" s="50">
        <v>2</v>
      </c>
      <c r="BK20" s="50">
        <v>0</v>
      </c>
      <c r="BL20" s="75">
        <v>0</v>
      </c>
      <c r="BM20" s="75">
        <v>1</v>
      </c>
      <c r="BN20" s="75">
        <v>0</v>
      </c>
      <c r="BO20" s="52">
        <f t="shared" si="5"/>
        <v>1</v>
      </c>
      <c r="BP20" s="53">
        <v>0</v>
      </c>
      <c r="BQ20" s="54">
        <v>0</v>
      </c>
      <c r="BR20" s="54">
        <v>0</v>
      </c>
      <c r="BS20" s="52">
        <f t="shared" si="1"/>
        <v>0</v>
      </c>
      <c r="BT20" s="54">
        <v>1</v>
      </c>
      <c r="BU20" s="54">
        <v>0</v>
      </c>
      <c r="BV20" s="55">
        <v>0</v>
      </c>
      <c r="BW20" s="52">
        <f t="shared" si="2"/>
        <v>1</v>
      </c>
      <c r="BX20" s="55">
        <v>0</v>
      </c>
      <c r="BY20" s="55">
        <v>0</v>
      </c>
      <c r="BZ20" s="55">
        <v>0</v>
      </c>
      <c r="CA20" s="52">
        <f t="shared" si="3"/>
        <v>0</v>
      </c>
      <c r="CB20" s="56">
        <f t="shared" si="4"/>
        <v>2</v>
      </c>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row>
    <row r="21" spans="1:136" s="57" customFormat="1" ht="204.75" hidden="1" thickBot="1" x14ac:dyDescent="0.3">
      <c r="A21" s="31">
        <f t="shared" si="6"/>
        <v>9</v>
      </c>
      <c r="B21" s="32" t="s">
        <v>127</v>
      </c>
      <c r="C21" s="33" t="s">
        <v>128</v>
      </c>
      <c r="D21" s="33" t="s">
        <v>129</v>
      </c>
      <c r="E21" s="33" t="s">
        <v>130</v>
      </c>
      <c r="F21" s="33" t="s">
        <v>131</v>
      </c>
      <c r="G21" s="34"/>
      <c r="H21" s="40"/>
      <c r="I21" s="41"/>
      <c r="J21" s="41"/>
      <c r="K21" s="42"/>
      <c r="L21" s="40"/>
      <c r="M21" s="41"/>
      <c r="N21" s="41"/>
      <c r="O21" s="42"/>
      <c r="P21" s="40"/>
      <c r="Q21" s="41"/>
      <c r="R21" s="41"/>
      <c r="S21" s="42"/>
      <c r="T21" s="40"/>
      <c r="U21" s="41"/>
      <c r="V21" s="41"/>
      <c r="W21" s="42"/>
      <c r="X21" s="40"/>
      <c r="Y21" s="41"/>
      <c r="Z21" s="41"/>
      <c r="AA21" s="43"/>
      <c r="AB21" s="40"/>
      <c r="AC21" s="41"/>
      <c r="AD21" s="41"/>
      <c r="AE21" s="43"/>
      <c r="AF21" s="78"/>
      <c r="AG21" s="79"/>
      <c r="AH21" s="41"/>
      <c r="AI21" s="43"/>
      <c r="AJ21" s="40"/>
      <c r="AK21" s="41"/>
      <c r="AL21" s="41"/>
      <c r="AM21" s="43"/>
      <c r="AN21" s="40"/>
      <c r="AO21" s="41"/>
      <c r="AP21" s="41"/>
      <c r="AQ21" s="43"/>
      <c r="AR21" s="40"/>
      <c r="AS21" s="41"/>
      <c r="AT21" s="41"/>
      <c r="AU21" s="43"/>
      <c r="AV21" s="40"/>
      <c r="AW21" s="41"/>
      <c r="AX21" s="41"/>
      <c r="AY21" s="43"/>
      <c r="AZ21" s="40"/>
      <c r="BA21" s="41"/>
      <c r="BB21" s="41"/>
      <c r="BC21" s="43"/>
      <c r="BD21" s="74" t="s">
        <v>119</v>
      </c>
      <c r="BE21" s="45" t="s">
        <v>132</v>
      </c>
      <c r="BF21" s="46" t="s">
        <v>133</v>
      </c>
      <c r="BG21" s="47"/>
      <c r="BH21" s="65"/>
      <c r="BI21" s="49"/>
      <c r="BJ21" s="50"/>
      <c r="BK21" s="50"/>
      <c r="BL21" s="75"/>
      <c r="BM21" s="75"/>
      <c r="BN21" s="75"/>
      <c r="BO21" s="52"/>
      <c r="BP21" s="53"/>
      <c r="BQ21" s="54"/>
      <c r="BR21" s="54"/>
      <c r="BS21" s="52"/>
      <c r="BT21" s="54"/>
      <c r="BU21" s="54"/>
      <c r="BV21" s="55"/>
      <c r="BW21" s="52"/>
      <c r="BX21" s="55"/>
      <c r="BY21" s="55"/>
      <c r="BZ21" s="55"/>
      <c r="CA21" s="52"/>
      <c r="CB21" s="56"/>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row>
    <row r="22" spans="1:136" s="57" customFormat="1" ht="0.95" hidden="1" customHeight="1" thickBot="1" x14ac:dyDescent="0.3">
      <c r="A22" s="31">
        <f t="shared" ref="A22:A40" si="7">A21+1</f>
        <v>10</v>
      </c>
      <c r="B22" s="32" t="s">
        <v>134</v>
      </c>
      <c r="C22" s="33" t="s">
        <v>135</v>
      </c>
      <c r="D22" s="33" t="s">
        <v>136</v>
      </c>
      <c r="E22" s="33" t="s">
        <v>137</v>
      </c>
      <c r="F22" s="33" t="s">
        <v>138</v>
      </c>
      <c r="G22" s="34"/>
      <c r="H22" s="40"/>
      <c r="I22" s="41"/>
      <c r="J22" s="59"/>
      <c r="K22" s="42"/>
      <c r="L22" s="83"/>
      <c r="M22" s="76"/>
      <c r="N22" s="85"/>
      <c r="O22" s="42"/>
      <c r="P22" s="40"/>
      <c r="Q22" s="41"/>
      <c r="R22" s="41"/>
      <c r="S22" s="86"/>
      <c r="T22" s="79"/>
      <c r="U22" s="79"/>
      <c r="V22" s="79"/>
      <c r="W22" s="86"/>
      <c r="X22" s="40"/>
      <c r="Y22" s="41"/>
      <c r="Z22" s="41"/>
      <c r="AA22" s="43"/>
      <c r="AB22" s="40"/>
      <c r="AC22" s="41"/>
      <c r="AD22" s="41"/>
      <c r="AE22" s="80"/>
      <c r="AF22" s="78"/>
      <c r="AG22" s="79"/>
      <c r="AH22" s="79"/>
      <c r="AI22" s="86"/>
      <c r="AJ22" s="40"/>
      <c r="AK22" s="41"/>
      <c r="AL22" s="41"/>
      <c r="AM22" s="43"/>
      <c r="AN22" s="40"/>
      <c r="AO22" s="41"/>
      <c r="AP22" s="41"/>
      <c r="AQ22" s="80"/>
      <c r="AR22" s="78"/>
      <c r="AS22" s="79"/>
      <c r="AT22" s="79"/>
      <c r="AU22" s="86"/>
      <c r="AV22" s="40"/>
      <c r="AW22" s="41"/>
      <c r="AX22" s="41"/>
      <c r="AY22" s="43"/>
      <c r="AZ22" s="40"/>
      <c r="BA22" s="41"/>
      <c r="BB22" s="41"/>
      <c r="BC22" s="43"/>
      <c r="BD22" s="81" t="s">
        <v>139</v>
      </c>
      <c r="BE22" s="45" t="s">
        <v>140</v>
      </c>
      <c r="BF22" s="46" t="s">
        <v>112</v>
      </c>
      <c r="BG22" s="47" t="s">
        <v>141</v>
      </c>
      <c r="BH22" s="65">
        <v>1</v>
      </c>
      <c r="BI22" s="49">
        <v>4</v>
      </c>
      <c r="BJ22" s="50">
        <v>4</v>
      </c>
      <c r="BK22" s="50">
        <v>0</v>
      </c>
      <c r="BL22" s="75">
        <v>0</v>
      </c>
      <c r="BM22" s="75">
        <v>1</v>
      </c>
      <c r="BN22" s="75">
        <v>0</v>
      </c>
      <c r="BO22" s="52">
        <f t="shared" si="5"/>
        <v>1</v>
      </c>
      <c r="BP22" s="53">
        <v>1</v>
      </c>
      <c r="BQ22" s="54">
        <v>0</v>
      </c>
      <c r="BR22" s="54">
        <v>0</v>
      </c>
      <c r="BS22" s="52">
        <f t="shared" si="1"/>
        <v>1</v>
      </c>
      <c r="BT22" s="54">
        <v>1</v>
      </c>
      <c r="BU22" s="54">
        <v>0</v>
      </c>
      <c r="BV22" s="55">
        <v>0</v>
      </c>
      <c r="BW22" s="52">
        <f t="shared" si="2"/>
        <v>1</v>
      </c>
      <c r="BX22" s="55">
        <v>1</v>
      </c>
      <c r="BY22" s="55">
        <v>0</v>
      </c>
      <c r="BZ22" s="55">
        <v>0</v>
      </c>
      <c r="CA22" s="52">
        <f t="shared" si="3"/>
        <v>1</v>
      </c>
      <c r="CB22" s="87">
        <f t="shared" si="4"/>
        <v>4</v>
      </c>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row>
    <row r="23" spans="1:136" s="57" customFormat="1" ht="105" customHeight="1" thickBot="1" x14ac:dyDescent="0.3">
      <c r="A23" s="31">
        <f t="shared" si="7"/>
        <v>11</v>
      </c>
      <c r="B23" s="88" t="s">
        <v>142</v>
      </c>
      <c r="C23" s="33" t="s">
        <v>143</v>
      </c>
      <c r="D23" s="33" t="s">
        <v>144</v>
      </c>
      <c r="E23" s="33" t="s">
        <v>145</v>
      </c>
      <c r="F23" s="33" t="s">
        <v>146</v>
      </c>
      <c r="G23" s="34"/>
      <c r="H23" s="40"/>
      <c r="I23" s="76"/>
      <c r="J23" s="76"/>
      <c r="K23" s="77"/>
      <c r="L23" s="40"/>
      <c r="M23" s="41"/>
      <c r="N23" s="41"/>
      <c r="O23" s="42"/>
      <c r="P23" s="40"/>
      <c r="Q23" s="41"/>
      <c r="R23" s="41"/>
      <c r="S23" s="42"/>
      <c r="T23" s="40"/>
      <c r="U23" s="41"/>
      <c r="V23" s="41"/>
      <c r="W23" s="42"/>
      <c r="X23" s="40"/>
      <c r="Y23" s="41"/>
      <c r="Z23" s="41"/>
      <c r="AA23" s="43"/>
      <c r="AB23" s="40"/>
      <c r="AC23" s="41"/>
      <c r="AD23" s="41"/>
      <c r="AE23" s="43"/>
      <c r="AF23" s="40"/>
      <c r="AG23" s="41"/>
      <c r="AH23" s="41"/>
      <c r="AI23" s="43"/>
      <c r="AJ23" s="40"/>
      <c r="AK23" s="41"/>
      <c r="AL23" s="41"/>
      <c r="AM23" s="43"/>
      <c r="AN23" s="40"/>
      <c r="AO23" s="41"/>
      <c r="AP23" s="41"/>
      <c r="AQ23" s="43"/>
      <c r="AR23" s="40"/>
      <c r="AS23" s="41"/>
      <c r="AT23" s="41"/>
      <c r="AU23" s="43"/>
      <c r="AV23" s="40"/>
      <c r="AW23" s="41"/>
      <c r="AX23" s="41"/>
      <c r="AY23" s="43"/>
      <c r="AZ23" s="40"/>
      <c r="BA23" s="41"/>
      <c r="BB23" s="41"/>
      <c r="BC23" s="43"/>
      <c r="BD23" s="74" t="s">
        <v>147</v>
      </c>
      <c r="BE23" s="45" t="s">
        <v>148</v>
      </c>
      <c r="BF23" s="46" t="s">
        <v>149</v>
      </c>
      <c r="BG23" s="47" t="s">
        <v>72</v>
      </c>
      <c r="BH23" s="69">
        <v>1</v>
      </c>
      <c r="BI23" s="70">
        <v>27</v>
      </c>
      <c r="BJ23" s="50">
        <v>27</v>
      </c>
      <c r="BK23" s="50">
        <v>0</v>
      </c>
      <c r="BL23" s="75">
        <v>27</v>
      </c>
      <c r="BM23" s="75">
        <v>0</v>
      </c>
      <c r="BN23" s="75">
        <v>0</v>
      </c>
      <c r="BO23" s="52">
        <f t="shared" si="5"/>
        <v>27</v>
      </c>
      <c r="BP23" s="53">
        <v>0</v>
      </c>
      <c r="BQ23" s="54">
        <v>0</v>
      </c>
      <c r="BR23" s="54">
        <v>0</v>
      </c>
      <c r="BS23" s="52">
        <f t="shared" si="1"/>
        <v>0</v>
      </c>
      <c r="BT23" s="54">
        <v>0</v>
      </c>
      <c r="BU23" s="54">
        <v>0</v>
      </c>
      <c r="BV23" s="55">
        <v>0</v>
      </c>
      <c r="BW23" s="52">
        <f t="shared" si="2"/>
        <v>0</v>
      </c>
      <c r="BX23" s="55">
        <v>0</v>
      </c>
      <c r="BY23" s="55">
        <v>0</v>
      </c>
      <c r="BZ23" s="55">
        <v>0</v>
      </c>
      <c r="CA23" s="52">
        <f t="shared" si="3"/>
        <v>0</v>
      </c>
      <c r="CB23" s="56">
        <f t="shared" si="4"/>
        <v>27</v>
      </c>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row>
    <row r="24" spans="1:136" s="57" customFormat="1" ht="119.1" customHeight="1" thickBot="1" x14ac:dyDescent="0.3">
      <c r="A24" s="31">
        <f t="shared" si="7"/>
        <v>12</v>
      </c>
      <c r="B24" s="89" t="s">
        <v>150</v>
      </c>
      <c r="C24" s="90" t="s">
        <v>151</v>
      </c>
      <c r="D24" s="90" t="s">
        <v>152</v>
      </c>
      <c r="E24" s="90" t="s">
        <v>153</v>
      </c>
      <c r="F24" s="90" t="s">
        <v>154</v>
      </c>
      <c r="G24" s="91"/>
      <c r="H24" s="40"/>
      <c r="I24" s="41"/>
      <c r="J24" s="76"/>
      <c r="K24" s="84"/>
      <c r="L24" s="78"/>
      <c r="M24" s="79"/>
      <c r="N24" s="79"/>
      <c r="O24" s="86"/>
      <c r="P24" s="40"/>
      <c r="Q24" s="41"/>
      <c r="R24" s="41"/>
      <c r="S24" s="42"/>
      <c r="T24" s="40"/>
      <c r="U24" s="41"/>
      <c r="V24" s="41"/>
      <c r="W24" s="42"/>
      <c r="X24" s="40"/>
      <c r="Y24" s="41"/>
      <c r="Z24" s="41"/>
      <c r="AA24" s="43"/>
      <c r="AB24" s="40"/>
      <c r="AC24" s="41"/>
      <c r="AD24" s="41"/>
      <c r="AE24" s="80"/>
      <c r="AF24" s="78"/>
      <c r="AG24" s="79"/>
      <c r="AH24" s="79"/>
      <c r="AI24" s="80"/>
      <c r="AJ24" s="40"/>
      <c r="AK24" s="41"/>
      <c r="AL24" s="41"/>
      <c r="AM24" s="43"/>
      <c r="AN24" s="40"/>
      <c r="AO24" s="41"/>
      <c r="AP24" s="41"/>
      <c r="AQ24" s="43"/>
      <c r="AR24" s="40"/>
      <c r="AS24" s="41"/>
      <c r="AT24" s="41"/>
      <c r="AU24" s="43"/>
      <c r="AV24" s="40"/>
      <c r="AW24" s="41"/>
      <c r="AX24" s="41"/>
      <c r="AY24" s="43"/>
      <c r="AZ24" s="40"/>
      <c r="BA24" s="41"/>
      <c r="BB24" s="41"/>
      <c r="BC24" s="43"/>
      <c r="BD24" s="92" t="s">
        <v>155</v>
      </c>
      <c r="BE24" s="93"/>
      <c r="BF24" s="93" t="s">
        <v>156</v>
      </c>
      <c r="BG24" s="66" t="s">
        <v>105</v>
      </c>
      <c r="BH24" s="66">
        <v>1</v>
      </c>
      <c r="BI24" s="49">
        <v>2</v>
      </c>
      <c r="BJ24" s="50">
        <v>2</v>
      </c>
      <c r="BK24" s="50">
        <v>0</v>
      </c>
      <c r="BL24" s="75">
        <v>0</v>
      </c>
      <c r="BM24" s="75">
        <v>1</v>
      </c>
      <c r="BN24" s="75">
        <v>0</v>
      </c>
      <c r="BO24" s="52">
        <f t="shared" si="5"/>
        <v>1</v>
      </c>
      <c r="BP24" s="53">
        <v>0</v>
      </c>
      <c r="BQ24" s="54">
        <v>0</v>
      </c>
      <c r="BR24" s="54">
        <v>0</v>
      </c>
      <c r="BS24" s="52">
        <f t="shared" si="1"/>
        <v>0</v>
      </c>
      <c r="BT24" s="54">
        <v>1</v>
      </c>
      <c r="BU24" s="54">
        <v>0</v>
      </c>
      <c r="BV24" s="55">
        <v>0</v>
      </c>
      <c r="BW24" s="52">
        <f t="shared" si="2"/>
        <v>1</v>
      </c>
      <c r="BX24" s="55">
        <v>0</v>
      </c>
      <c r="BY24" s="55">
        <v>0</v>
      </c>
      <c r="BZ24" s="55">
        <v>0</v>
      </c>
      <c r="CA24" s="52">
        <f t="shared" si="3"/>
        <v>0</v>
      </c>
      <c r="CB24" s="56">
        <f t="shared" si="4"/>
        <v>2</v>
      </c>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row>
    <row r="25" spans="1:136" s="57" customFormat="1" ht="409.6" hidden="1" thickBot="1" x14ac:dyDescent="0.3">
      <c r="A25" s="31">
        <f t="shared" si="7"/>
        <v>13</v>
      </c>
      <c r="B25" s="94" t="s">
        <v>157</v>
      </c>
      <c r="C25" s="95" t="s">
        <v>158</v>
      </c>
      <c r="D25" s="95" t="s">
        <v>159</v>
      </c>
      <c r="E25" s="95" t="s">
        <v>160</v>
      </c>
      <c r="F25" s="95" t="s">
        <v>161</v>
      </c>
      <c r="G25" s="42"/>
      <c r="H25" s="40"/>
      <c r="I25" s="41"/>
      <c r="J25" s="41"/>
      <c r="K25" s="42"/>
      <c r="L25" s="40"/>
      <c r="M25" s="96"/>
      <c r="N25" s="96"/>
      <c r="O25" s="97"/>
      <c r="P25" s="78"/>
      <c r="Q25" s="79"/>
      <c r="R25" s="79"/>
      <c r="S25" s="42"/>
      <c r="T25" s="78"/>
      <c r="U25" s="79"/>
      <c r="V25" s="79"/>
      <c r="W25" s="86"/>
      <c r="X25" s="40"/>
      <c r="Y25" s="41"/>
      <c r="Z25" s="41"/>
      <c r="AA25" s="43"/>
      <c r="AB25" s="40"/>
      <c r="AC25" s="41"/>
      <c r="AD25" s="41"/>
      <c r="AE25" s="43"/>
      <c r="AF25" s="78"/>
      <c r="AG25" s="79"/>
      <c r="AH25" s="79"/>
      <c r="AI25" s="80"/>
      <c r="AJ25" s="40"/>
      <c r="AK25" s="41"/>
      <c r="AL25" s="41"/>
      <c r="AM25" s="43"/>
      <c r="AN25" s="40"/>
      <c r="AO25" s="41"/>
      <c r="AP25" s="41"/>
      <c r="AQ25" s="43"/>
      <c r="AR25" s="78"/>
      <c r="AS25" s="79"/>
      <c r="AT25" s="79"/>
      <c r="AU25" s="80"/>
      <c r="AV25" s="40"/>
      <c r="AW25" s="41"/>
      <c r="AX25" s="41"/>
      <c r="AY25" s="43"/>
      <c r="AZ25" s="40"/>
      <c r="BA25" s="41"/>
      <c r="BB25" s="41"/>
      <c r="BC25" s="43"/>
      <c r="BD25" s="98" t="s">
        <v>162</v>
      </c>
      <c r="BE25" s="41"/>
      <c r="BF25" s="41" t="s">
        <v>163</v>
      </c>
      <c r="BG25" s="66" t="s">
        <v>141</v>
      </c>
      <c r="BH25" s="66">
        <v>1</v>
      </c>
      <c r="BI25" s="49">
        <v>4</v>
      </c>
      <c r="BJ25" s="50">
        <v>4</v>
      </c>
      <c r="BK25" s="50">
        <v>0</v>
      </c>
      <c r="BL25" s="75">
        <v>0</v>
      </c>
      <c r="BM25" s="75">
        <v>1</v>
      </c>
      <c r="BN25" s="75">
        <v>0</v>
      </c>
      <c r="BO25" s="52">
        <f t="shared" si="5"/>
        <v>1</v>
      </c>
      <c r="BP25" s="53">
        <v>1</v>
      </c>
      <c r="BQ25" s="54">
        <v>0</v>
      </c>
      <c r="BR25" s="54">
        <v>0</v>
      </c>
      <c r="BS25" s="52">
        <f t="shared" si="1"/>
        <v>1</v>
      </c>
      <c r="BT25" s="54">
        <v>1</v>
      </c>
      <c r="BU25" s="54">
        <v>0</v>
      </c>
      <c r="BV25" s="55">
        <v>0</v>
      </c>
      <c r="BW25" s="52">
        <f t="shared" si="2"/>
        <v>1</v>
      </c>
      <c r="BX25" s="55">
        <v>1</v>
      </c>
      <c r="BY25" s="55">
        <v>0</v>
      </c>
      <c r="BZ25" s="55">
        <v>0</v>
      </c>
      <c r="CA25" s="52">
        <f t="shared" si="3"/>
        <v>1</v>
      </c>
      <c r="CB25" s="56">
        <f t="shared" si="4"/>
        <v>4</v>
      </c>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row>
    <row r="26" spans="1:136" s="57" customFormat="1" ht="92.1" customHeight="1" thickBot="1" x14ac:dyDescent="0.3">
      <c r="A26" s="31">
        <f t="shared" si="7"/>
        <v>14</v>
      </c>
      <c r="B26" s="99" t="s">
        <v>164</v>
      </c>
      <c r="C26" s="95" t="s">
        <v>165</v>
      </c>
      <c r="D26" s="95" t="s">
        <v>166</v>
      </c>
      <c r="E26" s="95" t="s">
        <v>167</v>
      </c>
      <c r="F26" s="95" t="s">
        <v>168</v>
      </c>
      <c r="G26" s="42"/>
      <c r="H26" s="40"/>
      <c r="I26" s="41"/>
      <c r="J26" s="41"/>
      <c r="K26" s="42"/>
      <c r="L26" s="40"/>
      <c r="M26" s="41"/>
      <c r="N26" s="41"/>
      <c r="O26" s="42"/>
      <c r="P26" s="78"/>
      <c r="Q26" s="79"/>
      <c r="R26" s="79"/>
      <c r="S26" s="86"/>
      <c r="T26" s="40"/>
      <c r="U26" s="41"/>
      <c r="V26" s="41"/>
      <c r="W26" s="42"/>
      <c r="X26" s="40"/>
      <c r="Y26" s="41"/>
      <c r="Z26" s="41"/>
      <c r="AA26" s="43"/>
      <c r="AB26" s="40"/>
      <c r="AC26" s="41"/>
      <c r="AD26" s="41"/>
      <c r="AE26" s="43"/>
      <c r="AF26" s="40"/>
      <c r="AG26" s="41"/>
      <c r="AH26" s="41"/>
      <c r="AI26" s="43"/>
      <c r="AJ26" s="40"/>
      <c r="AK26" s="41"/>
      <c r="AL26" s="79"/>
      <c r="AM26" s="80"/>
      <c r="AN26" s="78"/>
      <c r="AO26" s="79"/>
      <c r="AP26" s="79"/>
      <c r="AQ26" s="80"/>
      <c r="AR26" s="40"/>
      <c r="AS26" s="41"/>
      <c r="AT26" s="41"/>
      <c r="AU26" s="43"/>
      <c r="AV26" s="40"/>
      <c r="AW26" s="41"/>
      <c r="AX26" s="41"/>
      <c r="AY26" s="43"/>
      <c r="AZ26" s="40"/>
      <c r="BA26" s="41"/>
      <c r="BB26" s="41"/>
      <c r="BC26" s="43"/>
      <c r="BD26" s="98" t="s">
        <v>169</v>
      </c>
      <c r="BE26" s="41"/>
      <c r="BF26" s="41" t="s">
        <v>170</v>
      </c>
      <c r="BG26" s="66" t="s">
        <v>105</v>
      </c>
      <c r="BH26" s="65">
        <v>1</v>
      </c>
      <c r="BI26" s="49">
        <v>2</v>
      </c>
      <c r="BJ26" s="50">
        <v>2</v>
      </c>
      <c r="BK26" s="50">
        <v>0</v>
      </c>
      <c r="BL26" s="75">
        <v>0</v>
      </c>
      <c r="BM26" s="75">
        <v>0</v>
      </c>
      <c r="BN26" s="75">
        <v>1</v>
      </c>
      <c r="BO26" s="52">
        <f t="shared" si="5"/>
        <v>1</v>
      </c>
      <c r="BP26" s="53">
        <v>0</v>
      </c>
      <c r="BQ26" s="54">
        <v>0</v>
      </c>
      <c r="BR26" s="54">
        <v>0</v>
      </c>
      <c r="BS26" s="52">
        <f t="shared" si="1"/>
        <v>0</v>
      </c>
      <c r="BT26" s="54">
        <v>0</v>
      </c>
      <c r="BU26" s="54">
        <v>0</v>
      </c>
      <c r="BV26" s="55">
        <v>1</v>
      </c>
      <c r="BW26" s="52">
        <f t="shared" si="2"/>
        <v>1</v>
      </c>
      <c r="BX26" s="55">
        <v>0</v>
      </c>
      <c r="BY26" s="55">
        <v>0</v>
      </c>
      <c r="BZ26" s="55">
        <v>0</v>
      </c>
      <c r="CA26" s="52">
        <f t="shared" si="3"/>
        <v>0</v>
      </c>
      <c r="CB26" s="56">
        <f t="shared" si="4"/>
        <v>2</v>
      </c>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row>
    <row r="27" spans="1:136" s="57" customFormat="1" ht="409.6" hidden="1" thickBot="1" x14ac:dyDescent="0.3">
      <c r="A27" s="31">
        <f t="shared" si="7"/>
        <v>15</v>
      </c>
      <c r="B27" s="94" t="s">
        <v>171</v>
      </c>
      <c r="C27" s="95" t="s">
        <v>172</v>
      </c>
      <c r="D27" s="95" t="s">
        <v>173</v>
      </c>
      <c r="E27" s="95" t="s">
        <v>174</v>
      </c>
      <c r="F27" s="95" t="s">
        <v>175</v>
      </c>
      <c r="G27" s="42"/>
      <c r="H27" s="40"/>
      <c r="I27" s="41"/>
      <c r="J27" s="41"/>
      <c r="K27" s="42"/>
      <c r="L27" s="83"/>
      <c r="M27" s="76"/>
      <c r="N27" s="85"/>
      <c r="O27" s="86"/>
      <c r="P27" s="40"/>
      <c r="Q27" s="41"/>
      <c r="R27" s="41"/>
      <c r="S27" s="42"/>
      <c r="T27" s="40"/>
      <c r="U27" s="41"/>
      <c r="V27" s="41"/>
      <c r="W27" s="42"/>
      <c r="X27" s="40"/>
      <c r="Y27" s="41"/>
      <c r="Z27" s="41"/>
      <c r="AA27" s="43"/>
      <c r="AB27" s="40"/>
      <c r="AC27" s="41"/>
      <c r="AD27" s="41"/>
      <c r="AE27" s="43"/>
      <c r="AF27" s="40"/>
      <c r="AG27" s="41"/>
      <c r="AH27" s="41"/>
      <c r="AI27" s="43"/>
      <c r="AJ27" s="40"/>
      <c r="AK27" s="41"/>
      <c r="AL27" s="41"/>
      <c r="AM27" s="43"/>
      <c r="AN27" s="40"/>
      <c r="AO27" s="41"/>
      <c r="AP27" s="41"/>
      <c r="AQ27" s="43"/>
      <c r="AR27" s="40"/>
      <c r="AS27" s="41"/>
      <c r="AT27" s="41"/>
      <c r="AU27" s="43"/>
      <c r="AV27" s="40"/>
      <c r="AW27" s="41"/>
      <c r="AX27" s="41"/>
      <c r="AY27" s="43"/>
      <c r="AZ27" s="40"/>
      <c r="BA27" s="41"/>
      <c r="BB27" s="41"/>
      <c r="BC27" s="43"/>
      <c r="BD27" s="100" t="s">
        <v>176</v>
      </c>
      <c r="BE27" s="41" t="s">
        <v>177</v>
      </c>
      <c r="BF27" s="41" t="s">
        <v>178</v>
      </c>
      <c r="BG27" s="66" t="s">
        <v>72</v>
      </c>
      <c r="BH27" s="66">
        <v>1</v>
      </c>
      <c r="BI27" s="49">
        <v>1</v>
      </c>
      <c r="BJ27" s="50">
        <v>1</v>
      </c>
      <c r="BK27" s="50">
        <v>0</v>
      </c>
      <c r="BL27" s="75">
        <v>0</v>
      </c>
      <c r="BM27" s="75">
        <v>1</v>
      </c>
      <c r="BN27" s="75">
        <v>0</v>
      </c>
      <c r="BO27" s="52">
        <f t="shared" si="5"/>
        <v>1</v>
      </c>
      <c r="BP27" s="53">
        <v>0</v>
      </c>
      <c r="BQ27" s="54">
        <v>0</v>
      </c>
      <c r="BR27" s="54">
        <v>0</v>
      </c>
      <c r="BS27" s="52">
        <f t="shared" si="1"/>
        <v>0</v>
      </c>
      <c r="BT27" s="54">
        <v>0</v>
      </c>
      <c r="BU27" s="54">
        <v>0</v>
      </c>
      <c r="BV27" s="55">
        <v>0</v>
      </c>
      <c r="BW27" s="52">
        <f t="shared" si="2"/>
        <v>0</v>
      </c>
      <c r="BX27" s="55">
        <v>0</v>
      </c>
      <c r="BY27" s="55">
        <v>0</v>
      </c>
      <c r="BZ27" s="55">
        <v>0</v>
      </c>
      <c r="CA27" s="52">
        <f t="shared" si="3"/>
        <v>0</v>
      </c>
      <c r="CB27" s="56">
        <f t="shared" si="4"/>
        <v>1</v>
      </c>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row>
    <row r="28" spans="1:136" s="57" customFormat="1" ht="396" hidden="1" thickBot="1" x14ac:dyDescent="0.3">
      <c r="A28" s="31">
        <f t="shared" si="7"/>
        <v>16</v>
      </c>
      <c r="B28" s="99" t="s">
        <v>179</v>
      </c>
      <c r="C28" s="95" t="s">
        <v>180</v>
      </c>
      <c r="D28" s="95" t="s">
        <v>181</v>
      </c>
      <c r="E28" s="95" t="s">
        <v>182</v>
      </c>
      <c r="F28" s="95" t="s">
        <v>183</v>
      </c>
      <c r="G28" s="42"/>
      <c r="H28" s="40"/>
      <c r="I28" s="76"/>
      <c r="J28" s="76"/>
      <c r="K28" s="77"/>
      <c r="L28" s="40"/>
      <c r="M28" s="41"/>
      <c r="N28" s="41"/>
      <c r="O28" s="42"/>
      <c r="P28" s="40"/>
      <c r="Q28" s="41"/>
      <c r="R28" s="41"/>
      <c r="S28" s="42"/>
      <c r="T28" s="40"/>
      <c r="U28" s="41"/>
      <c r="V28" s="41"/>
      <c r="W28" s="42"/>
      <c r="X28" s="40"/>
      <c r="Y28" s="41"/>
      <c r="Z28" s="41"/>
      <c r="AA28" s="43"/>
      <c r="AB28" s="40"/>
      <c r="AC28" s="41"/>
      <c r="AD28" s="41"/>
      <c r="AE28" s="43"/>
      <c r="AF28" s="101"/>
      <c r="AG28" s="79"/>
      <c r="AH28" s="79"/>
      <c r="AI28" s="80"/>
      <c r="AJ28" s="40"/>
      <c r="AK28" s="41"/>
      <c r="AL28" s="41"/>
      <c r="AM28" s="43"/>
      <c r="AN28" s="40"/>
      <c r="AO28" s="41"/>
      <c r="AP28" s="41"/>
      <c r="AQ28" s="43"/>
      <c r="AR28" s="40"/>
      <c r="AS28" s="41"/>
      <c r="AT28" s="41"/>
      <c r="AU28" s="43"/>
      <c r="AV28" s="40"/>
      <c r="AW28" s="41"/>
      <c r="AX28" s="41"/>
      <c r="AY28" s="43"/>
      <c r="AZ28" s="40"/>
      <c r="BA28" s="41"/>
      <c r="BB28" s="41"/>
      <c r="BC28" s="43"/>
      <c r="BD28" s="98" t="s">
        <v>184</v>
      </c>
      <c r="BE28" s="41" t="s">
        <v>185</v>
      </c>
      <c r="BF28" s="41" t="s">
        <v>186</v>
      </c>
      <c r="BG28" s="66" t="s">
        <v>105</v>
      </c>
      <c r="BH28" s="69">
        <v>1</v>
      </c>
      <c r="BI28" s="70">
        <v>2</v>
      </c>
      <c r="BJ28" s="50">
        <v>2</v>
      </c>
      <c r="BK28" s="50">
        <v>0</v>
      </c>
      <c r="BL28" s="75">
        <v>1</v>
      </c>
      <c r="BM28" s="75">
        <v>0</v>
      </c>
      <c r="BN28" s="75">
        <v>0</v>
      </c>
      <c r="BO28" s="52">
        <f t="shared" si="5"/>
        <v>1</v>
      </c>
      <c r="BP28" s="53">
        <v>0</v>
      </c>
      <c r="BQ28" s="54">
        <v>0</v>
      </c>
      <c r="BR28" s="54">
        <v>0</v>
      </c>
      <c r="BS28" s="52">
        <f t="shared" si="1"/>
        <v>0</v>
      </c>
      <c r="BT28" s="54">
        <v>1</v>
      </c>
      <c r="BU28" s="54">
        <v>0</v>
      </c>
      <c r="BV28" s="55">
        <v>0</v>
      </c>
      <c r="BW28" s="52">
        <f t="shared" si="2"/>
        <v>1</v>
      </c>
      <c r="BX28" s="55">
        <v>0</v>
      </c>
      <c r="BY28" s="55">
        <v>0</v>
      </c>
      <c r="BZ28" s="55">
        <v>0</v>
      </c>
      <c r="CA28" s="52">
        <f t="shared" si="3"/>
        <v>0</v>
      </c>
      <c r="CB28" s="56">
        <f t="shared" si="4"/>
        <v>2</v>
      </c>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row>
    <row r="29" spans="1:136" s="57" customFormat="1" ht="268.5" hidden="1" thickBot="1" x14ac:dyDescent="0.3">
      <c r="A29" s="31">
        <f t="shared" si="7"/>
        <v>17</v>
      </c>
      <c r="B29" s="99" t="s">
        <v>187</v>
      </c>
      <c r="C29" s="95" t="s">
        <v>188</v>
      </c>
      <c r="D29" s="95" t="s">
        <v>189</v>
      </c>
      <c r="E29" s="95" t="s">
        <v>190</v>
      </c>
      <c r="F29" s="95" t="s">
        <v>191</v>
      </c>
      <c r="G29" s="42"/>
      <c r="H29" s="40"/>
      <c r="I29" s="41"/>
      <c r="J29" s="41"/>
      <c r="K29" s="42"/>
      <c r="L29" s="40"/>
      <c r="M29" s="41"/>
      <c r="N29" s="79"/>
      <c r="O29" s="86"/>
      <c r="P29" s="78"/>
      <c r="Q29" s="79"/>
      <c r="R29" s="79"/>
      <c r="S29" s="42"/>
      <c r="T29" s="40"/>
      <c r="U29" s="41"/>
      <c r="V29" s="41"/>
      <c r="W29" s="42"/>
      <c r="X29" s="40"/>
      <c r="Y29" s="41"/>
      <c r="Z29" s="41"/>
      <c r="AA29" s="43"/>
      <c r="AB29" s="40"/>
      <c r="AC29" s="41"/>
      <c r="AD29" s="41"/>
      <c r="AE29" s="43"/>
      <c r="AF29" s="40"/>
      <c r="AG29" s="41"/>
      <c r="AH29" s="41"/>
      <c r="AI29" s="43"/>
      <c r="AJ29" s="40"/>
      <c r="AK29" s="41"/>
      <c r="AL29" s="41"/>
      <c r="AM29" s="43"/>
      <c r="AN29" s="40"/>
      <c r="AO29" s="41"/>
      <c r="AP29" s="41"/>
      <c r="AQ29" s="43"/>
      <c r="AR29" s="40"/>
      <c r="AS29" s="41"/>
      <c r="AT29" s="41"/>
      <c r="AU29" s="43"/>
      <c r="AV29" s="40"/>
      <c r="AW29" s="41"/>
      <c r="AX29" s="41"/>
      <c r="AY29" s="43"/>
      <c r="AZ29" s="40"/>
      <c r="BA29" s="41"/>
      <c r="BB29" s="41"/>
      <c r="BC29" s="43"/>
      <c r="BD29" s="98" t="s">
        <v>192</v>
      </c>
      <c r="BE29" s="41"/>
      <c r="BF29" s="41" t="s">
        <v>193</v>
      </c>
      <c r="BG29" s="66" t="s">
        <v>72</v>
      </c>
      <c r="BH29" s="65">
        <v>1</v>
      </c>
      <c r="BI29" s="49">
        <v>1</v>
      </c>
      <c r="BJ29" s="50">
        <v>1</v>
      </c>
      <c r="BK29" s="50">
        <v>0</v>
      </c>
      <c r="BL29" s="75">
        <v>0</v>
      </c>
      <c r="BM29" s="75">
        <v>0</v>
      </c>
      <c r="BN29" s="75">
        <v>1</v>
      </c>
      <c r="BO29" s="52">
        <f t="shared" si="5"/>
        <v>1</v>
      </c>
      <c r="BP29" s="53">
        <v>0</v>
      </c>
      <c r="BQ29" s="54">
        <v>0</v>
      </c>
      <c r="BR29" s="54">
        <v>0</v>
      </c>
      <c r="BS29" s="52">
        <f t="shared" si="1"/>
        <v>0</v>
      </c>
      <c r="BT29" s="54">
        <v>0</v>
      </c>
      <c r="BU29" s="54">
        <v>0</v>
      </c>
      <c r="BV29" s="55">
        <v>0</v>
      </c>
      <c r="BW29" s="52">
        <f t="shared" si="2"/>
        <v>0</v>
      </c>
      <c r="BX29" s="55">
        <v>0</v>
      </c>
      <c r="BY29" s="55">
        <v>0</v>
      </c>
      <c r="BZ29" s="55">
        <v>0</v>
      </c>
      <c r="CA29" s="52">
        <f t="shared" si="3"/>
        <v>0</v>
      </c>
      <c r="CB29" s="56">
        <f t="shared" si="4"/>
        <v>1</v>
      </c>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row>
    <row r="30" spans="1:136" s="57" customFormat="1" ht="409.6" hidden="1" thickBot="1" x14ac:dyDescent="0.3">
      <c r="A30" s="31">
        <f t="shared" si="7"/>
        <v>18</v>
      </c>
      <c r="B30" s="99" t="s">
        <v>194</v>
      </c>
      <c r="C30" s="95" t="s">
        <v>195</v>
      </c>
      <c r="D30" s="95" t="s">
        <v>196</v>
      </c>
      <c r="E30" s="95" t="s">
        <v>197</v>
      </c>
      <c r="F30" s="102" t="s">
        <v>198</v>
      </c>
      <c r="G30" s="42"/>
      <c r="H30" s="40"/>
      <c r="I30" s="41"/>
      <c r="J30" s="41"/>
      <c r="K30" s="42"/>
      <c r="L30" s="101"/>
      <c r="M30" s="96"/>
      <c r="N30" s="96"/>
      <c r="O30" s="97"/>
      <c r="P30" s="78"/>
      <c r="Q30" s="79"/>
      <c r="R30" s="79"/>
      <c r="S30" s="86"/>
      <c r="T30" s="101"/>
      <c r="U30" s="96"/>
      <c r="V30" s="96"/>
      <c r="W30" s="97"/>
      <c r="X30" s="40"/>
      <c r="Y30" s="41"/>
      <c r="Z30" s="41"/>
      <c r="AA30" s="43"/>
      <c r="AB30" s="40"/>
      <c r="AC30" s="41"/>
      <c r="AD30" s="41"/>
      <c r="AE30" s="43"/>
      <c r="AF30" s="101"/>
      <c r="AG30" s="96"/>
      <c r="AH30" s="96"/>
      <c r="AI30" s="103"/>
      <c r="AJ30" s="78"/>
      <c r="AK30" s="79"/>
      <c r="AL30" s="79"/>
      <c r="AM30" s="80"/>
      <c r="AN30" s="40"/>
      <c r="AO30" s="41"/>
      <c r="AP30" s="41"/>
      <c r="AQ30" s="43"/>
      <c r="AR30" s="101"/>
      <c r="AS30" s="96"/>
      <c r="AT30" s="96"/>
      <c r="AU30" s="103"/>
      <c r="AV30" s="40"/>
      <c r="AW30" s="41"/>
      <c r="AX30" s="41"/>
      <c r="AY30" s="43"/>
      <c r="AZ30" s="40"/>
      <c r="BA30" s="41"/>
      <c r="BB30" s="41"/>
      <c r="BC30" s="43"/>
      <c r="BD30" s="98" t="s">
        <v>199</v>
      </c>
      <c r="BE30" s="41"/>
      <c r="BF30" s="41" t="s">
        <v>200</v>
      </c>
      <c r="BG30" s="66" t="s">
        <v>141</v>
      </c>
      <c r="BH30" s="65">
        <v>1</v>
      </c>
      <c r="BI30" s="49">
        <v>4</v>
      </c>
      <c r="BJ30" s="50">
        <v>4</v>
      </c>
      <c r="BK30" s="50">
        <v>0</v>
      </c>
      <c r="BL30" s="75">
        <v>0</v>
      </c>
      <c r="BM30" s="75">
        <v>1</v>
      </c>
      <c r="BN30" s="75">
        <v>0</v>
      </c>
      <c r="BO30" s="52">
        <f t="shared" si="5"/>
        <v>1</v>
      </c>
      <c r="BP30" s="53">
        <v>1</v>
      </c>
      <c r="BQ30" s="54">
        <v>0</v>
      </c>
      <c r="BR30" s="54">
        <v>0</v>
      </c>
      <c r="BS30" s="52">
        <f t="shared" si="1"/>
        <v>1</v>
      </c>
      <c r="BT30" s="54">
        <v>1</v>
      </c>
      <c r="BU30" s="54">
        <v>0</v>
      </c>
      <c r="BV30" s="55">
        <v>0</v>
      </c>
      <c r="BW30" s="52">
        <f t="shared" si="2"/>
        <v>1</v>
      </c>
      <c r="BX30" s="55">
        <v>1</v>
      </c>
      <c r="BY30" s="55">
        <v>0</v>
      </c>
      <c r="BZ30" s="55">
        <v>0</v>
      </c>
      <c r="CA30" s="52">
        <f t="shared" si="3"/>
        <v>1</v>
      </c>
      <c r="CB30" s="87">
        <f t="shared" si="4"/>
        <v>4</v>
      </c>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row>
    <row r="31" spans="1:136" s="57" customFormat="1" ht="409.6" hidden="1" thickBot="1" x14ac:dyDescent="0.3">
      <c r="A31" s="31">
        <f t="shared" si="7"/>
        <v>19</v>
      </c>
      <c r="B31" s="99" t="s">
        <v>201</v>
      </c>
      <c r="C31" s="95" t="s">
        <v>202</v>
      </c>
      <c r="D31" s="95" t="s">
        <v>203</v>
      </c>
      <c r="E31" s="95" t="s">
        <v>204</v>
      </c>
      <c r="F31" s="95" t="s">
        <v>205</v>
      </c>
      <c r="G31" s="42"/>
      <c r="H31" s="40"/>
      <c r="I31" s="41"/>
      <c r="J31" s="41"/>
      <c r="K31" s="42"/>
      <c r="L31" s="40"/>
      <c r="M31" s="41"/>
      <c r="N31" s="41"/>
      <c r="O31" s="42"/>
      <c r="P31" s="40"/>
      <c r="Q31" s="41"/>
      <c r="R31" s="41"/>
      <c r="S31" s="42"/>
      <c r="T31" s="40"/>
      <c r="U31" s="41"/>
      <c r="V31" s="41"/>
      <c r="W31" s="42"/>
      <c r="X31" s="40"/>
      <c r="Y31" s="41"/>
      <c r="Z31" s="41"/>
      <c r="AA31" s="43"/>
      <c r="AB31" s="78"/>
      <c r="AC31" s="79"/>
      <c r="AD31" s="79"/>
      <c r="AE31" s="80"/>
      <c r="AF31" s="40"/>
      <c r="AG31" s="41"/>
      <c r="AH31" s="41"/>
      <c r="AI31" s="43"/>
      <c r="AJ31" s="40"/>
      <c r="AK31" s="41"/>
      <c r="AL31" s="41"/>
      <c r="AM31" s="43"/>
      <c r="AN31" s="40"/>
      <c r="AO31" s="41"/>
      <c r="AP31" s="41"/>
      <c r="AQ31" s="43"/>
      <c r="AR31" s="40"/>
      <c r="AS31" s="41"/>
      <c r="AT31" s="41"/>
      <c r="AU31" s="43"/>
      <c r="AV31" s="40"/>
      <c r="AW31" s="41"/>
      <c r="AX31" s="41"/>
      <c r="AY31" s="43"/>
      <c r="AZ31" s="78"/>
      <c r="BA31" s="104"/>
      <c r="BB31" s="104"/>
      <c r="BC31" s="105"/>
      <c r="BD31" s="98" t="s">
        <v>206</v>
      </c>
      <c r="BE31" s="41"/>
      <c r="BF31" s="41" t="s">
        <v>178</v>
      </c>
      <c r="BG31" s="66" t="s">
        <v>105</v>
      </c>
      <c r="BH31" s="106">
        <v>1</v>
      </c>
      <c r="BI31" s="49">
        <v>2</v>
      </c>
      <c r="BJ31" s="50">
        <v>1</v>
      </c>
      <c r="BK31" s="50">
        <v>1</v>
      </c>
      <c r="BL31" s="75">
        <v>0</v>
      </c>
      <c r="BM31" s="75">
        <v>0</v>
      </c>
      <c r="BN31" s="75">
        <v>0</v>
      </c>
      <c r="BO31" s="52">
        <f t="shared" si="5"/>
        <v>0</v>
      </c>
      <c r="BP31" s="53">
        <v>0</v>
      </c>
      <c r="BQ31" s="54">
        <v>0</v>
      </c>
      <c r="BR31" s="54">
        <v>1</v>
      </c>
      <c r="BS31" s="52">
        <f t="shared" si="1"/>
        <v>1</v>
      </c>
      <c r="BT31" s="54">
        <v>0</v>
      </c>
      <c r="BU31" s="54">
        <v>0</v>
      </c>
      <c r="BV31" s="55">
        <v>0</v>
      </c>
      <c r="BW31" s="52">
        <f t="shared" si="2"/>
        <v>0</v>
      </c>
      <c r="BX31" s="55">
        <v>0</v>
      </c>
      <c r="BY31" s="55">
        <v>0</v>
      </c>
      <c r="BZ31" s="55">
        <v>1</v>
      </c>
      <c r="CA31" s="52">
        <f t="shared" si="3"/>
        <v>1</v>
      </c>
      <c r="CB31" s="56">
        <f t="shared" si="4"/>
        <v>2</v>
      </c>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row>
    <row r="32" spans="1:136" s="107" customFormat="1" ht="409.6" hidden="1" thickBot="1" x14ac:dyDescent="0.3">
      <c r="A32" s="31">
        <f t="shared" si="7"/>
        <v>20</v>
      </c>
      <c r="B32" s="99" t="s">
        <v>207</v>
      </c>
      <c r="C32" s="95" t="s">
        <v>208</v>
      </c>
      <c r="D32" s="95" t="s">
        <v>209</v>
      </c>
      <c r="E32" s="95" t="s">
        <v>210</v>
      </c>
      <c r="F32" s="102" t="s">
        <v>211</v>
      </c>
      <c r="G32" s="42"/>
      <c r="H32" s="40"/>
      <c r="I32" s="41"/>
      <c r="J32" s="41"/>
      <c r="K32" s="42"/>
      <c r="L32" s="40"/>
      <c r="M32" s="41"/>
      <c r="N32" s="41"/>
      <c r="O32" s="42"/>
      <c r="P32" s="78"/>
      <c r="Q32" s="79"/>
      <c r="R32" s="79"/>
      <c r="S32" s="86"/>
      <c r="T32" s="40"/>
      <c r="U32" s="41"/>
      <c r="V32" s="41"/>
      <c r="W32" s="42"/>
      <c r="X32" s="40"/>
      <c r="Y32" s="41"/>
      <c r="Z32" s="41"/>
      <c r="AA32" s="43"/>
      <c r="AB32" s="40"/>
      <c r="AC32" s="41"/>
      <c r="AD32" s="41"/>
      <c r="AE32" s="43"/>
      <c r="AF32" s="40"/>
      <c r="AG32" s="41"/>
      <c r="AH32" s="41"/>
      <c r="AI32" s="43"/>
      <c r="AJ32" s="40"/>
      <c r="AK32" s="41"/>
      <c r="AL32" s="41"/>
      <c r="AM32" s="43"/>
      <c r="AN32" s="40"/>
      <c r="AO32" s="41"/>
      <c r="AP32" s="41"/>
      <c r="AQ32" s="43"/>
      <c r="AR32" s="40"/>
      <c r="AS32" s="41"/>
      <c r="AT32" s="41"/>
      <c r="AU32" s="43"/>
      <c r="AV32" s="40"/>
      <c r="AW32" s="41"/>
      <c r="AX32" s="41"/>
      <c r="AY32" s="43"/>
      <c r="AZ32" s="40"/>
      <c r="BA32" s="41"/>
      <c r="BB32" s="41"/>
      <c r="BC32" s="43"/>
      <c r="BD32" s="98" t="s">
        <v>212</v>
      </c>
      <c r="BE32" s="41"/>
      <c r="BF32" s="41" t="s">
        <v>213</v>
      </c>
      <c r="BG32" s="66" t="s">
        <v>72</v>
      </c>
      <c r="BH32" s="65">
        <v>1</v>
      </c>
      <c r="BI32" s="49">
        <v>1</v>
      </c>
      <c r="BJ32" s="50">
        <v>1</v>
      </c>
      <c r="BK32" s="50">
        <v>0</v>
      </c>
      <c r="BL32" s="75">
        <v>0</v>
      </c>
      <c r="BM32" s="75">
        <v>0</v>
      </c>
      <c r="BN32" s="75">
        <v>1</v>
      </c>
      <c r="BO32" s="52">
        <f t="shared" si="5"/>
        <v>1</v>
      </c>
      <c r="BP32" s="53">
        <v>0</v>
      </c>
      <c r="BQ32" s="49">
        <v>0</v>
      </c>
      <c r="BR32" s="49">
        <v>0</v>
      </c>
      <c r="BS32" s="52">
        <f t="shared" si="1"/>
        <v>0</v>
      </c>
      <c r="BT32" s="49">
        <v>0</v>
      </c>
      <c r="BU32" s="49">
        <v>0</v>
      </c>
      <c r="BV32" s="55">
        <v>0</v>
      </c>
      <c r="BW32" s="52">
        <f t="shared" si="2"/>
        <v>0</v>
      </c>
      <c r="BX32" s="55">
        <v>0</v>
      </c>
      <c r="BY32" s="55">
        <v>0</v>
      </c>
      <c r="BZ32" s="55">
        <v>0</v>
      </c>
      <c r="CA32" s="52">
        <f t="shared" si="3"/>
        <v>0</v>
      </c>
      <c r="CB32" s="56">
        <f t="shared" si="4"/>
        <v>1</v>
      </c>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row>
    <row r="33" spans="1:136" s="113" customFormat="1" ht="409.6" hidden="1" thickBot="1" x14ac:dyDescent="0.3">
      <c r="A33" s="31">
        <f t="shared" si="7"/>
        <v>21</v>
      </c>
      <c r="B33" s="99" t="s">
        <v>214</v>
      </c>
      <c r="C33" s="95" t="s">
        <v>215</v>
      </c>
      <c r="D33" s="95" t="s">
        <v>216</v>
      </c>
      <c r="E33" s="95" t="s">
        <v>217</v>
      </c>
      <c r="F33" s="95" t="s">
        <v>218</v>
      </c>
      <c r="G33" s="42"/>
      <c r="H33" s="40"/>
      <c r="I33" s="41"/>
      <c r="J33" s="41"/>
      <c r="K33" s="42"/>
      <c r="L33" s="40"/>
      <c r="M33" s="41"/>
      <c r="N33" s="41"/>
      <c r="O33" s="42"/>
      <c r="P33" s="40"/>
      <c r="Q33" s="41"/>
      <c r="R33" s="41"/>
      <c r="S33" s="42"/>
      <c r="T33" s="108"/>
      <c r="U33" s="79"/>
      <c r="V33" s="79"/>
      <c r="W33" s="86"/>
      <c r="X33" s="40"/>
      <c r="Y33" s="41"/>
      <c r="Z33" s="41"/>
      <c r="AA33" s="43"/>
      <c r="AB33" s="40"/>
      <c r="AC33" s="41"/>
      <c r="AD33" s="41"/>
      <c r="AE33" s="43"/>
      <c r="AF33" s="78"/>
      <c r="AG33" s="79"/>
      <c r="AH33" s="79"/>
      <c r="AI33" s="80"/>
      <c r="AJ33" s="40"/>
      <c r="AK33" s="41"/>
      <c r="AL33" s="41"/>
      <c r="AM33" s="43"/>
      <c r="AN33" s="40"/>
      <c r="AO33" s="41"/>
      <c r="AP33" s="41"/>
      <c r="AQ33" s="43"/>
      <c r="AR33" s="78"/>
      <c r="AS33" s="79"/>
      <c r="AT33" s="79"/>
      <c r="AU33" s="80"/>
      <c r="AV33" s="40"/>
      <c r="AW33" s="41"/>
      <c r="AX33" s="41"/>
      <c r="AY33" s="43"/>
      <c r="AZ33" s="40"/>
      <c r="BA33" s="41"/>
      <c r="BB33" s="41"/>
      <c r="BC33" s="43"/>
      <c r="BD33" s="98" t="s">
        <v>219</v>
      </c>
      <c r="BE33" s="41"/>
      <c r="BF33" s="41" t="s">
        <v>178</v>
      </c>
      <c r="BG33" s="66" t="s">
        <v>105</v>
      </c>
      <c r="BH33" s="66">
        <v>1</v>
      </c>
      <c r="BI33" s="109">
        <v>3</v>
      </c>
      <c r="BJ33" s="110">
        <v>3</v>
      </c>
      <c r="BK33" s="110">
        <v>0</v>
      </c>
      <c r="BL33" s="111">
        <v>0</v>
      </c>
      <c r="BM33" s="111">
        <v>0</v>
      </c>
      <c r="BN33" s="111">
        <v>0</v>
      </c>
      <c r="BO33" s="52">
        <f t="shared" si="5"/>
        <v>0</v>
      </c>
      <c r="BP33" s="53">
        <v>1</v>
      </c>
      <c r="BQ33" s="112">
        <v>0</v>
      </c>
      <c r="BR33" s="112">
        <v>0</v>
      </c>
      <c r="BS33" s="52">
        <f t="shared" si="1"/>
        <v>1</v>
      </c>
      <c r="BT33" s="112">
        <v>1</v>
      </c>
      <c r="BU33" s="112">
        <v>0</v>
      </c>
      <c r="BV33" s="55">
        <v>0</v>
      </c>
      <c r="BW33" s="52">
        <f t="shared" si="2"/>
        <v>1</v>
      </c>
      <c r="BX33" s="55">
        <v>1</v>
      </c>
      <c r="BY33" s="55">
        <v>0</v>
      </c>
      <c r="BZ33" s="55">
        <v>0</v>
      </c>
      <c r="CA33" s="52">
        <f t="shared" si="3"/>
        <v>1</v>
      </c>
      <c r="CB33" s="87">
        <f t="shared" si="4"/>
        <v>3</v>
      </c>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row>
    <row r="34" spans="1:136" s="107" customFormat="1" ht="370.5" hidden="1" thickBot="1" x14ac:dyDescent="0.3">
      <c r="A34" s="31">
        <f t="shared" si="7"/>
        <v>22</v>
      </c>
      <c r="B34" s="99" t="s">
        <v>220</v>
      </c>
      <c r="C34" s="95" t="s">
        <v>221</v>
      </c>
      <c r="D34" s="95" t="s">
        <v>222</v>
      </c>
      <c r="E34" s="95" t="s">
        <v>223</v>
      </c>
      <c r="F34" s="95" t="s">
        <v>224</v>
      </c>
      <c r="G34" s="42"/>
      <c r="H34" s="40"/>
      <c r="I34" s="41"/>
      <c r="J34" s="41"/>
      <c r="K34" s="42"/>
      <c r="L34" s="40"/>
      <c r="M34" s="41"/>
      <c r="N34" s="41"/>
      <c r="O34" s="42"/>
      <c r="P34" s="40"/>
      <c r="Q34" s="41"/>
      <c r="R34" s="41"/>
      <c r="S34" s="42"/>
      <c r="T34" s="40"/>
      <c r="U34" s="41"/>
      <c r="V34" s="41"/>
      <c r="W34" s="42"/>
      <c r="X34" s="40"/>
      <c r="Y34" s="41"/>
      <c r="Z34" s="41"/>
      <c r="AA34" s="43"/>
      <c r="AB34" s="40"/>
      <c r="AC34" s="41"/>
      <c r="AD34" s="41"/>
      <c r="AE34" s="43"/>
      <c r="AF34" s="40"/>
      <c r="AG34" s="41"/>
      <c r="AH34" s="41"/>
      <c r="AI34" s="43"/>
      <c r="AJ34" s="40"/>
      <c r="AK34" s="41"/>
      <c r="AL34" s="41"/>
      <c r="AM34" s="43"/>
      <c r="AN34" s="40"/>
      <c r="AO34" s="41"/>
      <c r="AP34" s="41"/>
      <c r="AQ34" s="43"/>
      <c r="AR34" s="40"/>
      <c r="AS34" s="41"/>
      <c r="AT34" s="41"/>
      <c r="AU34" s="43"/>
      <c r="AV34" s="40"/>
      <c r="AW34" s="41"/>
      <c r="AX34" s="41"/>
      <c r="AY34" s="43"/>
      <c r="AZ34" s="40"/>
      <c r="BA34" s="41"/>
      <c r="BB34" s="41"/>
      <c r="BC34" s="43"/>
      <c r="BD34" s="98" t="s">
        <v>225</v>
      </c>
      <c r="BE34" s="41"/>
      <c r="BF34" s="41" t="s">
        <v>112</v>
      </c>
      <c r="BG34" s="66" t="s">
        <v>72</v>
      </c>
      <c r="BH34" s="66">
        <v>1</v>
      </c>
      <c r="BI34" s="49">
        <v>1</v>
      </c>
      <c r="BJ34" s="50">
        <v>1</v>
      </c>
      <c r="BK34" s="50">
        <v>0</v>
      </c>
      <c r="BL34" s="75">
        <v>0</v>
      </c>
      <c r="BM34" s="75">
        <v>0</v>
      </c>
      <c r="BN34" s="75">
        <v>1</v>
      </c>
      <c r="BO34" s="52">
        <f t="shared" si="5"/>
        <v>1</v>
      </c>
      <c r="BP34" s="53">
        <v>0</v>
      </c>
      <c r="BQ34" s="49">
        <v>0</v>
      </c>
      <c r="BR34" s="49">
        <v>0</v>
      </c>
      <c r="BS34" s="52">
        <f t="shared" si="1"/>
        <v>0</v>
      </c>
      <c r="BT34" s="49">
        <v>0</v>
      </c>
      <c r="BU34" s="49">
        <v>0</v>
      </c>
      <c r="BV34" s="55">
        <v>0</v>
      </c>
      <c r="BW34" s="52">
        <f t="shared" si="2"/>
        <v>0</v>
      </c>
      <c r="BX34" s="55">
        <v>0</v>
      </c>
      <c r="BY34" s="55">
        <v>0</v>
      </c>
      <c r="BZ34" s="55">
        <v>0</v>
      </c>
      <c r="CA34" s="52">
        <f t="shared" si="3"/>
        <v>0</v>
      </c>
      <c r="CB34" s="56">
        <f t="shared" si="4"/>
        <v>1</v>
      </c>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row>
    <row r="35" spans="1:136" s="107" customFormat="1" ht="409.6" hidden="1" thickBot="1" x14ac:dyDescent="0.3">
      <c r="A35" s="31">
        <f t="shared" si="7"/>
        <v>23</v>
      </c>
      <c r="B35" s="99" t="s">
        <v>226</v>
      </c>
      <c r="C35" s="95" t="s">
        <v>227</v>
      </c>
      <c r="D35" s="95" t="s">
        <v>228</v>
      </c>
      <c r="E35" s="95" t="s">
        <v>229</v>
      </c>
      <c r="F35" s="95" t="s">
        <v>230</v>
      </c>
      <c r="G35" s="42"/>
      <c r="H35" s="40"/>
      <c r="I35" s="41"/>
      <c r="J35" s="41"/>
      <c r="K35" s="42"/>
      <c r="L35" s="40"/>
      <c r="M35" s="41"/>
      <c r="N35" s="41"/>
      <c r="O35" s="42"/>
      <c r="P35" s="40"/>
      <c r="Q35" s="41"/>
      <c r="R35" s="41"/>
      <c r="S35" s="42"/>
      <c r="T35" s="40"/>
      <c r="U35" s="41"/>
      <c r="V35" s="41"/>
      <c r="W35" s="42"/>
      <c r="X35" s="40"/>
      <c r="Y35" s="41"/>
      <c r="Z35" s="41"/>
      <c r="AA35" s="43"/>
      <c r="AB35" s="40"/>
      <c r="AC35" s="41"/>
      <c r="AD35" s="41"/>
      <c r="AE35" s="43"/>
      <c r="AF35" s="40"/>
      <c r="AG35" s="41"/>
      <c r="AH35" s="41"/>
      <c r="AI35" s="43"/>
      <c r="AJ35" s="78"/>
      <c r="AK35" s="79"/>
      <c r="AL35" s="79"/>
      <c r="AM35" s="80"/>
      <c r="AN35" s="78"/>
      <c r="AO35" s="79"/>
      <c r="AP35" s="41"/>
      <c r="AQ35" s="43"/>
      <c r="AR35" s="40"/>
      <c r="AS35" s="41"/>
      <c r="AT35" s="41"/>
      <c r="AU35" s="43"/>
      <c r="AV35" s="40"/>
      <c r="AW35" s="41"/>
      <c r="AX35" s="41"/>
      <c r="AY35" s="43"/>
      <c r="AZ35" s="40"/>
      <c r="BA35" s="41"/>
      <c r="BB35" s="41"/>
      <c r="BC35" s="43"/>
      <c r="BD35" s="98" t="s">
        <v>231</v>
      </c>
      <c r="BE35" s="114"/>
      <c r="BF35" s="41"/>
      <c r="BG35" s="66" t="s">
        <v>72</v>
      </c>
      <c r="BH35" s="66">
        <v>1</v>
      </c>
      <c r="BI35" s="49">
        <v>1</v>
      </c>
      <c r="BJ35" s="50">
        <v>1</v>
      </c>
      <c r="BK35" s="50">
        <v>0</v>
      </c>
      <c r="BL35" s="75">
        <v>0</v>
      </c>
      <c r="BM35" s="75">
        <v>0</v>
      </c>
      <c r="BN35" s="75">
        <v>0</v>
      </c>
      <c r="BO35" s="52">
        <f t="shared" si="5"/>
        <v>0</v>
      </c>
      <c r="BP35" s="53">
        <v>0</v>
      </c>
      <c r="BQ35" s="49">
        <v>0</v>
      </c>
      <c r="BR35" s="49">
        <v>0</v>
      </c>
      <c r="BS35" s="52">
        <f t="shared" si="1"/>
        <v>0</v>
      </c>
      <c r="BT35" s="49">
        <v>0</v>
      </c>
      <c r="BU35" s="49">
        <v>0</v>
      </c>
      <c r="BV35" s="55">
        <v>1</v>
      </c>
      <c r="BW35" s="52">
        <f t="shared" si="2"/>
        <v>1</v>
      </c>
      <c r="BX35" s="55">
        <v>0</v>
      </c>
      <c r="BY35" s="55">
        <v>0</v>
      </c>
      <c r="BZ35" s="55">
        <v>0</v>
      </c>
      <c r="CA35" s="52">
        <f t="shared" si="3"/>
        <v>0</v>
      </c>
      <c r="CB35" s="56">
        <f t="shared" si="4"/>
        <v>1</v>
      </c>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row>
    <row r="36" spans="1:136" s="57" customFormat="1" ht="396" hidden="1" thickBot="1" x14ac:dyDescent="0.3">
      <c r="A36" s="31">
        <f t="shared" si="7"/>
        <v>24</v>
      </c>
      <c r="B36" s="95" t="s">
        <v>232</v>
      </c>
      <c r="C36" s="95" t="s">
        <v>233</v>
      </c>
      <c r="D36" s="95" t="s">
        <v>234</v>
      </c>
      <c r="E36" s="95" t="s">
        <v>235</v>
      </c>
      <c r="F36" s="95" t="s">
        <v>236</v>
      </c>
      <c r="G36" s="42"/>
      <c r="H36" s="40"/>
      <c r="I36" s="41"/>
      <c r="J36" s="41"/>
      <c r="K36" s="42"/>
      <c r="L36" s="40"/>
      <c r="M36" s="41"/>
      <c r="N36" s="96"/>
      <c r="O36" s="97"/>
      <c r="P36" s="101"/>
      <c r="Q36" s="96"/>
      <c r="R36" s="96"/>
      <c r="S36" s="42"/>
      <c r="T36" s="40"/>
      <c r="U36" s="41"/>
      <c r="V36" s="41"/>
      <c r="W36" s="42"/>
      <c r="X36" s="40"/>
      <c r="Y36" s="41"/>
      <c r="Z36" s="41"/>
      <c r="AA36" s="43"/>
      <c r="AB36" s="78"/>
      <c r="AC36" s="79"/>
      <c r="AD36" s="79"/>
      <c r="AE36" s="43"/>
      <c r="AF36" s="40"/>
      <c r="AG36" s="41"/>
      <c r="AH36" s="41"/>
      <c r="AI36" s="43"/>
      <c r="AJ36" s="40"/>
      <c r="AK36" s="41"/>
      <c r="AL36" s="41"/>
      <c r="AM36" s="43"/>
      <c r="AN36" s="40"/>
      <c r="AO36" s="41"/>
      <c r="AP36" s="41"/>
      <c r="AQ36" s="43"/>
      <c r="AR36" s="40"/>
      <c r="AS36" s="41"/>
      <c r="AT36" s="41"/>
      <c r="AU36" s="43"/>
      <c r="AV36" s="40"/>
      <c r="AW36" s="41"/>
      <c r="AX36" s="41"/>
      <c r="AY36" s="43"/>
      <c r="AZ36" s="40"/>
      <c r="BA36" s="41"/>
      <c r="BB36" s="41"/>
      <c r="BC36" s="43"/>
      <c r="BD36" s="98" t="s">
        <v>237</v>
      </c>
      <c r="BE36" s="41"/>
      <c r="BF36" s="41" t="s">
        <v>238</v>
      </c>
      <c r="BG36" s="66" t="s">
        <v>72</v>
      </c>
      <c r="BH36" s="66">
        <v>1</v>
      </c>
      <c r="BI36" s="115">
        <v>1</v>
      </c>
      <c r="BJ36" s="116">
        <v>1</v>
      </c>
      <c r="BK36" s="116">
        <v>0</v>
      </c>
      <c r="BL36" s="75">
        <v>0</v>
      </c>
      <c r="BM36" s="75">
        <v>0</v>
      </c>
      <c r="BN36" s="75">
        <v>1</v>
      </c>
      <c r="BO36" s="52">
        <f t="shared" si="5"/>
        <v>1</v>
      </c>
      <c r="BP36" s="53">
        <v>0</v>
      </c>
      <c r="BQ36" s="54">
        <v>0</v>
      </c>
      <c r="BR36" s="54">
        <v>0</v>
      </c>
      <c r="BS36" s="52">
        <f t="shared" si="1"/>
        <v>0</v>
      </c>
      <c r="BT36" s="54">
        <v>0</v>
      </c>
      <c r="BU36" s="54">
        <v>0</v>
      </c>
      <c r="BV36" s="55">
        <v>0</v>
      </c>
      <c r="BW36" s="52">
        <f t="shared" si="2"/>
        <v>0</v>
      </c>
      <c r="BX36" s="55">
        <v>0</v>
      </c>
      <c r="BY36" s="55">
        <v>0</v>
      </c>
      <c r="BZ36" s="55">
        <v>0</v>
      </c>
      <c r="CA36" s="52">
        <f t="shared" si="3"/>
        <v>0</v>
      </c>
      <c r="CB36" s="56">
        <f t="shared" si="4"/>
        <v>1</v>
      </c>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row>
    <row r="37" spans="1:136" s="107" customFormat="1" ht="192" hidden="1" thickBot="1" x14ac:dyDescent="0.3">
      <c r="A37" s="31">
        <f t="shared" si="7"/>
        <v>25</v>
      </c>
      <c r="B37" s="99" t="s">
        <v>239</v>
      </c>
      <c r="C37" s="95" t="s">
        <v>240</v>
      </c>
      <c r="D37" s="95" t="s">
        <v>241</v>
      </c>
      <c r="E37" s="95" t="s">
        <v>242</v>
      </c>
      <c r="F37" s="95" t="s">
        <v>400</v>
      </c>
      <c r="G37" s="42"/>
      <c r="H37" s="40"/>
      <c r="I37" s="41"/>
      <c r="J37" s="41"/>
      <c r="K37" s="42"/>
      <c r="L37" s="40"/>
      <c r="M37" s="41"/>
      <c r="N37" s="41"/>
      <c r="O37" s="42"/>
      <c r="P37" s="40"/>
      <c r="Q37" s="41"/>
      <c r="R37" s="41"/>
      <c r="S37" s="42"/>
      <c r="T37" s="40"/>
      <c r="U37" s="41"/>
      <c r="V37" s="41"/>
      <c r="W37" s="42"/>
      <c r="X37" s="40"/>
      <c r="Y37" s="41"/>
      <c r="Z37" s="41"/>
      <c r="AA37" s="43"/>
      <c r="AB37" s="40"/>
      <c r="AC37" s="41"/>
      <c r="AD37" s="41"/>
      <c r="AE37" s="43"/>
      <c r="AF37" s="40"/>
      <c r="AG37" s="41"/>
      <c r="AH37" s="41"/>
      <c r="AI37" s="43"/>
      <c r="AJ37" s="40"/>
      <c r="AK37" s="41"/>
      <c r="AL37" s="41"/>
      <c r="AM37" s="43"/>
      <c r="AN37" s="40"/>
      <c r="AO37" s="41"/>
      <c r="AP37" s="41"/>
      <c r="AQ37" s="43"/>
      <c r="AR37" s="78"/>
      <c r="AS37" s="79"/>
      <c r="AT37" s="79"/>
      <c r="AU37" s="80"/>
      <c r="AV37" s="40"/>
      <c r="AW37" s="41"/>
      <c r="AX37" s="41"/>
      <c r="AY37" s="43"/>
      <c r="AZ37" s="40"/>
      <c r="BA37" s="41"/>
      <c r="BB37" s="41"/>
      <c r="BC37" s="43"/>
      <c r="BD37" s="98" t="s">
        <v>243</v>
      </c>
      <c r="BE37" s="41"/>
      <c r="BF37" s="41" t="s">
        <v>244</v>
      </c>
      <c r="BG37" s="66" t="s">
        <v>72</v>
      </c>
      <c r="BH37" s="65">
        <v>1</v>
      </c>
      <c r="BI37" s="49">
        <v>1</v>
      </c>
      <c r="BJ37" s="50">
        <v>1</v>
      </c>
      <c r="BK37" s="50">
        <v>0</v>
      </c>
      <c r="BL37" s="75">
        <v>0</v>
      </c>
      <c r="BM37" s="75">
        <v>0</v>
      </c>
      <c r="BN37" s="75">
        <v>0</v>
      </c>
      <c r="BO37" s="52">
        <f t="shared" si="5"/>
        <v>0</v>
      </c>
      <c r="BP37" s="53">
        <v>0</v>
      </c>
      <c r="BQ37" s="49">
        <v>0</v>
      </c>
      <c r="BR37" s="49">
        <v>0</v>
      </c>
      <c r="BS37" s="52">
        <f t="shared" si="1"/>
        <v>0</v>
      </c>
      <c r="BT37" s="49">
        <v>0</v>
      </c>
      <c r="BU37" s="49">
        <v>0</v>
      </c>
      <c r="BV37" s="55">
        <v>0</v>
      </c>
      <c r="BW37" s="52">
        <f t="shared" si="2"/>
        <v>0</v>
      </c>
      <c r="BX37" s="55">
        <v>1</v>
      </c>
      <c r="BY37" s="55">
        <v>0</v>
      </c>
      <c r="BZ37" s="55">
        <v>0</v>
      </c>
      <c r="CA37" s="52">
        <f t="shared" si="3"/>
        <v>1</v>
      </c>
      <c r="CB37" s="56">
        <f t="shared" si="4"/>
        <v>1</v>
      </c>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row>
    <row r="38" spans="1:136" s="57" customFormat="1" ht="90" hidden="1" thickBot="1" x14ac:dyDescent="0.3">
      <c r="A38" s="31">
        <f t="shared" si="7"/>
        <v>26</v>
      </c>
      <c r="B38" s="99" t="s">
        <v>245</v>
      </c>
      <c r="C38" s="95" t="s">
        <v>246</v>
      </c>
      <c r="D38" s="117" t="s">
        <v>247</v>
      </c>
      <c r="E38" s="95" t="s">
        <v>248</v>
      </c>
      <c r="F38" s="41" t="s">
        <v>249</v>
      </c>
      <c r="G38" s="42" t="s">
        <v>250</v>
      </c>
      <c r="H38" s="40"/>
      <c r="I38" s="41"/>
      <c r="J38" s="41"/>
      <c r="K38" s="42"/>
      <c r="L38" s="40"/>
      <c r="M38" s="79"/>
      <c r="N38" s="79"/>
      <c r="O38" s="86"/>
      <c r="P38" s="40"/>
      <c r="Q38" s="41"/>
      <c r="R38" s="41"/>
      <c r="S38" s="42"/>
      <c r="T38" s="40"/>
      <c r="U38" s="41"/>
      <c r="V38" s="41"/>
      <c r="W38" s="42"/>
      <c r="X38" s="40"/>
      <c r="Y38" s="41"/>
      <c r="Z38" s="41"/>
      <c r="AA38" s="43"/>
      <c r="AB38" s="40"/>
      <c r="AC38" s="41"/>
      <c r="AD38" s="41"/>
      <c r="AE38" s="43"/>
      <c r="AF38" s="40"/>
      <c r="AG38" s="41"/>
      <c r="AH38" s="41"/>
      <c r="AI38" s="43"/>
      <c r="AJ38" s="40"/>
      <c r="AK38" s="41"/>
      <c r="AL38" s="41"/>
      <c r="AM38" s="43"/>
      <c r="AN38" s="40"/>
      <c r="AO38" s="41"/>
      <c r="AP38" s="41"/>
      <c r="AQ38" s="43"/>
      <c r="AR38" s="40"/>
      <c r="AS38" s="41"/>
      <c r="AT38" s="41"/>
      <c r="AU38" s="43"/>
      <c r="AV38" s="40"/>
      <c r="AW38" s="41"/>
      <c r="AX38" s="41"/>
      <c r="AY38" s="43"/>
      <c r="AZ38" s="40"/>
      <c r="BA38" s="41"/>
      <c r="BB38" s="41"/>
      <c r="BC38" s="43"/>
      <c r="BD38" s="98" t="s">
        <v>251</v>
      </c>
      <c r="BE38" s="41"/>
      <c r="BF38" s="41" t="s">
        <v>244</v>
      </c>
      <c r="BG38" s="66" t="s">
        <v>252</v>
      </c>
      <c r="BH38" s="65">
        <v>1</v>
      </c>
      <c r="BI38" s="49">
        <v>1</v>
      </c>
      <c r="BJ38" s="50">
        <v>1</v>
      </c>
      <c r="BK38" s="50">
        <v>0</v>
      </c>
      <c r="BL38" s="75">
        <v>0</v>
      </c>
      <c r="BM38" s="75">
        <v>1</v>
      </c>
      <c r="BN38" s="75">
        <v>0</v>
      </c>
      <c r="BO38" s="52">
        <f t="shared" si="5"/>
        <v>1</v>
      </c>
      <c r="BP38" s="53">
        <v>0</v>
      </c>
      <c r="BQ38" s="54">
        <v>0</v>
      </c>
      <c r="BR38" s="54">
        <v>0</v>
      </c>
      <c r="BS38" s="52">
        <f t="shared" si="1"/>
        <v>0</v>
      </c>
      <c r="BT38" s="54">
        <v>0</v>
      </c>
      <c r="BU38" s="54">
        <v>0</v>
      </c>
      <c r="BV38" s="55">
        <v>0</v>
      </c>
      <c r="BW38" s="52">
        <f t="shared" si="2"/>
        <v>0</v>
      </c>
      <c r="BX38" s="55">
        <v>0</v>
      </c>
      <c r="BY38" s="55">
        <v>0</v>
      </c>
      <c r="BZ38" s="55">
        <v>0</v>
      </c>
      <c r="CA38" s="52">
        <f t="shared" si="3"/>
        <v>0</v>
      </c>
      <c r="CB38" s="56">
        <f t="shared" si="4"/>
        <v>1</v>
      </c>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row>
    <row r="39" spans="1:136" s="57" customFormat="1" ht="409.6" hidden="1" thickBot="1" x14ac:dyDescent="0.3">
      <c r="A39" s="31">
        <f t="shared" si="7"/>
        <v>27</v>
      </c>
      <c r="B39" s="99" t="s">
        <v>253</v>
      </c>
      <c r="C39" s="95" t="s">
        <v>254</v>
      </c>
      <c r="D39" s="95" t="s">
        <v>255</v>
      </c>
      <c r="E39" s="95" t="s">
        <v>256</v>
      </c>
      <c r="F39" s="118" t="s">
        <v>257</v>
      </c>
      <c r="G39" s="42"/>
      <c r="H39" s="40"/>
      <c r="I39" s="41"/>
      <c r="J39" s="41"/>
      <c r="K39" s="42"/>
      <c r="L39" s="40"/>
      <c r="M39" s="41"/>
      <c r="N39" s="41"/>
      <c r="O39" s="42"/>
      <c r="P39" s="40"/>
      <c r="Q39" s="41"/>
      <c r="R39" s="41"/>
      <c r="S39" s="42"/>
      <c r="T39" s="40"/>
      <c r="U39" s="41"/>
      <c r="V39" s="41"/>
      <c r="W39" s="42"/>
      <c r="X39" s="78"/>
      <c r="Y39" s="79"/>
      <c r="Z39" s="79"/>
      <c r="AA39" s="80"/>
      <c r="AB39" s="40"/>
      <c r="AC39" s="41"/>
      <c r="AD39" s="41"/>
      <c r="AE39" s="43"/>
      <c r="AF39" s="40"/>
      <c r="AG39" s="41"/>
      <c r="AH39" s="41"/>
      <c r="AI39" s="43"/>
      <c r="AJ39" s="40"/>
      <c r="AK39" s="41"/>
      <c r="AL39" s="41"/>
      <c r="AM39" s="43"/>
      <c r="AN39" s="40"/>
      <c r="AO39" s="41"/>
      <c r="AP39" s="41"/>
      <c r="AQ39" s="43"/>
      <c r="AR39" s="40"/>
      <c r="AS39" s="41"/>
      <c r="AT39" s="41"/>
      <c r="AU39" s="43"/>
      <c r="AV39" s="40"/>
      <c r="AW39" s="41"/>
      <c r="AX39" s="41"/>
      <c r="AY39" s="43"/>
      <c r="AZ39" s="40"/>
      <c r="BA39" s="41"/>
      <c r="BB39" s="41"/>
      <c r="BC39" s="43"/>
      <c r="BD39" s="119" t="s">
        <v>258</v>
      </c>
      <c r="BE39" s="41"/>
      <c r="BF39" s="41" t="s">
        <v>259</v>
      </c>
      <c r="BG39" s="66" t="s">
        <v>260</v>
      </c>
      <c r="BH39" s="65">
        <v>1</v>
      </c>
      <c r="BI39" s="49">
        <v>1</v>
      </c>
      <c r="BJ39" s="50">
        <v>1</v>
      </c>
      <c r="BK39" s="50">
        <v>0</v>
      </c>
      <c r="BL39" s="75">
        <v>0</v>
      </c>
      <c r="BM39" s="75">
        <v>0</v>
      </c>
      <c r="BN39" s="75">
        <v>0</v>
      </c>
      <c r="BO39" s="52">
        <f t="shared" si="5"/>
        <v>0</v>
      </c>
      <c r="BP39" s="53">
        <v>0</v>
      </c>
      <c r="BQ39" s="54">
        <v>1</v>
      </c>
      <c r="BR39" s="54">
        <v>0</v>
      </c>
      <c r="BS39" s="52">
        <f t="shared" si="1"/>
        <v>1</v>
      </c>
      <c r="BT39" s="54">
        <v>0</v>
      </c>
      <c r="BU39" s="54">
        <v>0</v>
      </c>
      <c r="BV39" s="55">
        <v>0</v>
      </c>
      <c r="BW39" s="52">
        <f t="shared" si="2"/>
        <v>0</v>
      </c>
      <c r="BX39" s="55">
        <v>0</v>
      </c>
      <c r="BY39" s="55">
        <v>0</v>
      </c>
      <c r="BZ39" s="55">
        <v>0</v>
      </c>
      <c r="CA39" s="52">
        <f t="shared" si="3"/>
        <v>0</v>
      </c>
      <c r="CB39" s="56">
        <f t="shared" si="4"/>
        <v>1</v>
      </c>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row>
    <row r="40" spans="1:136" s="57" customFormat="1" ht="113.1" customHeight="1" thickBot="1" x14ac:dyDescent="0.3">
      <c r="A40" s="31">
        <f t="shared" si="7"/>
        <v>28</v>
      </c>
      <c r="B40" s="94" t="s">
        <v>261</v>
      </c>
      <c r="C40" s="95" t="s">
        <v>262</v>
      </c>
      <c r="D40" s="95" t="s">
        <v>263</v>
      </c>
      <c r="E40" s="120" t="s">
        <v>264</v>
      </c>
      <c r="F40" s="95" t="s">
        <v>265</v>
      </c>
      <c r="G40" s="42"/>
      <c r="H40" s="121"/>
      <c r="I40" s="122"/>
      <c r="J40" s="122"/>
      <c r="K40" s="123"/>
      <c r="L40" s="124"/>
      <c r="M40" s="125"/>
      <c r="N40" s="125"/>
      <c r="O40" s="126"/>
      <c r="P40" s="127"/>
      <c r="Q40" s="122"/>
      <c r="R40" s="122"/>
      <c r="S40" s="123"/>
      <c r="T40" s="127"/>
      <c r="U40" s="125"/>
      <c r="V40" s="125"/>
      <c r="W40" s="126"/>
      <c r="X40" s="121"/>
      <c r="Y40" s="122"/>
      <c r="Z40" s="122"/>
      <c r="AA40" s="128"/>
      <c r="AB40" s="121"/>
      <c r="AC40" s="122"/>
      <c r="AD40" s="122"/>
      <c r="AE40" s="128"/>
      <c r="AF40" s="127"/>
      <c r="AG40" s="125"/>
      <c r="AH40" s="125"/>
      <c r="AI40" s="129"/>
      <c r="AJ40" s="121"/>
      <c r="AK40" s="122"/>
      <c r="AL40" s="122"/>
      <c r="AM40" s="128"/>
      <c r="AN40" s="121"/>
      <c r="AO40" s="122"/>
      <c r="AP40" s="122"/>
      <c r="AQ40" s="128"/>
      <c r="AR40" s="127"/>
      <c r="AS40" s="125"/>
      <c r="AT40" s="333"/>
      <c r="AU40" s="334"/>
      <c r="AV40" s="121"/>
      <c r="AW40" s="122"/>
      <c r="AX40" s="122"/>
      <c r="AY40" s="128"/>
      <c r="AZ40" s="121"/>
      <c r="BA40" s="122"/>
      <c r="BB40" s="122"/>
      <c r="BC40" s="128"/>
      <c r="BD40" s="98" t="s">
        <v>266</v>
      </c>
      <c r="BE40" s="41"/>
      <c r="BF40" s="41" t="s">
        <v>267</v>
      </c>
      <c r="BG40" s="66" t="s">
        <v>141</v>
      </c>
      <c r="BH40" s="65">
        <v>1</v>
      </c>
      <c r="BI40" s="49">
        <v>4</v>
      </c>
      <c r="BJ40" s="50">
        <v>4</v>
      </c>
      <c r="BK40" s="50">
        <v>0</v>
      </c>
      <c r="BL40" s="75">
        <v>0</v>
      </c>
      <c r="BM40" s="75">
        <v>0</v>
      </c>
      <c r="BN40" s="75">
        <v>1</v>
      </c>
      <c r="BO40" s="52">
        <f t="shared" si="5"/>
        <v>1</v>
      </c>
      <c r="BP40" s="53">
        <v>1</v>
      </c>
      <c r="BQ40" s="54">
        <v>0</v>
      </c>
      <c r="BR40" s="54">
        <v>0</v>
      </c>
      <c r="BS40" s="52">
        <f t="shared" si="1"/>
        <v>1</v>
      </c>
      <c r="BT40" s="54">
        <v>1</v>
      </c>
      <c r="BU40" s="54">
        <v>0</v>
      </c>
      <c r="BV40" s="55">
        <v>0</v>
      </c>
      <c r="BW40" s="52">
        <f t="shared" si="2"/>
        <v>1</v>
      </c>
      <c r="BX40" s="55">
        <v>1</v>
      </c>
      <c r="BY40" s="55">
        <v>0</v>
      </c>
      <c r="BZ40" s="55">
        <v>0</v>
      </c>
      <c r="CA40" s="52">
        <f t="shared" si="3"/>
        <v>1</v>
      </c>
      <c r="CB40" s="56">
        <f t="shared" si="4"/>
        <v>4</v>
      </c>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row>
    <row r="41" spans="1:136" s="136" customFormat="1" ht="25.5" hidden="1" x14ac:dyDescent="0.25">
      <c r="A41" s="740" t="s">
        <v>268</v>
      </c>
      <c r="B41" s="741"/>
      <c r="C41" s="741"/>
      <c r="D41" s="741"/>
      <c r="E41" s="741"/>
      <c r="F41" s="742"/>
      <c r="G41" s="130"/>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2"/>
      <c r="BE41" s="133"/>
      <c r="BF41" s="133"/>
      <c r="BG41" s="134"/>
      <c r="BH41" s="134">
        <f t="shared" ref="BH41:CB41" si="8">SUM(BH42:BH42)</f>
        <v>1</v>
      </c>
      <c r="BI41" s="134">
        <f t="shared" si="8"/>
        <v>1</v>
      </c>
      <c r="BJ41" s="134">
        <f t="shared" si="8"/>
        <v>1</v>
      </c>
      <c r="BK41" s="134">
        <f t="shared" si="8"/>
        <v>0</v>
      </c>
      <c r="BL41" s="134">
        <f t="shared" si="8"/>
        <v>0</v>
      </c>
      <c r="BM41" s="134">
        <f t="shared" si="8"/>
        <v>0</v>
      </c>
      <c r="BN41" s="134">
        <f t="shared" si="8"/>
        <v>0</v>
      </c>
      <c r="BO41" s="135">
        <f t="shared" si="8"/>
        <v>0</v>
      </c>
      <c r="BP41" s="134">
        <f t="shared" si="8"/>
        <v>0</v>
      </c>
      <c r="BQ41" s="134">
        <f t="shared" si="8"/>
        <v>1</v>
      </c>
      <c r="BR41" s="134">
        <f t="shared" si="8"/>
        <v>0</v>
      </c>
      <c r="BS41" s="135">
        <f t="shared" si="8"/>
        <v>1</v>
      </c>
      <c r="BT41" s="134">
        <f t="shared" si="8"/>
        <v>0</v>
      </c>
      <c r="BU41" s="134">
        <f t="shared" si="8"/>
        <v>0</v>
      </c>
      <c r="BV41" s="134">
        <f t="shared" si="8"/>
        <v>0</v>
      </c>
      <c r="BW41" s="135">
        <f t="shared" si="8"/>
        <v>0</v>
      </c>
      <c r="BX41" s="134">
        <f t="shared" si="8"/>
        <v>0</v>
      </c>
      <c r="BY41" s="134">
        <f t="shared" si="8"/>
        <v>0</v>
      </c>
      <c r="BZ41" s="134">
        <f t="shared" si="8"/>
        <v>0</v>
      </c>
      <c r="CA41" s="135">
        <f t="shared" si="8"/>
        <v>0</v>
      </c>
      <c r="CB41" s="28">
        <f t="shared" si="8"/>
        <v>1</v>
      </c>
      <c r="CC41" s="29">
        <f>BO41+BS41+BW41+CA41</f>
        <v>1</v>
      </c>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row>
    <row r="42" spans="1:136" s="57" customFormat="1" ht="102" hidden="1" x14ac:dyDescent="0.25">
      <c r="A42" s="137">
        <f>A40+1</f>
        <v>29</v>
      </c>
      <c r="B42" s="138" t="s">
        <v>269</v>
      </c>
      <c r="C42" s="95" t="s">
        <v>270</v>
      </c>
      <c r="D42" s="95" t="s">
        <v>271</v>
      </c>
      <c r="E42" s="95" t="s">
        <v>272</v>
      </c>
      <c r="F42" s="95" t="s">
        <v>273</v>
      </c>
      <c r="G42" s="139" t="s">
        <v>274</v>
      </c>
      <c r="H42" s="140"/>
      <c r="I42" s="141"/>
      <c r="J42" s="141"/>
      <c r="K42" s="142"/>
      <c r="L42" s="140"/>
      <c r="M42" s="141"/>
      <c r="N42" s="141"/>
      <c r="O42" s="142"/>
      <c r="P42" s="140"/>
      <c r="Q42" s="141"/>
      <c r="R42" s="141"/>
      <c r="S42" s="143"/>
      <c r="T42" s="144"/>
      <c r="U42" s="145"/>
      <c r="V42" s="145"/>
      <c r="W42" s="143"/>
      <c r="X42" s="146"/>
      <c r="Y42" s="147"/>
      <c r="Z42" s="147"/>
      <c r="AA42" s="148"/>
      <c r="AB42" s="140"/>
      <c r="AC42" s="141"/>
      <c r="AD42" s="141"/>
      <c r="AE42" s="142"/>
      <c r="AF42" s="146"/>
      <c r="AG42" s="147"/>
      <c r="AH42" s="147"/>
      <c r="AI42" s="148"/>
      <c r="AJ42" s="146"/>
      <c r="AK42" s="147"/>
      <c r="AL42" s="147"/>
      <c r="AM42" s="148"/>
      <c r="AN42" s="146"/>
      <c r="AO42" s="147"/>
      <c r="AP42" s="147"/>
      <c r="AQ42" s="148"/>
      <c r="AR42" s="146"/>
      <c r="AS42" s="147"/>
      <c r="AT42" s="147"/>
      <c r="AU42" s="148"/>
      <c r="AV42" s="146"/>
      <c r="AW42" s="147"/>
      <c r="AX42" s="147"/>
      <c r="AY42" s="148"/>
      <c r="AZ42" s="140"/>
      <c r="BA42" s="141"/>
      <c r="BB42" s="141"/>
      <c r="BC42" s="142"/>
      <c r="BD42" s="149" t="s">
        <v>275</v>
      </c>
      <c r="BE42" s="95"/>
      <c r="BF42" s="150" t="s">
        <v>276</v>
      </c>
      <c r="BG42" s="66" t="s">
        <v>72</v>
      </c>
      <c r="BH42" s="65">
        <v>1</v>
      </c>
      <c r="BI42" s="65">
        <v>1</v>
      </c>
      <c r="BJ42" s="65">
        <v>1</v>
      </c>
      <c r="BK42" s="65">
        <v>0</v>
      </c>
      <c r="BL42" s="151">
        <v>0</v>
      </c>
      <c r="BM42" s="151">
        <v>0</v>
      </c>
      <c r="BN42" s="151">
        <v>0</v>
      </c>
      <c r="BO42" s="52">
        <f>SUM(BL42:BN42)</f>
        <v>0</v>
      </c>
      <c r="BP42" s="53">
        <v>0</v>
      </c>
      <c r="BQ42" s="54">
        <v>1</v>
      </c>
      <c r="BR42" s="54">
        <v>0</v>
      </c>
      <c r="BS42" s="52">
        <f t="shared" si="1"/>
        <v>1</v>
      </c>
      <c r="BT42" s="54">
        <v>0</v>
      </c>
      <c r="BU42" s="54">
        <v>0</v>
      </c>
      <c r="BV42" s="55">
        <v>0</v>
      </c>
      <c r="BW42" s="52">
        <f t="shared" si="2"/>
        <v>0</v>
      </c>
      <c r="BX42" s="55">
        <v>0</v>
      </c>
      <c r="BY42" s="55">
        <v>0</v>
      </c>
      <c r="BZ42" s="55">
        <v>0</v>
      </c>
      <c r="CA42" s="52">
        <f t="shared" si="3"/>
        <v>0</v>
      </c>
      <c r="CB42" s="56">
        <f t="shared" si="4"/>
        <v>1</v>
      </c>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row>
    <row r="43" spans="1:136" s="57" customFormat="1" ht="134.1" customHeight="1" thickBot="1" x14ac:dyDescent="0.3">
      <c r="A43" s="137">
        <f>A42+1</f>
        <v>30</v>
      </c>
      <c r="B43" s="152" t="s">
        <v>277</v>
      </c>
      <c r="C43" s="41" t="s">
        <v>278</v>
      </c>
      <c r="D43" s="41" t="s">
        <v>279</v>
      </c>
      <c r="E43" s="96" t="s">
        <v>280</v>
      </c>
      <c r="F43" s="95" t="s">
        <v>281</v>
      </c>
      <c r="G43" s="139"/>
      <c r="H43" s="153"/>
      <c r="I43" s="154"/>
      <c r="J43" s="154"/>
      <c r="K43" s="155"/>
      <c r="L43" s="153"/>
      <c r="M43" s="154"/>
      <c r="N43" s="154"/>
      <c r="O43" s="155"/>
      <c r="P43" s="153"/>
      <c r="Q43" s="154"/>
      <c r="R43" s="154"/>
      <c r="S43" s="155"/>
      <c r="T43" s="156"/>
      <c r="U43" s="157"/>
      <c r="V43" s="157"/>
      <c r="W43" s="158"/>
      <c r="X43" s="159"/>
      <c r="Y43" s="160"/>
      <c r="Z43" s="160"/>
      <c r="AA43" s="161"/>
      <c r="AB43" s="159"/>
      <c r="AC43" s="160"/>
      <c r="AD43" s="160"/>
      <c r="AE43" s="161"/>
      <c r="AF43" s="153"/>
      <c r="AG43" s="154"/>
      <c r="AH43" s="154"/>
      <c r="AI43" s="155"/>
      <c r="AJ43" s="153"/>
      <c r="AK43" s="154"/>
      <c r="AL43" s="154"/>
      <c r="AM43" s="155"/>
      <c r="AN43" s="162"/>
      <c r="AO43" s="163"/>
      <c r="AP43" s="163"/>
      <c r="AQ43" s="164"/>
      <c r="AR43" s="162"/>
      <c r="AS43" s="163"/>
      <c r="AT43" s="163"/>
      <c r="AU43" s="164"/>
      <c r="AV43" s="153"/>
      <c r="AW43" s="154"/>
      <c r="AX43" s="154"/>
      <c r="AY43" s="155"/>
      <c r="AZ43" s="153"/>
      <c r="BA43" s="154"/>
      <c r="BB43" s="154"/>
      <c r="BC43" s="155"/>
      <c r="BD43" s="98" t="s">
        <v>282</v>
      </c>
      <c r="BE43" s="95"/>
      <c r="BF43" s="95" t="s">
        <v>283</v>
      </c>
      <c r="BG43" s="66"/>
      <c r="BH43" s="65"/>
      <c r="BI43" s="49"/>
      <c r="BJ43" s="49"/>
      <c r="BK43" s="49"/>
      <c r="BL43" s="75"/>
      <c r="BM43" s="75"/>
      <c r="BN43" s="75"/>
      <c r="BO43" s="52"/>
      <c r="BP43" s="53"/>
      <c r="BQ43" s="54"/>
      <c r="BR43" s="54"/>
      <c r="BS43" s="52"/>
      <c r="BT43" s="54"/>
      <c r="BU43" s="54"/>
      <c r="BV43" s="55"/>
      <c r="BW43" s="52"/>
      <c r="BX43" s="55"/>
      <c r="BY43" s="55"/>
      <c r="BZ43" s="55"/>
      <c r="CA43" s="52"/>
      <c r="CB43" s="56"/>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row>
    <row r="44" spans="1:136" s="57" customFormat="1" ht="179.25" hidden="1" thickBot="1" x14ac:dyDescent="0.3">
      <c r="A44" s="137">
        <f>A43+1</f>
        <v>31</v>
      </c>
      <c r="B44" s="152" t="s">
        <v>284</v>
      </c>
      <c r="C44" s="41" t="s">
        <v>285</v>
      </c>
      <c r="D44" s="95" t="s">
        <v>286</v>
      </c>
      <c r="E44" s="95" t="s">
        <v>287</v>
      </c>
      <c r="F44" s="95" t="s">
        <v>288</v>
      </c>
      <c r="G44" s="139"/>
      <c r="H44" s="153"/>
      <c r="I44" s="154"/>
      <c r="J44" s="154"/>
      <c r="K44" s="155"/>
      <c r="L44" s="153"/>
      <c r="M44" s="154"/>
      <c r="N44" s="154"/>
      <c r="O44" s="155"/>
      <c r="P44" s="156"/>
      <c r="Q44" s="157"/>
      <c r="R44" s="157"/>
      <c r="S44" s="158"/>
      <c r="T44" s="159"/>
      <c r="U44" s="160"/>
      <c r="V44" s="160"/>
      <c r="W44" s="161"/>
      <c r="X44" s="156"/>
      <c r="Y44" s="157"/>
      <c r="Z44" s="157"/>
      <c r="AA44" s="158"/>
      <c r="AB44" s="153"/>
      <c r="AC44" s="154"/>
      <c r="AD44" s="154"/>
      <c r="AE44" s="155"/>
      <c r="AF44" s="153"/>
      <c r="AG44" s="154"/>
      <c r="AH44" s="154"/>
      <c r="AI44" s="155"/>
      <c r="AJ44" s="153"/>
      <c r="AK44" s="154"/>
      <c r="AL44" s="154"/>
      <c r="AM44" s="155"/>
      <c r="AN44" s="153"/>
      <c r="AO44" s="154"/>
      <c r="AP44" s="154"/>
      <c r="AQ44" s="155"/>
      <c r="AR44" s="153"/>
      <c r="AS44" s="154"/>
      <c r="AT44" s="154"/>
      <c r="AU44" s="155"/>
      <c r="AV44" s="153"/>
      <c r="AW44" s="154"/>
      <c r="AX44" s="154"/>
      <c r="AY44" s="155"/>
      <c r="AZ44" s="153"/>
      <c r="BA44" s="154"/>
      <c r="BB44" s="154"/>
      <c r="BC44" s="155"/>
      <c r="BD44" s="98" t="s">
        <v>289</v>
      </c>
      <c r="BE44" s="95"/>
      <c r="BF44" s="95"/>
      <c r="BG44" s="66"/>
      <c r="BH44" s="65"/>
      <c r="BI44" s="49"/>
      <c r="BJ44" s="49"/>
      <c r="BK44" s="49"/>
      <c r="BL44" s="75"/>
      <c r="BM44" s="75"/>
      <c r="BN44" s="75"/>
      <c r="BO44" s="52"/>
      <c r="BP44" s="53"/>
      <c r="BQ44" s="54"/>
      <c r="BR44" s="54"/>
      <c r="BS44" s="52"/>
      <c r="BT44" s="54"/>
      <c r="BU44" s="54"/>
      <c r="BV44" s="55"/>
      <c r="BW44" s="52"/>
      <c r="BX44" s="55"/>
      <c r="BY44" s="55"/>
      <c r="BZ44" s="55"/>
      <c r="CA44" s="52"/>
      <c r="CB44" s="56"/>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row>
    <row r="45" spans="1:136" s="166" customFormat="1" ht="25.5" hidden="1" x14ac:dyDescent="0.25">
      <c r="A45" s="729" t="s">
        <v>290</v>
      </c>
      <c r="B45" s="730"/>
      <c r="C45" s="730"/>
      <c r="D45" s="730"/>
      <c r="E45" s="730"/>
      <c r="F45" s="731"/>
      <c r="G45" s="130"/>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2"/>
      <c r="BE45" s="133"/>
      <c r="BF45" s="133"/>
      <c r="BG45" s="134"/>
      <c r="BH45" s="134">
        <f>SUM(BH46:BH46)</f>
        <v>1</v>
      </c>
      <c r="BI45" s="134">
        <f>SUM(BI46:BI46)</f>
        <v>1</v>
      </c>
      <c r="BJ45" s="134">
        <f>SUM(BJ46:BJ46)</f>
        <v>1</v>
      </c>
      <c r="BK45" s="134">
        <f>SUM(BK46:BK46)</f>
        <v>0</v>
      </c>
      <c r="BL45" s="134">
        <f t="shared" ref="BL45:CA45" si="9">SUM(BL46:BL46)</f>
        <v>0</v>
      </c>
      <c r="BM45" s="134">
        <f t="shared" si="9"/>
        <v>0</v>
      </c>
      <c r="BN45" s="134">
        <f t="shared" si="9"/>
        <v>0</v>
      </c>
      <c r="BO45" s="165">
        <f t="shared" si="9"/>
        <v>0</v>
      </c>
      <c r="BP45" s="134">
        <f t="shared" si="9"/>
        <v>0</v>
      </c>
      <c r="BQ45" s="134">
        <f t="shared" si="9"/>
        <v>0</v>
      </c>
      <c r="BR45" s="134">
        <f t="shared" si="9"/>
        <v>0</v>
      </c>
      <c r="BS45" s="165">
        <f t="shared" si="9"/>
        <v>0</v>
      </c>
      <c r="BT45" s="134">
        <f t="shared" si="9"/>
        <v>0</v>
      </c>
      <c r="BU45" s="134">
        <f t="shared" si="9"/>
        <v>0</v>
      </c>
      <c r="BV45" s="134">
        <f t="shared" si="9"/>
        <v>0</v>
      </c>
      <c r="BW45" s="165">
        <f t="shared" si="9"/>
        <v>0</v>
      </c>
      <c r="BX45" s="134">
        <f t="shared" si="9"/>
        <v>1</v>
      </c>
      <c r="BY45" s="134">
        <f t="shared" si="9"/>
        <v>0</v>
      </c>
      <c r="BZ45" s="134">
        <f t="shared" si="9"/>
        <v>0</v>
      </c>
      <c r="CA45" s="165">
        <f t="shared" si="9"/>
        <v>1</v>
      </c>
      <c r="CB45" s="28">
        <f>SUM(CB46:CB46)</f>
        <v>1</v>
      </c>
      <c r="CC45" s="29">
        <f>BO45+BS45+BW45+CA45</f>
        <v>1</v>
      </c>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row>
    <row r="46" spans="1:136" s="57" customFormat="1" ht="99.95" customHeight="1" thickBot="1" x14ac:dyDescent="0.3">
      <c r="A46" s="137">
        <f>A44+1</f>
        <v>32</v>
      </c>
      <c r="B46" s="335" t="s">
        <v>291</v>
      </c>
      <c r="C46" s="336" t="s">
        <v>398</v>
      </c>
      <c r="D46" s="337" t="s">
        <v>399</v>
      </c>
      <c r="E46" s="338" t="s">
        <v>292</v>
      </c>
      <c r="F46" s="167" t="s">
        <v>396</v>
      </c>
      <c r="G46" s="168"/>
      <c r="H46" s="169"/>
      <c r="I46" s="169"/>
      <c r="J46" s="169"/>
      <c r="K46" s="170"/>
      <c r="L46" s="171"/>
      <c r="M46" s="169"/>
      <c r="N46" s="169"/>
      <c r="O46" s="170"/>
      <c r="P46" s="171"/>
      <c r="Q46" s="169"/>
      <c r="R46" s="169"/>
      <c r="S46" s="170"/>
      <c r="T46" s="171"/>
      <c r="U46" s="169"/>
      <c r="V46" s="169"/>
      <c r="W46" s="170"/>
      <c r="X46" s="171"/>
      <c r="Y46" s="169"/>
      <c r="Z46" s="169"/>
      <c r="AA46" s="170"/>
      <c r="AB46" s="171"/>
      <c r="AC46" s="169"/>
      <c r="AD46" s="169"/>
      <c r="AE46" s="170"/>
      <c r="AF46" s="171"/>
      <c r="AG46" s="172"/>
      <c r="AH46" s="173"/>
      <c r="AI46" s="174"/>
      <c r="AJ46" s="175"/>
      <c r="AK46" s="174"/>
      <c r="AL46" s="174"/>
      <c r="AM46" s="176"/>
      <c r="AN46" s="339"/>
      <c r="AO46" s="340"/>
      <c r="AP46" s="340"/>
      <c r="AQ46" s="341"/>
      <c r="AR46" s="171"/>
      <c r="AS46" s="169"/>
      <c r="AT46" s="169"/>
      <c r="AU46" s="170"/>
      <c r="AV46" s="171"/>
      <c r="AW46" s="169"/>
      <c r="AX46" s="169"/>
      <c r="AY46" s="170"/>
      <c r="AZ46" s="171"/>
      <c r="BA46" s="169"/>
      <c r="BB46" s="169"/>
      <c r="BC46" s="170"/>
      <c r="BD46" s="180" t="s">
        <v>293</v>
      </c>
      <c r="BE46" s="41"/>
      <c r="BF46" s="41" t="s">
        <v>294</v>
      </c>
      <c r="BG46" s="66" t="s">
        <v>72</v>
      </c>
      <c r="BH46" s="65">
        <v>1</v>
      </c>
      <c r="BI46" s="65">
        <v>1</v>
      </c>
      <c r="BJ46" s="65">
        <v>1</v>
      </c>
      <c r="BK46" s="65">
        <v>0</v>
      </c>
      <c r="BL46" s="151">
        <v>0</v>
      </c>
      <c r="BM46" s="151">
        <v>0</v>
      </c>
      <c r="BN46" s="151">
        <v>0</v>
      </c>
      <c r="BO46" s="52">
        <f>SUM(BL46:BN46)</f>
        <v>0</v>
      </c>
      <c r="BP46" s="53">
        <v>0</v>
      </c>
      <c r="BQ46" s="54">
        <v>0</v>
      </c>
      <c r="BR46" s="54">
        <v>0</v>
      </c>
      <c r="BS46" s="52">
        <f t="shared" si="1"/>
        <v>0</v>
      </c>
      <c r="BT46" s="54">
        <v>0</v>
      </c>
      <c r="BU46" s="54">
        <v>0</v>
      </c>
      <c r="BV46" s="55">
        <v>0</v>
      </c>
      <c r="BW46" s="52">
        <f t="shared" si="2"/>
        <v>0</v>
      </c>
      <c r="BX46" s="55">
        <v>1</v>
      </c>
      <c r="BY46" s="55">
        <v>0</v>
      </c>
      <c r="BZ46" s="55">
        <v>0</v>
      </c>
      <c r="CA46" s="52">
        <f t="shared" si="3"/>
        <v>1</v>
      </c>
      <c r="CB46" s="56">
        <f t="shared" si="4"/>
        <v>1</v>
      </c>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row>
    <row r="47" spans="1:136" s="57" customFormat="1" ht="192.75" hidden="1" thickTop="1" thickBot="1" x14ac:dyDescent="0.3">
      <c r="A47" s="137">
        <f>A46+1</f>
        <v>33</v>
      </c>
      <c r="B47" s="181" t="s">
        <v>295</v>
      </c>
      <c r="C47" s="168" t="s">
        <v>296</v>
      </c>
      <c r="D47" s="167"/>
      <c r="E47" s="95"/>
      <c r="F47" s="167" t="s">
        <v>297</v>
      </c>
      <c r="G47" s="182"/>
      <c r="H47" s="183"/>
      <c r="I47" s="184"/>
      <c r="J47" s="184"/>
      <c r="K47" s="185"/>
      <c r="L47" s="186"/>
      <c r="M47" s="184"/>
      <c r="N47" s="184"/>
      <c r="O47" s="185"/>
      <c r="P47" s="186"/>
      <c r="Q47" s="184"/>
      <c r="R47" s="184"/>
      <c r="S47" s="185"/>
      <c r="T47" s="186"/>
      <c r="U47" s="184"/>
      <c r="V47" s="184"/>
      <c r="W47" s="185"/>
      <c r="X47" s="186"/>
      <c r="Y47" s="184"/>
      <c r="Z47" s="184"/>
      <c r="AA47" s="185"/>
      <c r="AB47" s="186"/>
      <c r="AC47" s="184"/>
      <c r="AD47" s="184"/>
      <c r="AE47" s="185"/>
      <c r="AF47" s="186"/>
      <c r="AG47" s="187"/>
      <c r="AH47" s="188"/>
      <c r="AI47" s="189"/>
      <c r="AJ47" s="190"/>
      <c r="AK47" s="189"/>
      <c r="AL47" s="189"/>
      <c r="AM47" s="191"/>
      <c r="AN47" s="177"/>
      <c r="AO47" s="178"/>
      <c r="AP47" s="178"/>
      <c r="AQ47" s="179"/>
      <c r="AR47" s="186"/>
      <c r="AS47" s="184"/>
      <c r="AT47" s="184"/>
      <c r="AU47" s="185"/>
      <c r="AV47" s="186"/>
      <c r="AW47" s="184"/>
      <c r="AX47" s="184"/>
      <c r="AY47" s="185"/>
      <c r="AZ47" s="186"/>
      <c r="BA47" s="184"/>
      <c r="BB47" s="184"/>
      <c r="BC47" s="185"/>
      <c r="BD47" s="192" t="s">
        <v>298</v>
      </c>
      <c r="BE47" s="41"/>
      <c r="BF47" s="41"/>
      <c r="BG47" s="66"/>
      <c r="BH47" s="65"/>
      <c r="BI47" s="65"/>
      <c r="BJ47" s="65"/>
      <c r="BK47" s="65"/>
      <c r="BL47" s="151"/>
      <c r="BM47" s="151"/>
      <c r="BN47" s="151"/>
      <c r="BO47" s="68"/>
      <c r="BP47" s="53"/>
      <c r="BQ47" s="54"/>
      <c r="BR47" s="54"/>
      <c r="BS47" s="68"/>
      <c r="BT47" s="54"/>
      <c r="BU47" s="54"/>
      <c r="BV47" s="55"/>
      <c r="BW47" s="68"/>
      <c r="BX47" s="55"/>
      <c r="BY47" s="55"/>
      <c r="BZ47" s="55"/>
      <c r="CA47" s="68"/>
      <c r="CB47" s="56"/>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row>
    <row r="48" spans="1:136" s="57" customFormat="1" ht="134.1" customHeight="1" thickTop="1" x14ac:dyDescent="0.25">
      <c r="A48" s="137">
        <f>A47+1</f>
        <v>34</v>
      </c>
      <c r="B48" s="193" t="s">
        <v>299</v>
      </c>
      <c r="C48" s="194" t="s">
        <v>300</v>
      </c>
      <c r="D48" s="195" t="s">
        <v>301</v>
      </c>
      <c r="E48" s="194" t="s">
        <v>302</v>
      </c>
      <c r="F48" s="194" t="s">
        <v>303</v>
      </c>
      <c r="G48" s="91"/>
      <c r="H48" s="40"/>
      <c r="I48" s="41"/>
      <c r="J48" s="41"/>
      <c r="K48" s="42"/>
      <c r="L48" s="40"/>
      <c r="M48" s="41"/>
      <c r="N48" s="41"/>
      <c r="O48" s="42"/>
      <c r="P48" s="40"/>
      <c r="Q48" s="41"/>
      <c r="R48" s="41"/>
      <c r="S48" s="42"/>
      <c r="T48" s="40"/>
      <c r="U48" s="41"/>
      <c r="V48" s="41"/>
      <c r="W48" s="42"/>
      <c r="X48" s="40"/>
      <c r="Y48" s="41"/>
      <c r="Z48" s="41"/>
      <c r="AA48" s="43"/>
      <c r="AB48" s="40"/>
      <c r="AC48" s="41"/>
      <c r="AD48" s="41"/>
      <c r="AE48" s="103"/>
      <c r="AF48" s="101"/>
      <c r="AG48" s="96"/>
      <c r="AH48" s="96"/>
      <c r="AI48" s="103"/>
      <c r="AJ48" s="40"/>
      <c r="AK48" s="41"/>
      <c r="AL48" s="41"/>
      <c r="AM48" s="43"/>
      <c r="AN48" s="40"/>
      <c r="AO48" s="41"/>
      <c r="AP48" s="41"/>
      <c r="AQ48" s="43"/>
      <c r="AR48" s="40"/>
      <c r="AS48" s="41"/>
      <c r="AT48" s="41"/>
      <c r="AU48" s="43"/>
      <c r="AV48" s="196"/>
      <c r="AW48" s="197"/>
      <c r="AX48" s="197"/>
      <c r="AY48" s="198"/>
      <c r="AZ48" s="40"/>
      <c r="BA48" s="41"/>
      <c r="BB48" s="41"/>
      <c r="BC48" s="43"/>
      <c r="BD48" s="199" t="s">
        <v>304</v>
      </c>
      <c r="BE48" s="93"/>
      <c r="BF48" s="93" t="s">
        <v>156</v>
      </c>
      <c r="BG48" s="66" t="s">
        <v>105</v>
      </c>
      <c r="BH48" s="66">
        <v>1</v>
      </c>
      <c r="BI48" s="49">
        <v>2</v>
      </c>
      <c r="BJ48" s="50">
        <v>2</v>
      </c>
      <c r="BK48" s="50">
        <v>0</v>
      </c>
      <c r="BL48" s="75">
        <v>0</v>
      </c>
      <c r="BM48" s="75">
        <v>1</v>
      </c>
      <c r="BN48" s="75">
        <v>0</v>
      </c>
      <c r="BO48" s="52">
        <f>SUM(BL48:BN48)</f>
        <v>1</v>
      </c>
      <c r="BP48" s="53">
        <v>0</v>
      </c>
      <c r="BQ48" s="54">
        <v>0</v>
      </c>
      <c r="BR48" s="54">
        <v>0</v>
      </c>
      <c r="BS48" s="52">
        <f>SUM(BP48:BR48)</f>
        <v>0</v>
      </c>
      <c r="BT48" s="54">
        <v>1</v>
      </c>
      <c r="BU48" s="54">
        <v>0</v>
      </c>
      <c r="BV48" s="55">
        <v>0</v>
      </c>
      <c r="BW48" s="52">
        <f>SUM(BT48:BV48)</f>
        <v>1</v>
      </c>
      <c r="BX48" s="55">
        <v>0</v>
      </c>
      <c r="BY48" s="55">
        <v>0</v>
      </c>
      <c r="BZ48" s="55">
        <v>0</v>
      </c>
      <c r="CA48" s="52">
        <f>SUM(BX48:BZ48)</f>
        <v>0</v>
      </c>
      <c r="CB48" s="56">
        <f>BO48+BS48+BW48+CA48</f>
        <v>2</v>
      </c>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row>
    <row r="49" spans="1:136" s="166" customFormat="1" ht="25.5" hidden="1" x14ac:dyDescent="0.25">
      <c r="A49" s="729" t="s">
        <v>305</v>
      </c>
      <c r="B49" s="730"/>
      <c r="C49" s="730"/>
      <c r="D49" s="730"/>
      <c r="E49" s="730"/>
      <c r="F49" s="731"/>
      <c r="G49" s="130"/>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2"/>
      <c r="BE49" s="133"/>
      <c r="BF49" s="133"/>
      <c r="BG49" s="134"/>
      <c r="BH49" s="134">
        <f t="shared" ref="BH49:CB49" si="10">SUM(BH50:BH53)</f>
        <v>2</v>
      </c>
      <c r="BI49" s="134">
        <f t="shared" si="10"/>
        <v>2</v>
      </c>
      <c r="BJ49" s="134">
        <f t="shared" si="10"/>
        <v>2</v>
      </c>
      <c r="BK49" s="134">
        <f t="shared" si="10"/>
        <v>0</v>
      </c>
      <c r="BL49" s="134">
        <f t="shared" si="10"/>
        <v>0</v>
      </c>
      <c r="BM49" s="134">
        <f t="shared" si="10"/>
        <v>0</v>
      </c>
      <c r="BN49" s="134">
        <f t="shared" si="10"/>
        <v>0</v>
      </c>
      <c r="BO49" s="200">
        <f t="shared" si="10"/>
        <v>0</v>
      </c>
      <c r="BP49" s="134">
        <f t="shared" si="10"/>
        <v>0</v>
      </c>
      <c r="BQ49" s="134">
        <f t="shared" si="10"/>
        <v>0</v>
      </c>
      <c r="BR49" s="134">
        <f t="shared" si="10"/>
        <v>0</v>
      </c>
      <c r="BS49" s="200">
        <f t="shared" si="10"/>
        <v>0</v>
      </c>
      <c r="BT49" s="134">
        <f t="shared" si="10"/>
        <v>0</v>
      </c>
      <c r="BU49" s="134">
        <f t="shared" si="10"/>
        <v>1</v>
      </c>
      <c r="BV49" s="134">
        <f t="shared" si="10"/>
        <v>1</v>
      </c>
      <c r="BW49" s="200">
        <f t="shared" si="10"/>
        <v>2</v>
      </c>
      <c r="BX49" s="134">
        <f t="shared" si="10"/>
        <v>0</v>
      </c>
      <c r="BY49" s="134">
        <f t="shared" si="10"/>
        <v>0</v>
      </c>
      <c r="BZ49" s="134">
        <f t="shared" si="10"/>
        <v>0</v>
      </c>
      <c r="CA49" s="200">
        <f t="shared" si="10"/>
        <v>0</v>
      </c>
      <c r="CB49" s="28">
        <f t="shared" si="10"/>
        <v>2</v>
      </c>
      <c r="CC49" s="29">
        <f>BO49+BS49+BW49+CA49</f>
        <v>2</v>
      </c>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row>
    <row r="50" spans="1:136" s="57" customFormat="1" ht="89.25" hidden="1" x14ac:dyDescent="0.25">
      <c r="A50" s="137">
        <f>A48+1</f>
        <v>35</v>
      </c>
      <c r="B50" s="201" t="s">
        <v>306</v>
      </c>
      <c r="C50" s="167"/>
      <c r="D50" s="167"/>
      <c r="E50" s="167"/>
      <c r="F50" s="167" t="s">
        <v>307</v>
      </c>
      <c r="G50" s="202"/>
      <c r="H50" s="203"/>
      <c r="I50" s="204"/>
      <c r="J50" s="204"/>
      <c r="K50" s="205"/>
      <c r="L50" s="203"/>
      <c r="M50" s="204"/>
      <c r="N50" s="204"/>
      <c r="O50" s="206"/>
      <c r="P50" s="207"/>
      <c r="Q50" s="204"/>
      <c r="R50" s="204"/>
      <c r="S50" s="206"/>
      <c r="T50" s="203"/>
      <c r="U50" s="204"/>
      <c r="V50" s="204"/>
      <c r="W50" s="205"/>
      <c r="X50" s="203"/>
      <c r="Y50" s="204"/>
      <c r="Z50" s="204"/>
      <c r="AA50" s="205"/>
      <c r="AB50" s="203"/>
      <c r="AC50" s="204"/>
      <c r="AD50" s="204"/>
      <c r="AE50" s="205"/>
      <c r="AF50" s="203"/>
      <c r="AG50" s="204"/>
      <c r="AH50" s="204"/>
      <c r="AI50" s="205"/>
      <c r="AJ50" s="203"/>
      <c r="AK50" s="204"/>
      <c r="AL50" s="204"/>
      <c r="AM50" s="205"/>
      <c r="AN50" s="203"/>
      <c r="AO50" s="204"/>
      <c r="AP50" s="204"/>
      <c r="AQ50" s="205"/>
      <c r="AR50" s="203"/>
      <c r="AS50" s="204"/>
      <c r="AT50" s="204"/>
      <c r="AU50" s="205"/>
      <c r="AV50" s="203"/>
      <c r="AW50" s="204"/>
      <c r="AX50" s="204"/>
      <c r="AY50" s="205"/>
      <c r="AZ50" s="203"/>
      <c r="BA50" s="204"/>
      <c r="BB50" s="204"/>
      <c r="BC50" s="205"/>
      <c r="BD50" s="180"/>
      <c r="BE50" s="208"/>
      <c r="BF50" s="95"/>
      <c r="BG50" s="209"/>
      <c r="BH50" s="210"/>
      <c r="BI50" s="54"/>
      <c r="BJ50" s="54"/>
      <c r="BK50" s="54"/>
      <c r="BL50" s="75"/>
      <c r="BM50" s="75"/>
      <c r="BN50" s="75"/>
      <c r="BO50" s="52"/>
      <c r="BP50" s="53"/>
      <c r="BQ50" s="54"/>
      <c r="BR50" s="54"/>
      <c r="BS50" s="52"/>
      <c r="BT50" s="54"/>
      <c r="BU50" s="54"/>
      <c r="BV50" s="55"/>
      <c r="BW50" s="52"/>
      <c r="BX50" s="55"/>
      <c r="BY50" s="55"/>
      <c r="BZ50" s="55"/>
      <c r="CA50" s="52"/>
      <c r="CB50" s="56"/>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row>
    <row r="51" spans="1:136" s="57" customFormat="1" ht="369.75" hidden="1" x14ac:dyDescent="0.25">
      <c r="A51" s="137">
        <f>A50+1</f>
        <v>36</v>
      </c>
      <c r="B51" s="201" t="s">
        <v>308</v>
      </c>
      <c r="C51" s="95" t="s">
        <v>309</v>
      </c>
      <c r="D51" s="167" t="s">
        <v>310</v>
      </c>
      <c r="E51" s="96" t="s">
        <v>280</v>
      </c>
      <c r="F51" s="167" t="s">
        <v>311</v>
      </c>
      <c r="G51" s="202"/>
      <c r="H51" s="203"/>
      <c r="I51" s="204"/>
      <c r="J51" s="204"/>
      <c r="K51" s="205"/>
      <c r="L51" s="203"/>
      <c r="M51" s="204"/>
      <c r="N51" s="204"/>
      <c r="O51" s="206"/>
      <c r="P51" s="207"/>
      <c r="Q51" s="204"/>
      <c r="R51" s="204"/>
      <c r="S51" s="206"/>
      <c r="T51" s="203"/>
      <c r="U51" s="204"/>
      <c r="V51" s="204"/>
      <c r="W51" s="205"/>
      <c r="X51" s="196"/>
      <c r="Y51" s="197"/>
      <c r="Z51" s="197"/>
      <c r="AA51" s="198"/>
      <c r="AB51" s="203"/>
      <c r="AC51" s="204"/>
      <c r="AD51" s="204"/>
      <c r="AE51" s="205"/>
      <c r="AF51" s="203"/>
      <c r="AG51" s="204"/>
      <c r="AH51" s="204"/>
      <c r="AI51" s="205"/>
      <c r="AJ51" s="203"/>
      <c r="AK51" s="204"/>
      <c r="AL51" s="204"/>
      <c r="AM51" s="205"/>
      <c r="AN51" s="203"/>
      <c r="AO51" s="204"/>
      <c r="AP51" s="204"/>
      <c r="AQ51" s="205"/>
      <c r="AR51" s="203"/>
      <c r="AS51" s="204"/>
      <c r="AT51" s="204"/>
      <c r="AU51" s="205"/>
      <c r="AV51" s="203"/>
      <c r="AW51" s="204"/>
      <c r="AX51" s="204"/>
      <c r="AY51" s="205"/>
      <c r="AZ51" s="203"/>
      <c r="BA51" s="204"/>
      <c r="BB51" s="204"/>
      <c r="BC51" s="205"/>
      <c r="BD51" s="98" t="s">
        <v>312</v>
      </c>
      <c r="BE51" s="208"/>
      <c r="BF51" s="95"/>
      <c r="BG51" s="209"/>
      <c r="BH51" s="210"/>
      <c r="BI51" s="54"/>
      <c r="BJ51" s="54"/>
      <c r="BK51" s="54"/>
      <c r="BL51" s="75"/>
      <c r="BM51" s="75"/>
      <c r="BN51" s="75"/>
      <c r="BO51" s="52"/>
      <c r="BP51" s="53"/>
      <c r="BQ51" s="54"/>
      <c r="BR51" s="54"/>
      <c r="BS51" s="52"/>
      <c r="BT51" s="54"/>
      <c r="BU51" s="54"/>
      <c r="BV51" s="55"/>
      <c r="BW51" s="52"/>
      <c r="BX51" s="55"/>
      <c r="BY51" s="55"/>
      <c r="BZ51" s="55"/>
      <c r="CA51" s="52"/>
      <c r="CB51" s="56"/>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row>
    <row r="52" spans="1:136" s="57" customFormat="1" ht="108" customHeight="1" thickBot="1" x14ac:dyDescent="0.3">
      <c r="A52" s="137">
        <f>A51+1</f>
        <v>37</v>
      </c>
      <c r="B52" s="138" t="s">
        <v>313</v>
      </c>
      <c r="C52" s="167" t="s">
        <v>314</v>
      </c>
      <c r="D52" s="167" t="s">
        <v>315</v>
      </c>
      <c r="E52" s="167" t="s">
        <v>316</v>
      </c>
      <c r="F52" s="167" t="s">
        <v>397</v>
      </c>
      <c r="G52" s="202"/>
      <c r="H52" s="211"/>
      <c r="I52" s="208"/>
      <c r="J52" s="208"/>
      <c r="K52" s="212"/>
      <c r="L52" s="211"/>
      <c r="M52" s="208"/>
      <c r="N52" s="208"/>
      <c r="O52" s="212"/>
      <c r="P52" s="211"/>
      <c r="Q52" s="208"/>
      <c r="R52" s="208"/>
      <c r="S52" s="212"/>
      <c r="T52" s="211"/>
      <c r="U52" s="208"/>
      <c r="V52" s="208"/>
      <c r="W52" s="212"/>
      <c r="X52" s="211"/>
      <c r="Y52" s="208"/>
      <c r="Z52" s="208"/>
      <c r="AA52" s="212"/>
      <c r="AB52" s="211"/>
      <c r="AC52" s="208"/>
      <c r="AD52" s="208"/>
      <c r="AE52" s="212"/>
      <c r="AF52" s="211"/>
      <c r="AG52" s="208"/>
      <c r="AH52" s="208"/>
      <c r="AI52" s="212"/>
      <c r="AJ52" s="211"/>
      <c r="AK52" s="208"/>
      <c r="AL52" s="213"/>
      <c r="AM52" s="213"/>
      <c r="AN52" s="214"/>
      <c r="AO52" s="213"/>
      <c r="AP52" s="213"/>
      <c r="AQ52" s="215"/>
      <c r="AR52" s="211"/>
      <c r="AS52" s="216"/>
      <c r="AT52" s="216"/>
      <c r="AU52" s="217"/>
      <c r="AV52" s="218"/>
      <c r="AW52" s="216"/>
      <c r="AX52" s="216"/>
      <c r="AY52" s="217"/>
      <c r="AZ52" s="219"/>
      <c r="BA52" s="220"/>
      <c r="BB52" s="220"/>
      <c r="BC52" s="221"/>
      <c r="BD52" s="222" t="s">
        <v>317</v>
      </c>
      <c r="BE52" s="208"/>
      <c r="BF52" s="95" t="s">
        <v>318</v>
      </c>
      <c r="BG52" s="209" t="s">
        <v>72</v>
      </c>
      <c r="BH52" s="210">
        <v>1</v>
      </c>
      <c r="BI52" s="54">
        <v>1</v>
      </c>
      <c r="BJ52" s="54">
        <v>1</v>
      </c>
      <c r="BK52" s="54">
        <v>0</v>
      </c>
      <c r="BL52" s="75">
        <v>0</v>
      </c>
      <c r="BM52" s="75">
        <v>0</v>
      </c>
      <c r="BN52" s="75">
        <v>0</v>
      </c>
      <c r="BO52" s="52">
        <f>SUM(BL52:BN52)</f>
        <v>0</v>
      </c>
      <c r="BP52" s="53">
        <v>0</v>
      </c>
      <c r="BQ52" s="54">
        <v>0</v>
      </c>
      <c r="BR52" s="54">
        <v>0</v>
      </c>
      <c r="BS52" s="52">
        <f>SUM(BP52:BR52)</f>
        <v>0</v>
      </c>
      <c r="BT52" s="54">
        <v>0</v>
      </c>
      <c r="BU52" s="54">
        <v>0</v>
      </c>
      <c r="BV52" s="55">
        <v>1</v>
      </c>
      <c r="BW52" s="52">
        <f>SUM(BT52:BV52)</f>
        <v>1</v>
      </c>
      <c r="BX52" s="55">
        <v>0</v>
      </c>
      <c r="BY52" s="55">
        <v>0</v>
      </c>
      <c r="BZ52" s="55">
        <v>0</v>
      </c>
      <c r="CA52" s="52">
        <f>SUM(BX52:BZ52)</f>
        <v>0</v>
      </c>
      <c r="CB52" s="56">
        <f>BO52+BS52+BW52+CA52</f>
        <v>1</v>
      </c>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row>
    <row r="53" spans="1:136" s="57" customFormat="1" ht="370.5" hidden="1" thickBot="1" x14ac:dyDescent="0.3">
      <c r="A53" s="137">
        <f>A52+1</f>
        <v>38</v>
      </c>
      <c r="B53" s="138" t="s">
        <v>319</v>
      </c>
      <c r="C53" s="167" t="s">
        <v>320</v>
      </c>
      <c r="D53" s="223" t="s">
        <v>321</v>
      </c>
      <c r="E53" s="167" t="s">
        <v>322</v>
      </c>
      <c r="F53" s="167" t="s">
        <v>323</v>
      </c>
      <c r="G53" s="202"/>
      <c r="H53" s="224"/>
      <c r="I53" s="225"/>
      <c r="J53" s="225"/>
      <c r="K53" s="226"/>
      <c r="L53" s="224"/>
      <c r="M53" s="225"/>
      <c r="N53" s="225"/>
      <c r="O53" s="227"/>
      <c r="P53" s="124"/>
      <c r="Q53" s="225"/>
      <c r="R53" s="225"/>
      <c r="S53" s="227"/>
      <c r="T53" s="224"/>
      <c r="U53" s="225"/>
      <c r="V53" s="225"/>
      <c r="W53" s="226"/>
      <c r="X53" s="224"/>
      <c r="Y53" s="225"/>
      <c r="Z53" s="225"/>
      <c r="AA53" s="226"/>
      <c r="AB53" s="224"/>
      <c r="AC53" s="225"/>
      <c r="AD53" s="225"/>
      <c r="AE53" s="226"/>
      <c r="AF53" s="224"/>
      <c r="AG53" s="225"/>
      <c r="AH53" s="225"/>
      <c r="AI53" s="226"/>
      <c r="AJ53" s="228"/>
      <c r="AK53" s="229"/>
      <c r="AL53" s="229"/>
      <c r="AM53" s="230"/>
      <c r="AN53" s="224"/>
      <c r="AO53" s="225"/>
      <c r="AP53" s="225"/>
      <c r="AQ53" s="226"/>
      <c r="AR53" s="231"/>
      <c r="AS53" s="232"/>
      <c r="AT53" s="232"/>
      <c r="AU53" s="233"/>
      <c r="AV53" s="224"/>
      <c r="AW53" s="225"/>
      <c r="AX53" s="225"/>
      <c r="AY53" s="226"/>
      <c r="AZ53" s="224"/>
      <c r="BA53" s="225"/>
      <c r="BB53" s="225"/>
      <c r="BC53" s="226"/>
      <c r="BD53" s="180" t="s">
        <v>324</v>
      </c>
      <c r="BE53" s="95"/>
      <c r="BF53" s="95" t="s">
        <v>325</v>
      </c>
      <c r="BG53" s="209" t="s">
        <v>260</v>
      </c>
      <c r="BH53" s="210">
        <v>1</v>
      </c>
      <c r="BI53" s="54">
        <v>1</v>
      </c>
      <c r="BJ53" s="54">
        <v>1</v>
      </c>
      <c r="BK53" s="54">
        <v>0</v>
      </c>
      <c r="BL53" s="75">
        <v>0</v>
      </c>
      <c r="BM53" s="75">
        <v>0</v>
      </c>
      <c r="BN53" s="75">
        <v>0</v>
      </c>
      <c r="BO53" s="52">
        <f>SUM(BL53:BN53)</f>
        <v>0</v>
      </c>
      <c r="BP53" s="53">
        <v>0</v>
      </c>
      <c r="BQ53" s="54">
        <v>0</v>
      </c>
      <c r="BR53" s="54">
        <v>0</v>
      </c>
      <c r="BS53" s="52">
        <f t="shared" si="1"/>
        <v>0</v>
      </c>
      <c r="BT53" s="54">
        <v>0</v>
      </c>
      <c r="BU53" s="54">
        <v>1</v>
      </c>
      <c r="BV53" s="55">
        <v>0</v>
      </c>
      <c r="BW53" s="52">
        <f t="shared" si="2"/>
        <v>1</v>
      </c>
      <c r="BX53" s="55">
        <v>0</v>
      </c>
      <c r="BY53" s="55">
        <v>0</v>
      </c>
      <c r="BZ53" s="55">
        <v>0</v>
      </c>
      <c r="CA53" s="52">
        <f t="shared" si="3"/>
        <v>0</v>
      </c>
      <c r="CB53" s="56">
        <f t="shared" si="4"/>
        <v>1</v>
      </c>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row>
    <row r="54" spans="1:136" s="166" customFormat="1" ht="26.25" hidden="1" thickBot="1" x14ac:dyDescent="0.3">
      <c r="A54" s="729" t="s">
        <v>326</v>
      </c>
      <c r="B54" s="730"/>
      <c r="C54" s="730"/>
      <c r="D54" s="730"/>
      <c r="E54" s="730"/>
      <c r="F54" s="731"/>
      <c r="G54" s="130"/>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2"/>
      <c r="BE54" s="133"/>
      <c r="BF54" s="133"/>
      <c r="BG54" s="234"/>
      <c r="BH54" s="235">
        <f>SUM(BH55:BH58)</f>
        <v>3</v>
      </c>
      <c r="BI54" s="235">
        <f>SUM(BI55:BI58)</f>
        <v>3</v>
      </c>
      <c r="BJ54" s="235">
        <f>SUM(BJ55:BJ58)</f>
        <v>3</v>
      </c>
      <c r="BK54" s="235">
        <f>SUM(BK55:BK58)</f>
        <v>0</v>
      </c>
      <c r="BL54" s="235">
        <f t="shared" ref="BL54:CA54" si="11">SUM(BL55:BL56)</f>
        <v>0</v>
      </c>
      <c r="BM54" s="235">
        <f t="shared" si="11"/>
        <v>0</v>
      </c>
      <c r="BN54" s="235">
        <f t="shared" si="11"/>
        <v>0</v>
      </c>
      <c r="BO54" s="236">
        <f t="shared" si="11"/>
        <v>0</v>
      </c>
      <c r="BP54" s="235">
        <f t="shared" si="11"/>
        <v>0</v>
      </c>
      <c r="BQ54" s="235">
        <f t="shared" si="11"/>
        <v>0</v>
      </c>
      <c r="BR54" s="235">
        <f t="shared" si="11"/>
        <v>0</v>
      </c>
      <c r="BS54" s="236">
        <f t="shared" si="11"/>
        <v>0</v>
      </c>
      <c r="BT54" s="235">
        <f t="shared" si="11"/>
        <v>0</v>
      </c>
      <c r="BU54" s="235">
        <f t="shared" si="11"/>
        <v>1</v>
      </c>
      <c r="BV54" s="235">
        <f t="shared" si="11"/>
        <v>0</v>
      </c>
      <c r="BW54" s="236">
        <f t="shared" si="11"/>
        <v>1</v>
      </c>
      <c r="BX54" s="235">
        <f t="shared" si="11"/>
        <v>0</v>
      </c>
      <c r="BY54" s="235">
        <f t="shared" si="11"/>
        <v>0</v>
      </c>
      <c r="BZ54" s="235">
        <f t="shared" si="11"/>
        <v>0</v>
      </c>
      <c r="CA54" s="236">
        <f t="shared" si="11"/>
        <v>0</v>
      </c>
      <c r="CB54" s="28">
        <f>SUM(CB55:CB56)</f>
        <v>1</v>
      </c>
      <c r="CC54" s="29">
        <f>BO54+BS54+BW54+CA54</f>
        <v>1</v>
      </c>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row>
    <row r="55" spans="1:136" s="113" customFormat="1" ht="135" customHeight="1" x14ac:dyDescent="0.25">
      <c r="A55" s="237">
        <f>A53+1</f>
        <v>39</v>
      </c>
      <c r="B55" s="138" t="s">
        <v>327</v>
      </c>
      <c r="C55" s="95" t="s">
        <v>328</v>
      </c>
      <c r="D55" s="95" t="s">
        <v>329</v>
      </c>
      <c r="E55" s="95" t="s">
        <v>330</v>
      </c>
      <c r="F55" s="95" t="s">
        <v>331</v>
      </c>
      <c r="G55" s="202"/>
      <c r="H55" s="238"/>
      <c r="I55" s="239"/>
      <c r="J55" s="239"/>
      <c r="K55" s="240"/>
      <c r="L55" s="238"/>
      <c r="M55" s="239"/>
      <c r="N55" s="239"/>
      <c r="O55" s="240"/>
      <c r="P55" s="238"/>
      <c r="Q55" s="239"/>
      <c r="R55" s="239"/>
      <c r="S55" s="240"/>
      <c r="T55" s="238"/>
      <c r="U55" s="239"/>
      <c r="V55" s="239"/>
      <c r="W55" s="240"/>
      <c r="X55" s="238"/>
      <c r="Y55" s="239"/>
      <c r="Z55" s="239"/>
      <c r="AA55" s="240"/>
      <c r="AB55" s="238"/>
      <c r="AC55" s="239"/>
      <c r="AD55" s="239"/>
      <c r="AE55" s="240"/>
      <c r="AF55" s="241"/>
      <c r="AG55" s="242"/>
      <c r="AH55" s="242"/>
      <c r="AI55" s="243"/>
      <c r="AJ55" s="244"/>
      <c r="AK55" s="245"/>
      <c r="AL55" s="245"/>
      <c r="AM55" s="246"/>
      <c r="AN55" s="244"/>
      <c r="AO55" s="245"/>
      <c r="AP55" s="245"/>
      <c r="AQ55" s="246"/>
      <c r="AR55" s="238"/>
      <c r="AS55" s="239"/>
      <c r="AT55" s="239"/>
      <c r="AU55" s="240"/>
      <c r="AV55" s="238"/>
      <c r="AW55" s="239"/>
      <c r="AX55" s="239"/>
      <c r="AY55" s="240"/>
      <c r="AZ55" s="238"/>
      <c r="BA55" s="239"/>
      <c r="BB55" s="239"/>
      <c r="BC55" s="240"/>
      <c r="BD55" s="180" t="s">
        <v>332</v>
      </c>
      <c r="BE55" s="41"/>
      <c r="BF55" s="41" t="s">
        <v>238</v>
      </c>
      <c r="BG55" s="209" t="s">
        <v>72</v>
      </c>
      <c r="BH55" s="209">
        <v>1</v>
      </c>
      <c r="BI55" s="112">
        <v>1</v>
      </c>
      <c r="BJ55" s="112">
        <v>1</v>
      </c>
      <c r="BK55" s="112">
        <v>0</v>
      </c>
      <c r="BL55" s="111">
        <v>0</v>
      </c>
      <c r="BM55" s="111">
        <v>0</v>
      </c>
      <c r="BN55" s="111">
        <v>0</v>
      </c>
      <c r="BO55" s="52">
        <f>SUM(BL55:BN55)</f>
        <v>0</v>
      </c>
      <c r="BP55" s="53">
        <v>0</v>
      </c>
      <c r="BQ55" s="112">
        <v>0</v>
      </c>
      <c r="BR55" s="112">
        <v>0</v>
      </c>
      <c r="BS55" s="52">
        <f t="shared" si="1"/>
        <v>0</v>
      </c>
      <c r="BT55" s="112">
        <v>0</v>
      </c>
      <c r="BU55" s="112">
        <v>1</v>
      </c>
      <c r="BV55" s="55">
        <v>0</v>
      </c>
      <c r="BW55" s="52">
        <f t="shared" si="2"/>
        <v>1</v>
      </c>
      <c r="BX55" s="55">
        <v>0</v>
      </c>
      <c r="BY55" s="55">
        <v>0</v>
      </c>
      <c r="BZ55" s="55">
        <v>0</v>
      </c>
      <c r="CA55" s="52">
        <f t="shared" si="3"/>
        <v>0</v>
      </c>
      <c r="CB55" s="56">
        <f t="shared" si="4"/>
        <v>1</v>
      </c>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row>
    <row r="56" spans="1:136" s="57" customFormat="1" ht="51" hidden="1" x14ac:dyDescent="0.25">
      <c r="A56" s="137">
        <f>+A55+1</f>
        <v>40</v>
      </c>
      <c r="B56" s="138" t="s">
        <v>333</v>
      </c>
      <c r="C56" s="95" t="s">
        <v>334</v>
      </c>
      <c r="D56" s="95"/>
      <c r="E56" s="95"/>
      <c r="F56" s="95" t="s">
        <v>335</v>
      </c>
      <c r="G56" s="202"/>
      <c r="H56" s="211"/>
      <c r="I56" s="208"/>
      <c r="J56" s="208"/>
      <c r="K56" s="212"/>
      <c r="L56" s="211"/>
      <c r="M56" s="208"/>
      <c r="N56" s="208"/>
      <c r="O56" s="212"/>
      <c r="P56" s="211"/>
      <c r="Q56" s="208"/>
      <c r="R56" s="208"/>
      <c r="S56" s="212"/>
      <c r="T56" s="211"/>
      <c r="U56" s="208"/>
      <c r="V56" s="208"/>
      <c r="W56" s="212"/>
      <c r="X56" s="211"/>
      <c r="Y56" s="208"/>
      <c r="Z56" s="208"/>
      <c r="AA56" s="212"/>
      <c r="AB56" s="211"/>
      <c r="AC56" s="208"/>
      <c r="AD56" s="208"/>
      <c r="AE56" s="212"/>
      <c r="AF56" s="211"/>
      <c r="AG56" s="208"/>
      <c r="AH56" s="208"/>
      <c r="AI56" s="212"/>
      <c r="AJ56" s="211"/>
      <c r="AK56" s="208"/>
      <c r="AL56" s="208"/>
      <c r="AM56" s="212"/>
      <c r="AN56" s="211"/>
      <c r="AO56" s="208"/>
      <c r="AP56" s="208"/>
      <c r="AQ56" s="212"/>
      <c r="AR56" s="211"/>
      <c r="AS56" s="208"/>
      <c r="AT56" s="208"/>
      <c r="AU56" s="212"/>
      <c r="AV56" s="211"/>
      <c r="AW56" s="208"/>
      <c r="AX56" s="208"/>
      <c r="AY56" s="212"/>
      <c r="AZ56" s="211"/>
      <c r="BA56" s="208"/>
      <c r="BB56" s="208"/>
      <c r="BC56" s="212"/>
      <c r="BD56" s="98" t="s">
        <v>336</v>
      </c>
      <c r="BE56" s="208"/>
      <c r="BF56" s="208"/>
      <c r="BG56" s="209" t="s">
        <v>337</v>
      </c>
      <c r="BH56" s="210">
        <v>0</v>
      </c>
      <c r="BI56" s="54">
        <v>0</v>
      </c>
      <c r="BJ56" s="54">
        <v>0</v>
      </c>
      <c r="BK56" s="54">
        <v>0</v>
      </c>
      <c r="BL56" s="75">
        <v>0</v>
      </c>
      <c r="BM56" s="75">
        <v>0</v>
      </c>
      <c r="BN56" s="75">
        <v>0</v>
      </c>
      <c r="BO56" s="52">
        <f>SUM(BL56:BN56)</f>
        <v>0</v>
      </c>
      <c r="BP56" s="53">
        <v>0</v>
      </c>
      <c r="BQ56" s="54">
        <v>0</v>
      </c>
      <c r="BR56" s="54">
        <v>0</v>
      </c>
      <c r="BS56" s="52">
        <f t="shared" si="1"/>
        <v>0</v>
      </c>
      <c r="BT56" s="54">
        <v>0</v>
      </c>
      <c r="BU56" s="54">
        <v>0</v>
      </c>
      <c r="BV56" s="55">
        <v>0</v>
      </c>
      <c r="BW56" s="52">
        <f t="shared" si="2"/>
        <v>0</v>
      </c>
      <c r="BX56" s="55">
        <v>0</v>
      </c>
      <c r="BY56" s="55">
        <v>0</v>
      </c>
      <c r="BZ56" s="55">
        <v>0</v>
      </c>
      <c r="CA56" s="52">
        <f t="shared" si="3"/>
        <v>0</v>
      </c>
      <c r="CB56" s="56">
        <f t="shared" si="4"/>
        <v>0</v>
      </c>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row>
    <row r="57" spans="1:136" s="57" customFormat="1" ht="191.25" hidden="1" x14ac:dyDescent="0.25">
      <c r="A57" s="137">
        <f>+A56+1</f>
        <v>41</v>
      </c>
      <c r="B57" s="247" t="s">
        <v>338</v>
      </c>
      <c r="C57" s="95" t="s">
        <v>339</v>
      </c>
      <c r="D57" s="95" t="s">
        <v>340</v>
      </c>
      <c r="E57" s="95" t="s">
        <v>341</v>
      </c>
      <c r="F57" s="95" t="s">
        <v>342</v>
      </c>
      <c r="G57" s="202"/>
      <c r="H57" s="211"/>
      <c r="I57" s="208"/>
      <c r="J57" s="208"/>
      <c r="K57" s="212"/>
      <c r="L57" s="211"/>
      <c r="M57" s="208"/>
      <c r="N57" s="208"/>
      <c r="O57" s="212"/>
      <c r="P57" s="211"/>
      <c r="Q57" s="208"/>
      <c r="R57" s="208"/>
      <c r="S57" s="212"/>
      <c r="T57" s="211"/>
      <c r="U57" s="208"/>
      <c r="V57" s="208"/>
      <c r="W57" s="212"/>
      <c r="X57" s="211"/>
      <c r="Y57" s="208"/>
      <c r="Z57" s="208"/>
      <c r="AA57" s="212"/>
      <c r="AB57" s="211"/>
      <c r="AC57" s="208"/>
      <c r="AD57" s="208"/>
      <c r="AE57" s="212"/>
      <c r="AF57" s="211"/>
      <c r="AG57" s="208"/>
      <c r="AH57" s="208"/>
      <c r="AI57" s="212"/>
      <c r="AJ57" s="211"/>
      <c r="AK57" s="208"/>
      <c r="AL57" s="208"/>
      <c r="AM57" s="212"/>
      <c r="AN57" s="211"/>
      <c r="AO57" s="208"/>
      <c r="AP57" s="208"/>
      <c r="AQ57" s="212"/>
      <c r="AR57" s="211"/>
      <c r="AS57" s="208"/>
      <c r="AT57" s="208"/>
      <c r="AU57" s="212"/>
      <c r="AV57" s="211"/>
      <c r="AW57" s="208"/>
      <c r="AX57" s="208"/>
      <c r="AY57" s="212"/>
      <c r="AZ57" s="248"/>
      <c r="BA57" s="249"/>
      <c r="BB57" s="249"/>
      <c r="BC57" s="250"/>
      <c r="BD57" s="180"/>
      <c r="BE57" s="208"/>
      <c r="BF57" s="208"/>
      <c r="BG57" s="209" t="s">
        <v>72</v>
      </c>
      <c r="BH57" s="210">
        <v>1</v>
      </c>
      <c r="BI57" s="54">
        <v>1</v>
      </c>
      <c r="BJ57" s="54">
        <v>1</v>
      </c>
      <c r="BK57" s="54">
        <v>0</v>
      </c>
      <c r="BL57" s="75"/>
      <c r="BM57" s="75"/>
      <c r="BN57" s="75"/>
      <c r="BO57" s="52"/>
      <c r="BP57" s="53"/>
      <c r="BQ57" s="54"/>
      <c r="BR57" s="54"/>
      <c r="BS57" s="52"/>
      <c r="BT57" s="54"/>
      <c r="BU57" s="54"/>
      <c r="BV57" s="55"/>
      <c r="BW57" s="52"/>
      <c r="BX57" s="55"/>
      <c r="BY57" s="55"/>
      <c r="BZ57" s="55"/>
      <c r="CA57" s="52"/>
      <c r="CB57" s="56"/>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row>
    <row r="58" spans="1:136" s="57" customFormat="1" ht="204.75" hidden="1" thickBot="1" x14ac:dyDescent="0.3">
      <c r="A58" s="137">
        <f>+A57+1</f>
        <v>42</v>
      </c>
      <c r="B58" s="247" t="s">
        <v>343</v>
      </c>
      <c r="C58" s="95" t="s">
        <v>344</v>
      </c>
      <c r="D58" s="95" t="s">
        <v>329</v>
      </c>
      <c r="E58" s="95" t="s">
        <v>345</v>
      </c>
      <c r="F58" s="95" t="s">
        <v>346</v>
      </c>
      <c r="G58" s="202"/>
      <c r="H58" s="224"/>
      <c r="I58" s="225"/>
      <c r="J58" s="225"/>
      <c r="K58" s="226"/>
      <c r="L58" s="224"/>
      <c r="M58" s="225"/>
      <c r="N58" s="225"/>
      <c r="O58" s="226"/>
      <c r="P58" s="224"/>
      <c r="Q58" s="225"/>
      <c r="R58" s="225"/>
      <c r="S58" s="226"/>
      <c r="T58" s="224"/>
      <c r="U58" s="225"/>
      <c r="V58" s="225"/>
      <c r="W58" s="226"/>
      <c r="X58" s="224"/>
      <c r="Y58" s="225"/>
      <c r="Z58" s="225"/>
      <c r="AA58" s="226"/>
      <c r="AB58" s="224"/>
      <c r="AC58" s="225"/>
      <c r="AD58" s="225"/>
      <c r="AE58" s="226"/>
      <c r="AF58" s="224"/>
      <c r="AG58" s="225"/>
      <c r="AH58" s="225"/>
      <c r="AI58" s="226"/>
      <c r="AJ58" s="224"/>
      <c r="AK58" s="225"/>
      <c r="AL58" s="225"/>
      <c r="AM58" s="226"/>
      <c r="AN58" s="224"/>
      <c r="AO58" s="225"/>
      <c r="AP58" s="225"/>
      <c r="AQ58" s="226"/>
      <c r="AR58" s="224"/>
      <c r="AS58" s="225"/>
      <c r="AT58" s="225"/>
      <c r="AU58" s="226"/>
      <c r="AV58" s="224"/>
      <c r="AW58" s="225"/>
      <c r="AX58" s="225"/>
      <c r="AY58" s="226"/>
      <c r="AZ58" s="231"/>
      <c r="BA58" s="232"/>
      <c r="BB58" s="232"/>
      <c r="BC58" s="233"/>
      <c r="BD58" s="180"/>
      <c r="BE58" s="208"/>
      <c r="BF58" s="208"/>
      <c r="BG58" s="209" t="s">
        <v>72</v>
      </c>
      <c r="BH58" s="210">
        <v>1</v>
      </c>
      <c r="BI58" s="54">
        <v>1</v>
      </c>
      <c r="BJ58" s="54">
        <v>1</v>
      </c>
      <c r="BK58" s="54">
        <v>0</v>
      </c>
      <c r="BL58" s="75"/>
      <c r="BM58" s="75"/>
      <c r="BN58" s="75"/>
      <c r="BO58" s="52"/>
      <c r="BP58" s="53"/>
      <c r="BQ58" s="54"/>
      <c r="BR58" s="54"/>
      <c r="BS58" s="52"/>
      <c r="BT58" s="54"/>
      <c r="BU58" s="54"/>
      <c r="BV58" s="55"/>
      <c r="BW58" s="52"/>
      <c r="BX58" s="55"/>
      <c r="BY58" s="55"/>
      <c r="BZ58" s="55"/>
      <c r="CA58" s="52"/>
      <c r="CB58" s="56"/>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row>
    <row r="59" spans="1:136" s="252" customFormat="1" ht="25.5" hidden="1" x14ac:dyDescent="0.25">
      <c r="A59" s="729" t="s">
        <v>347</v>
      </c>
      <c r="B59" s="730"/>
      <c r="C59" s="730"/>
      <c r="D59" s="730"/>
      <c r="E59" s="730"/>
      <c r="F59" s="731"/>
      <c r="G59" s="130"/>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2"/>
      <c r="BE59" s="133"/>
      <c r="BF59" s="133"/>
      <c r="BG59" s="234"/>
      <c r="BH59" s="235">
        <f t="shared" ref="BH59:CB59" si="12">SUM(BH60:BH64)</f>
        <v>0</v>
      </c>
      <c r="BI59" s="235">
        <f t="shared" si="12"/>
        <v>0</v>
      </c>
      <c r="BJ59" s="235">
        <f t="shared" si="12"/>
        <v>0</v>
      </c>
      <c r="BK59" s="235">
        <f t="shared" si="12"/>
        <v>0</v>
      </c>
      <c r="BL59" s="235">
        <f t="shared" si="12"/>
        <v>0</v>
      </c>
      <c r="BM59" s="235">
        <f t="shared" si="12"/>
        <v>0</v>
      </c>
      <c r="BN59" s="235">
        <f t="shared" si="12"/>
        <v>0</v>
      </c>
      <c r="BO59" s="251">
        <f t="shared" si="12"/>
        <v>0</v>
      </c>
      <c r="BP59" s="235">
        <f t="shared" si="12"/>
        <v>0</v>
      </c>
      <c r="BQ59" s="235">
        <f t="shared" si="12"/>
        <v>0</v>
      </c>
      <c r="BR59" s="235">
        <f t="shared" si="12"/>
        <v>0</v>
      </c>
      <c r="BS59" s="251">
        <f t="shared" si="12"/>
        <v>0</v>
      </c>
      <c r="BT59" s="235">
        <f t="shared" si="12"/>
        <v>0</v>
      </c>
      <c r="BU59" s="235">
        <f t="shared" si="12"/>
        <v>0</v>
      </c>
      <c r="BV59" s="235">
        <f t="shared" si="12"/>
        <v>0</v>
      </c>
      <c r="BW59" s="251">
        <f t="shared" si="12"/>
        <v>0</v>
      </c>
      <c r="BX59" s="235">
        <f t="shared" si="12"/>
        <v>0</v>
      </c>
      <c r="BY59" s="235">
        <f t="shared" si="12"/>
        <v>0</v>
      </c>
      <c r="BZ59" s="235">
        <f t="shared" si="12"/>
        <v>0</v>
      </c>
      <c r="CA59" s="251">
        <f t="shared" si="12"/>
        <v>0</v>
      </c>
      <c r="CB59" s="28">
        <f t="shared" si="12"/>
        <v>0</v>
      </c>
      <c r="CC59" s="29">
        <f>BO59+BS59+BW59+CA59</f>
        <v>0</v>
      </c>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row>
    <row r="60" spans="1:136" s="57" customFormat="1" ht="102" customHeight="1" x14ac:dyDescent="0.25">
      <c r="A60" s="137">
        <f>A58+1</f>
        <v>43</v>
      </c>
      <c r="B60" s="138" t="s">
        <v>348</v>
      </c>
      <c r="C60" s="138" t="s">
        <v>349</v>
      </c>
      <c r="D60" s="138" t="s">
        <v>350</v>
      </c>
      <c r="E60" s="138" t="s">
        <v>351</v>
      </c>
      <c r="F60" s="167" t="s">
        <v>352</v>
      </c>
      <c r="G60" s="202"/>
      <c r="H60" s="211"/>
      <c r="I60" s="208"/>
      <c r="J60" s="208"/>
      <c r="K60" s="202"/>
      <c r="L60" s="211"/>
      <c r="M60" s="208"/>
      <c r="N60" s="208"/>
      <c r="O60" s="202"/>
      <c r="P60" s="211"/>
      <c r="Q60" s="208"/>
      <c r="R60" s="208"/>
      <c r="S60" s="202"/>
      <c r="T60" s="211"/>
      <c r="U60" s="208"/>
      <c r="V60" s="208"/>
      <c r="W60" s="212"/>
      <c r="X60" s="211"/>
      <c r="Y60" s="208"/>
      <c r="Z60" s="208"/>
      <c r="AA60" s="212"/>
      <c r="AB60" s="211"/>
      <c r="AC60" s="208"/>
      <c r="AD60" s="208"/>
      <c r="AE60" s="212"/>
      <c r="AF60" s="253"/>
      <c r="AG60" s="216"/>
      <c r="AH60" s="216"/>
      <c r="AI60" s="217"/>
      <c r="AJ60" s="253"/>
      <c r="AK60" s="208"/>
      <c r="AL60" s="208"/>
      <c r="AM60" s="212"/>
      <c r="AN60" s="219"/>
      <c r="AO60" s="220"/>
      <c r="AP60" s="220"/>
      <c r="AQ60" s="221"/>
      <c r="AR60" s="219"/>
      <c r="AS60" s="208"/>
      <c r="AT60" s="208"/>
      <c r="AU60" s="212"/>
      <c r="AV60" s="211"/>
      <c r="AW60" s="208"/>
      <c r="AX60" s="208"/>
      <c r="AY60" s="212"/>
      <c r="AZ60" s="211"/>
      <c r="BA60" s="208"/>
      <c r="BB60" s="208"/>
      <c r="BC60" s="212"/>
      <c r="BD60" s="98" t="s">
        <v>298</v>
      </c>
      <c r="BE60" s="95"/>
      <c r="BF60" s="208"/>
      <c r="BG60" s="209"/>
      <c r="BH60" s="66"/>
      <c r="BI60" s="54"/>
      <c r="BJ60" s="54"/>
      <c r="BK60" s="54"/>
      <c r="BL60" s="75"/>
      <c r="BM60" s="75"/>
      <c r="BN60" s="75"/>
      <c r="BO60" s="52"/>
      <c r="BP60" s="53"/>
      <c r="BQ60" s="54"/>
      <c r="BR60" s="54"/>
      <c r="BS60" s="52"/>
      <c r="BT60" s="54"/>
      <c r="BU60" s="54"/>
      <c r="BV60" s="55"/>
      <c r="BW60" s="52"/>
      <c r="BX60" s="55"/>
      <c r="BY60" s="55"/>
      <c r="BZ60" s="55"/>
      <c r="CA60" s="52"/>
      <c r="CB60" s="56"/>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row>
    <row r="61" spans="1:136" s="57" customFormat="1" ht="395.25" hidden="1" x14ac:dyDescent="0.25">
      <c r="A61" s="137">
        <f>A60+1</f>
        <v>44</v>
      </c>
      <c r="B61" s="138" t="s">
        <v>353</v>
      </c>
      <c r="C61" s="167" t="s">
        <v>354</v>
      </c>
      <c r="D61" s="167"/>
      <c r="E61" s="167"/>
      <c r="F61" s="167"/>
      <c r="G61" s="202"/>
      <c r="H61" s="254"/>
      <c r="I61" s="255"/>
      <c r="J61" s="255"/>
      <c r="K61" s="256"/>
      <c r="L61" s="254"/>
      <c r="M61" s="257"/>
      <c r="N61" s="220"/>
      <c r="O61" s="258"/>
      <c r="P61" s="219"/>
      <c r="Q61" s="220"/>
      <c r="R61" s="220"/>
      <c r="S61" s="258"/>
      <c r="T61" s="219"/>
      <c r="U61" s="220"/>
      <c r="V61" s="220"/>
      <c r="W61" s="221"/>
      <c r="X61" s="219"/>
      <c r="Y61" s="220"/>
      <c r="Z61" s="220"/>
      <c r="AA61" s="221"/>
      <c r="AB61" s="219"/>
      <c r="AC61" s="220"/>
      <c r="AD61" s="220"/>
      <c r="AE61" s="221"/>
      <c r="AF61" s="219"/>
      <c r="AG61" s="220"/>
      <c r="AH61" s="220"/>
      <c r="AI61" s="221"/>
      <c r="AJ61" s="219"/>
      <c r="AK61" s="220"/>
      <c r="AL61" s="220"/>
      <c r="AM61" s="221"/>
      <c r="AN61" s="219"/>
      <c r="AO61" s="220"/>
      <c r="AP61" s="220"/>
      <c r="AQ61" s="221"/>
      <c r="AR61" s="219"/>
      <c r="AS61" s="220"/>
      <c r="AT61" s="220"/>
      <c r="AU61" s="221"/>
      <c r="AV61" s="219"/>
      <c r="AW61" s="220"/>
      <c r="AX61" s="259"/>
      <c r="AY61" s="260"/>
      <c r="AZ61" s="261"/>
      <c r="BA61" s="259"/>
      <c r="BB61" s="259"/>
      <c r="BC61" s="260"/>
      <c r="BD61" s="98" t="s">
        <v>355</v>
      </c>
      <c r="BE61" s="95"/>
      <c r="BF61" s="208"/>
      <c r="BG61" s="209" t="s">
        <v>337</v>
      </c>
      <c r="BH61" s="210">
        <v>0</v>
      </c>
      <c r="BI61" s="54">
        <v>0</v>
      </c>
      <c r="BJ61" s="54"/>
      <c r="BK61" s="54"/>
      <c r="BL61" s="75">
        <v>0</v>
      </c>
      <c r="BM61" s="75">
        <v>0</v>
      </c>
      <c r="BN61" s="75">
        <v>0</v>
      </c>
      <c r="BO61" s="52">
        <f>SUM(BL61:BN61)</f>
        <v>0</v>
      </c>
      <c r="BP61" s="53">
        <v>0</v>
      </c>
      <c r="BQ61" s="54">
        <v>0</v>
      </c>
      <c r="BR61" s="54">
        <v>0</v>
      </c>
      <c r="BS61" s="52">
        <f t="shared" si="1"/>
        <v>0</v>
      </c>
      <c r="BT61" s="54">
        <v>0</v>
      </c>
      <c r="BU61" s="54">
        <v>0</v>
      </c>
      <c r="BV61" s="55">
        <v>0</v>
      </c>
      <c r="BW61" s="52">
        <f t="shared" si="2"/>
        <v>0</v>
      </c>
      <c r="BX61" s="55">
        <v>0</v>
      </c>
      <c r="BY61" s="55">
        <v>0</v>
      </c>
      <c r="BZ61" s="55">
        <v>0</v>
      </c>
      <c r="CA61" s="52">
        <f t="shared" si="3"/>
        <v>0</v>
      </c>
      <c r="CB61" s="56">
        <f t="shared" si="4"/>
        <v>0</v>
      </c>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row>
    <row r="62" spans="1:136" s="57" customFormat="1" ht="89.25" hidden="1" x14ac:dyDescent="0.25">
      <c r="A62" s="137">
        <f>A61+1</f>
        <v>45</v>
      </c>
      <c r="B62" s="138" t="s">
        <v>356</v>
      </c>
      <c r="C62" s="167" t="s">
        <v>357</v>
      </c>
      <c r="D62" s="167"/>
      <c r="E62" s="167"/>
      <c r="F62" s="167"/>
      <c r="G62" s="202"/>
      <c r="H62" s="254"/>
      <c r="I62" s="255"/>
      <c r="J62" s="255"/>
      <c r="K62" s="256"/>
      <c r="L62" s="254"/>
      <c r="M62" s="257"/>
      <c r="N62" s="220"/>
      <c r="O62" s="258"/>
      <c r="P62" s="219"/>
      <c r="Q62" s="220"/>
      <c r="R62" s="220"/>
      <c r="S62" s="258"/>
      <c r="T62" s="219"/>
      <c r="U62" s="220"/>
      <c r="V62" s="220"/>
      <c r="W62" s="221"/>
      <c r="X62" s="219"/>
      <c r="Y62" s="220"/>
      <c r="Z62" s="220"/>
      <c r="AA62" s="221"/>
      <c r="AB62" s="219"/>
      <c r="AC62" s="220"/>
      <c r="AD62" s="220"/>
      <c r="AE62" s="221"/>
      <c r="AF62" s="219"/>
      <c r="AG62" s="220"/>
      <c r="AH62" s="220"/>
      <c r="AI62" s="221"/>
      <c r="AJ62" s="219"/>
      <c r="AK62" s="220"/>
      <c r="AL62" s="220"/>
      <c r="AM62" s="221"/>
      <c r="AN62" s="219"/>
      <c r="AO62" s="220"/>
      <c r="AP62" s="220"/>
      <c r="AQ62" s="221"/>
      <c r="AR62" s="219"/>
      <c r="AS62" s="220"/>
      <c r="AT62" s="220"/>
      <c r="AU62" s="221"/>
      <c r="AV62" s="219"/>
      <c r="AW62" s="220"/>
      <c r="AX62" s="259"/>
      <c r="AY62" s="260"/>
      <c r="AZ62" s="261"/>
      <c r="BA62" s="259"/>
      <c r="BB62" s="259"/>
      <c r="BC62" s="260"/>
      <c r="BD62" s="98" t="s">
        <v>355</v>
      </c>
      <c r="BE62" s="95"/>
      <c r="BF62" s="95" t="s">
        <v>358</v>
      </c>
      <c r="BG62" s="209" t="s">
        <v>337</v>
      </c>
      <c r="BH62" s="210">
        <v>0</v>
      </c>
      <c r="BI62" s="54">
        <v>0</v>
      </c>
      <c r="BJ62" s="54"/>
      <c r="BK62" s="54"/>
      <c r="BL62" s="75">
        <v>0</v>
      </c>
      <c r="BM62" s="75">
        <v>0</v>
      </c>
      <c r="BN62" s="75">
        <v>0</v>
      </c>
      <c r="BO62" s="52">
        <f>SUM(BL62:BN62)</f>
        <v>0</v>
      </c>
      <c r="BP62" s="53">
        <v>0</v>
      </c>
      <c r="BQ62" s="54">
        <v>0</v>
      </c>
      <c r="BR62" s="54">
        <v>0</v>
      </c>
      <c r="BS62" s="52">
        <f t="shared" si="1"/>
        <v>0</v>
      </c>
      <c r="BT62" s="54">
        <v>0</v>
      </c>
      <c r="BU62" s="54">
        <v>0</v>
      </c>
      <c r="BV62" s="55">
        <v>0</v>
      </c>
      <c r="BW62" s="52">
        <f t="shared" si="2"/>
        <v>0</v>
      </c>
      <c r="BX62" s="55">
        <v>0</v>
      </c>
      <c r="BY62" s="55">
        <v>0</v>
      </c>
      <c r="BZ62" s="55">
        <v>0</v>
      </c>
      <c r="CA62" s="52">
        <f t="shared" si="3"/>
        <v>0</v>
      </c>
      <c r="CB62" s="56">
        <f t="shared" si="4"/>
        <v>0</v>
      </c>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row>
    <row r="63" spans="1:136" s="57" customFormat="1" ht="102.75" hidden="1" thickBot="1" x14ac:dyDescent="0.3">
      <c r="A63" s="137">
        <f>A62+1</f>
        <v>46</v>
      </c>
      <c r="B63" s="138" t="s">
        <v>359</v>
      </c>
      <c r="C63" s="167" t="s">
        <v>360</v>
      </c>
      <c r="D63" s="167"/>
      <c r="E63" s="167"/>
      <c r="F63" s="167" t="s">
        <v>361</v>
      </c>
      <c r="G63" s="202"/>
      <c r="H63" s="262"/>
      <c r="I63" s="263"/>
      <c r="J63" s="263"/>
      <c r="K63" s="264"/>
      <c r="L63" s="262"/>
      <c r="M63" s="265"/>
      <c r="N63" s="266"/>
      <c r="O63" s="267"/>
      <c r="P63" s="219"/>
      <c r="Q63" s="220"/>
      <c r="R63" s="220"/>
      <c r="S63" s="258"/>
      <c r="T63" s="219"/>
      <c r="U63" s="220"/>
      <c r="V63" s="220"/>
      <c r="W63" s="221"/>
      <c r="X63" s="219"/>
      <c r="Y63" s="220"/>
      <c r="Z63" s="220"/>
      <c r="AA63" s="221"/>
      <c r="AB63" s="219"/>
      <c r="AC63" s="220"/>
      <c r="AD63" s="220"/>
      <c r="AE63" s="221"/>
      <c r="AF63" s="219"/>
      <c r="AG63" s="220"/>
      <c r="AH63" s="220"/>
      <c r="AI63" s="221"/>
      <c r="AJ63" s="219"/>
      <c r="AK63" s="220"/>
      <c r="AL63" s="220"/>
      <c r="AM63" s="221"/>
      <c r="AN63" s="219"/>
      <c r="AO63" s="220"/>
      <c r="AP63" s="220"/>
      <c r="AQ63" s="221"/>
      <c r="AR63" s="219"/>
      <c r="AS63" s="220"/>
      <c r="AT63" s="220"/>
      <c r="AU63" s="221"/>
      <c r="AV63" s="219"/>
      <c r="AW63" s="220"/>
      <c r="AX63" s="259"/>
      <c r="AY63" s="260"/>
      <c r="AZ63" s="261"/>
      <c r="BA63" s="259"/>
      <c r="BB63" s="259"/>
      <c r="BC63" s="260"/>
      <c r="BD63" s="98" t="s">
        <v>362</v>
      </c>
      <c r="BE63" s="95" t="s">
        <v>363</v>
      </c>
      <c r="BF63" s="208"/>
      <c r="BG63" s="209" t="s">
        <v>337</v>
      </c>
      <c r="BH63" s="209">
        <v>0</v>
      </c>
      <c r="BI63" s="54">
        <v>0</v>
      </c>
      <c r="BJ63" s="54"/>
      <c r="BK63" s="54"/>
      <c r="BL63" s="75">
        <v>0</v>
      </c>
      <c r="BM63" s="75">
        <v>0</v>
      </c>
      <c r="BN63" s="75">
        <v>0</v>
      </c>
      <c r="BO63" s="52">
        <f>SUM(BL63:BN63)</f>
        <v>0</v>
      </c>
      <c r="BP63" s="53">
        <v>0</v>
      </c>
      <c r="BQ63" s="54">
        <v>0</v>
      </c>
      <c r="BR63" s="54">
        <v>0</v>
      </c>
      <c r="BS63" s="52">
        <f t="shared" si="1"/>
        <v>0</v>
      </c>
      <c r="BT63" s="54">
        <v>0</v>
      </c>
      <c r="BU63" s="54">
        <v>0</v>
      </c>
      <c r="BV63" s="55">
        <v>0</v>
      </c>
      <c r="BW63" s="52">
        <f t="shared" si="2"/>
        <v>0</v>
      </c>
      <c r="BX63" s="55">
        <v>0</v>
      </c>
      <c r="BY63" s="55">
        <v>0</v>
      </c>
      <c r="BZ63" s="55">
        <v>0</v>
      </c>
      <c r="CA63" s="52">
        <f t="shared" si="3"/>
        <v>0</v>
      </c>
      <c r="CB63" s="56">
        <f t="shared" si="4"/>
        <v>0</v>
      </c>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row>
    <row r="64" spans="1:136" s="57" customFormat="1" ht="102.75" hidden="1" thickBot="1" x14ac:dyDescent="0.3">
      <c r="A64" s="137">
        <f>A63+1</f>
        <v>47</v>
      </c>
      <c r="B64" s="138" t="s">
        <v>364</v>
      </c>
      <c r="C64" s="167" t="s">
        <v>365</v>
      </c>
      <c r="D64" s="167"/>
      <c r="E64" s="167"/>
      <c r="F64" s="167"/>
      <c r="G64" s="202"/>
      <c r="H64" s="262"/>
      <c r="I64" s="263"/>
      <c r="J64" s="263"/>
      <c r="K64" s="264"/>
      <c r="L64" s="262"/>
      <c r="M64" s="265"/>
      <c r="N64" s="266"/>
      <c r="O64" s="267"/>
      <c r="P64" s="268"/>
      <c r="Q64" s="266"/>
      <c r="R64" s="266"/>
      <c r="S64" s="267"/>
      <c r="T64" s="268"/>
      <c r="U64" s="266"/>
      <c r="V64" s="266"/>
      <c r="W64" s="269"/>
      <c r="X64" s="268"/>
      <c r="Y64" s="266"/>
      <c r="Z64" s="266"/>
      <c r="AA64" s="269"/>
      <c r="AB64" s="268"/>
      <c r="AC64" s="266"/>
      <c r="AD64" s="266"/>
      <c r="AE64" s="269"/>
      <c r="AF64" s="268"/>
      <c r="AG64" s="266"/>
      <c r="AH64" s="266"/>
      <c r="AI64" s="269"/>
      <c r="AJ64" s="268"/>
      <c r="AK64" s="266"/>
      <c r="AL64" s="266"/>
      <c r="AM64" s="269"/>
      <c r="AN64" s="268"/>
      <c r="AO64" s="266"/>
      <c r="AP64" s="266"/>
      <c r="AQ64" s="269"/>
      <c r="AR64" s="268"/>
      <c r="AS64" s="266"/>
      <c r="AT64" s="266"/>
      <c r="AU64" s="269"/>
      <c r="AV64" s="268"/>
      <c r="AW64" s="266"/>
      <c r="AX64" s="270"/>
      <c r="AY64" s="271"/>
      <c r="AZ64" s="272"/>
      <c r="BA64" s="270"/>
      <c r="BB64" s="270"/>
      <c r="BC64" s="271"/>
      <c r="BD64" s="98" t="s">
        <v>355</v>
      </c>
      <c r="BE64" s="208"/>
      <c r="BF64" s="208"/>
      <c r="BG64" s="209" t="s">
        <v>337</v>
      </c>
      <c r="BH64" s="209">
        <v>0</v>
      </c>
      <c r="BI64" s="54">
        <v>0</v>
      </c>
      <c r="BJ64" s="54"/>
      <c r="BK64" s="54"/>
      <c r="BL64" s="75">
        <v>0</v>
      </c>
      <c r="BM64" s="75">
        <v>0</v>
      </c>
      <c r="BN64" s="75">
        <v>0</v>
      </c>
      <c r="BO64" s="52">
        <f>SUM(BL64:BN64)</f>
        <v>0</v>
      </c>
      <c r="BP64" s="53">
        <v>0</v>
      </c>
      <c r="BQ64" s="54">
        <v>0</v>
      </c>
      <c r="BR64" s="54">
        <v>0</v>
      </c>
      <c r="BS64" s="52">
        <f t="shared" si="1"/>
        <v>0</v>
      </c>
      <c r="BT64" s="54">
        <v>0</v>
      </c>
      <c r="BU64" s="54">
        <v>0</v>
      </c>
      <c r="BV64" s="55">
        <v>0</v>
      </c>
      <c r="BW64" s="52">
        <f t="shared" si="2"/>
        <v>0</v>
      </c>
      <c r="BX64" s="55">
        <v>0</v>
      </c>
      <c r="BY64" s="55">
        <v>0</v>
      </c>
      <c r="BZ64" s="55">
        <v>0</v>
      </c>
      <c r="CA64" s="52">
        <f t="shared" si="3"/>
        <v>0</v>
      </c>
      <c r="CB64" s="56">
        <f t="shared" si="4"/>
        <v>0</v>
      </c>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row>
    <row r="65" spans="1:136" s="252" customFormat="1" ht="25.5" hidden="1" x14ac:dyDescent="0.25">
      <c r="A65" s="729" t="s">
        <v>366</v>
      </c>
      <c r="B65" s="730"/>
      <c r="C65" s="730"/>
      <c r="D65" s="730"/>
      <c r="E65" s="730"/>
      <c r="F65" s="731"/>
      <c r="G65" s="130"/>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1"/>
      <c r="BC65" s="131"/>
      <c r="BD65" s="132"/>
      <c r="BE65" s="133"/>
      <c r="BF65" s="133"/>
      <c r="BG65" s="234"/>
      <c r="BH65" s="235">
        <f t="shared" ref="BH65:CA65" si="13">SUM(BH66:BH67)</f>
        <v>2</v>
      </c>
      <c r="BI65" s="235">
        <f t="shared" si="13"/>
        <v>2</v>
      </c>
      <c r="BJ65" s="235">
        <f t="shared" si="13"/>
        <v>2</v>
      </c>
      <c r="BK65" s="235">
        <f t="shared" si="13"/>
        <v>0</v>
      </c>
      <c r="BL65" s="235">
        <f t="shared" si="13"/>
        <v>0</v>
      </c>
      <c r="BM65" s="235">
        <f t="shared" si="13"/>
        <v>0</v>
      </c>
      <c r="BN65" s="235">
        <f t="shared" si="13"/>
        <v>1</v>
      </c>
      <c r="BO65" s="236">
        <f t="shared" si="13"/>
        <v>1</v>
      </c>
      <c r="BP65" s="235">
        <f t="shared" si="13"/>
        <v>0</v>
      </c>
      <c r="BQ65" s="235">
        <f t="shared" si="13"/>
        <v>0</v>
      </c>
      <c r="BR65" s="235">
        <f t="shared" si="13"/>
        <v>0</v>
      </c>
      <c r="BS65" s="236">
        <f t="shared" si="13"/>
        <v>0</v>
      </c>
      <c r="BT65" s="235">
        <f t="shared" si="13"/>
        <v>0</v>
      </c>
      <c r="BU65" s="235">
        <f t="shared" si="13"/>
        <v>0</v>
      </c>
      <c r="BV65" s="235">
        <f t="shared" si="13"/>
        <v>0</v>
      </c>
      <c r="BW65" s="236">
        <f t="shared" si="13"/>
        <v>0</v>
      </c>
      <c r="BX65" s="235">
        <f t="shared" si="13"/>
        <v>0</v>
      </c>
      <c r="BY65" s="235">
        <f t="shared" si="13"/>
        <v>1</v>
      </c>
      <c r="BZ65" s="235">
        <f t="shared" si="13"/>
        <v>0</v>
      </c>
      <c r="CA65" s="236">
        <f t="shared" si="13"/>
        <v>1</v>
      </c>
      <c r="CB65" s="28">
        <f>SUM(CB66:CB68)</f>
        <v>2</v>
      </c>
      <c r="CC65" s="29">
        <f>BO65+BS65+BW65+CA65</f>
        <v>2</v>
      </c>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row>
    <row r="66" spans="1:136" s="57" customFormat="1" ht="280.5" hidden="1" x14ac:dyDescent="0.25">
      <c r="A66" s="137">
        <f>A64+1</f>
        <v>48</v>
      </c>
      <c r="B66" s="138" t="s">
        <v>367</v>
      </c>
      <c r="C66" s="167" t="s">
        <v>368</v>
      </c>
      <c r="D66" s="167" t="s">
        <v>369</v>
      </c>
      <c r="E66" s="167" t="s">
        <v>370</v>
      </c>
      <c r="F66" s="167"/>
      <c r="G66" s="139"/>
      <c r="H66" s="273"/>
      <c r="I66" s="274"/>
      <c r="J66" s="274"/>
      <c r="K66" s="275"/>
      <c r="L66" s="273"/>
      <c r="M66" s="274"/>
      <c r="N66" s="274"/>
      <c r="O66" s="275"/>
      <c r="P66" s="273"/>
      <c r="Q66" s="274"/>
      <c r="R66" s="274"/>
      <c r="S66" s="275"/>
      <c r="T66" s="273"/>
      <c r="U66" s="274"/>
      <c r="V66" s="274"/>
      <c r="W66" s="275"/>
      <c r="X66" s="273"/>
      <c r="Y66" s="274"/>
      <c r="Z66" s="274"/>
      <c r="AA66" s="275"/>
      <c r="AB66" s="273"/>
      <c r="AC66" s="274"/>
      <c r="AD66" s="274"/>
      <c r="AE66" s="275"/>
      <c r="AF66" s="273"/>
      <c r="AG66" s="274"/>
      <c r="AH66" s="274"/>
      <c r="AI66" s="276"/>
      <c r="AJ66" s="277"/>
      <c r="AK66" s="278"/>
      <c r="AL66" s="278"/>
      <c r="AM66" s="279"/>
      <c r="AN66" s="277"/>
      <c r="AO66" s="278"/>
      <c r="AP66" s="278"/>
      <c r="AQ66" s="276"/>
      <c r="AR66" s="277"/>
      <c r="AS66" s="278"/>
      <c r="AT66" s="278"/>
      <c r="AU66" s="276"/>
      <c r="AV66" s="277"/>
      <c r="AW66" s="278"/>
      <c r="AX66" s="280"/>
      <c r="AY66" s="275"/>
      <c r="AZ66" s="273"/>
      <c r="BA66" s="274"/>
      <c r="BB66" s="274"/>
      <c r="BC66" s="275"/>
      <c r="BD66" s="98" t="s">
        <v>371</v>
      </c>
      <c r="BE66" s="95"/>
      <c r="BF66" s="95"/>
      <c r="BG66" s="209" t="s">
        <v>337</v>
      </c>
      <c r="BH66" s="210">
        <v>1</v>
      </c>
      <c r="BI66" s="54">
        <v>1</v>
      </c>
      <c r="BJ66" s="54">
        <v>1</v>
      </c>
      <c r="BK66" s="54">
        <v>0</v>
      </c>
      <c r="BL66" s="75">
        <v>0</v>
      </c>
      <c r="BM66" s="75">
        <v>0</v>
      </c>
      <c r="BN66" s="75">
        <v>0</v>
      </c>
      <c r="BO66" s="52">
        <f>SUM(BL66:BN66)</f>
        <v>0</v>
      </c>
      <c r="BP66" s="53">
        <v>0</v>
      </c>
      <c r="BQ66" s="54">
        <v>0</v>
      </c>
      <c r="BR66" s="54">
        <v>0</v>
      </c>
      <c r="BS66" s="52">
        <f t="shared" si="1"/>
        <v>0</v>
      </c>
      <c r="BT66" s="54">
        <v>0</v>
      </c>
      <c r="BU66" s="54">
        <v>0</v>
      </c>
      <c r="BV66" s="55">
        <v>0</v>
      </c>
      <c r="BW66" s="52">
        <f t="shared" si="2"/>
        <v>0</v>
      </c>
      <c r="BX66" s="55">
        <v>0</v>
      </c>
      <c r="BY66" s="55">
        <v>1</v>
      </c>
      <c r="BZ66" s="55">
        <v>0</v>
      </c>
      <c r="CA66" s="52">
        <f t="shared" si="3"/>
        <v>1</v>
      </c>
      <c r="CB66" s="56">
        <f t="shared" si="4"/>
        <v>1</v>
      </c>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row>
    <row r="67" spans="1:136" s="57" customFormat="1" ht="409.5" hidden="1" x14ac:dyDescent="0.25">
      <c r="A67" s="137">
        <f>A66+1</f>
        <v>49</v>
      </c>
      <c r="B67" s="138" t="s">
        <v>372</v>
      </c>
      <c r="C67" s="167" t="s">
        <v>373</v>
      </c>
      <c r="D67" s="167" t="s">
        <v>374</v>
      </c>
      <c r="E67" s="167" t="s">
        <v>375</v>
      </c>
      <c r="F67" s="167" t="s">
        <v>376</v>
      </c>
      <c r="G67" s="139"/>
      <c r="H67" s="281"/>
      <c r="I67" s="95"/>
      <c r="J67" s="95"/>
      <c r="K67" s="282"/>
      <c r="L67" s="283"/>
      <c r="M67" s="284"/>
      <c r="N67" s="284"/>
      <c r="O67" s="285"/>
      <c r="P67" s="283"/>
      <c r="Q67" s="95"/>
      <c r="R67" s="95"/>
      <c r="S67" s="282"/>
      <c r="T67" s="281"/>
      <c r="U67" s="95"/>
      <c r="V67" s="95"/>
      <c r="W67" s="282"/>
      <c r="X67" s="281"/>
      <c r="Y67" s="95"/>
      <c r="Z67" s="95"/>
      <c r="AA67" s="282"/>
      <c r="AB67" s="281"/>
      <c r="AC67" s="95"/>
      <c r="AD67" s="95"/>
      <c r="AE67" s="282"/>
      <c r="AF67" s="281"/>
      <c r="AG67" s="95"/>
      <c r="AH67" s="95"/>
      <c r="AI67" s="282"/>
      <c r="AJ67" s="281"/>
      <c r="AK67" s="95"/>
      <c r="AL67" s="95"/>
      <c r="AM67" s="139"/>
      <c r="AN67" s="281"/>
      <c r="AO67" s="95"/>
      <c r="AP67" s="95"/>
      <c r="AQ67" s="282"/>
      <c r="AR67" s="281"/>
      <c r="AS67" s="95"/>
      <c r="AT67" s="95"/>
      <c r="AU67" s="282"/>
      <c r="AV67" s="281"/>
      <c r="AW67" s="95"/>
      <c r="AX67" s="95"/>
      <c r="AY67" s="282"/>
      <c r="AZ67" s="281"/>
      <c r="BA67" s="95"/>
      <c r="BB67" s="95"/>
      <c r="BC67" s="282"/>
      <c r="BD67" s="98" t="s">
        <v>377</v>
      </c>
      <c r="BE67" s="95"/>
      <c r="BF67" s="95"/>
      <c r="BG67" s="209" t="s">
        <v>72</v>
      </c>
      <c r="BH67" s="210">
        <v>1</v>
      </c>
      <c r="BI67" s="54">
        <v>1</v>
      </c>
      <c r="BJ67" s="54">
        <v>1</v>
      </c>
      <c r="BK67" s="54">
        <v>0</v>
      </c>
      <c r="BL67" s="75">
        <v>0</v>
      </c>
      <c r="BM67" s="75">
        <v>0</v>
      </c>
      <c r="BN67" s="75">
        <v>1</v>
      </c>
      <c r="BO67" s="52">
        <f>SUM(BL67:BN67)</f>
        <v>1</v>
      </c>
      <c r="BP67" s="53">
        <v>0</v>
      </c>
      <c r="BQ67" s="54">
        <v>0</v>
      </c>
      <c r="BR67" s="54">
        <v>0</v>
      </c>
      <c r="BS67" s="52">
        <f t="shared" si="1"/>
        <v>0</v>
      </c>
      <c r="BT67" s="54">
        <v>0</v>
      </c>
      <c r="BU67" s="54">
        <v>0</v>
      </c>
      <c r="BV67" s="55">
        <v>0</v>
      </c>
      <c r="BW67" s="52">
        <f t="shared" si="2"/>
        <v>0</v>
      </c>
      <c r="BX67" s="55">
        <v>0</v>
      </c>
      <c r="BY67" s="55">
        <v>0</v>
      </c>
      <c r="BZ67" s="55">
        <v>0</v>
      </c>
      <c r="CA67" s="52">
        <f t="shared" si="3"/>
        <v>0</v>
      </c>
      <c r="CB67" s="56">
        <f t="shared" si="4"/>
        <v>1</v>
      </c>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row>
    <row r="68" spans="1:136" s="57" customFormat="1" ht="90" hidden="1" thickBot="1" x14ac:dyDescent="0.3">
      <c r="A68" s="137">
        <f>A67+1</f>
        <v>50</v>
      </c>
      <c r="B68" s="138" t="s">
        <v>378</v>
      </c>
      <c r="C68" s="167" t="s">
        <v>379</v>
      </c>
      <c r="D68" s="167"/>
      <c r="E68" s="167"/>
      <c r="F68" s="167"/>
      <c r="G68" s="139"/>
      <c r="H68" s="153"/>
      <c r="I68" s="154"/>
      <c r="J68" s="154"/>
      <c r="K68" s="155"/>
      <c r="L68" s="153"/>
      <c r="M68" s="154"/>
      <c r="N68" s="154"/>
      <c r="O68" s="155"/>
      <c r="P68" s="153"/>
      <c r="Q68" s="154"/>
      <c r="R68" s="154"/>
      <c r="S68" s="155"/>
      <c r="T68" s="153"/>
      <c r="U68" s="154"/>
      <c r="V68" s="154"/>
      <c r="W68" s="155"/>
      <c r="X68" s="153"/>
      <c r="Y68" s="154"/>
      <c r="Z68" s="154"/>
      <c r="AA68" s="155"/>
      <c r="AB68" s="153"/>
      <c r="AC68" s="154"/>
      <c r="AD68" s="154"/>
      <c r="AE68" s="155"/>
      <c r="AF68" s="153"/>
      <c r="AG68" s="154"/>
      <c r="AH68" s="154"/>
      <c r="AI68" s="155"/>
      <c r="AJ68" s="153"/>
      <c r="AK68" s="154"/>
      <c r="AL68" s="154"/>
      <c r="AM68" s="286"/>
      <c r="AN68" s="153"/>
      <c r="AO68" s="154"/>
      <c r="AP68" s="154"/>
      <c r="AQ68" s="155"/>
      <c r="AR68" s="153"/>
      <c r="AS68" s="154"/>
      <c r="AT68" s="154"/>
      <c r="AU68" s="155"/>
      <c r="AV68" s="153"/>
      <c r="AW68" s="154"/>
      <c r="AX68" s="154"/>
      <c r="AY68" s="155"/>
      <c r="AZ68" s="153"/>
      <c r="BA68" s="154"/>
      <c r="BB68" s="154"/>
      <c r="BC68" s="155"/>
      <c r="BD68" s="98" t="s">
        <v>355</v>
      </c>
      <c r="BE68" s="95"/>
      <c r="BF68" s="95"/>
      <c r="BG68" s="209"/>
      <c r="BH68" s="210"/>
      <c r="BI68" s="54"/>
      <c r="BJ68" s="54">
        <v>0</v>
      </c>
      <c r="BK68" s="54">
        <v>0</v>
      </c>
      <c r="BL68" s="75">
        <v>0</v>
      </c>
      <c r="BM68" s="75">
        <v>0</v>
      </c>
      <c r="BN68" s="75">
        <v>0</v>
      </c>
      <c r="BO68" s="52">
        <f>SUM(BL68:BN68)</f>
        <v>0</v>
      </c>
      <c r="BP68" s="53">
        <v>0</v>
      </c>
      <c r="BQ68" s="54">
        <v>0</v>
      </c>
      <c r="BR68" s="54">
        <v>0</v>
      </c>
      <c r="BS68" s="52">
        <f t="shared" si="1"/>
        <v>0</v>
      </c>
      <c r="BT68" s="54">
        <v>0</v>
      </c>
      <c r="BU68" s="54">
        <v>0</v>
      </c>
      <c r="BV68" s="55">
        <v>0</v>
      </c>
      <c r="BW68" s="52">
        <f t="shared" si="2"/>
        <v>0</v>
      </c>
      <c r="BX68" s="55">
        <v>0</v>
      </c>
      <c r="BY68" s="55">
        <v>0</v>
      </c>
      <c r="BZ68" s="55">
        <v>0</v>
      </c>
      <c r="CA68" s="52">
        <f t="shared" si="3"/>
        <v>0</v>
      </c>
      <c r="CB68" s="56">
        <f t="shared" si="4"/>
        <v>0</v>
      </c>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row>
    <row r="69" spans="1:136" s="296" customFormat="1" ht="25.5" hidden="1" x14ac:dyDescent="0.25">
      <c r="A69" s="287"/>
      <c r="B69" s="288"/>
      <c r="C69" s="732" t="s">
        <v>380</v>
      </c>
      <c r="D69" s="733"/>
      <c r="E69" s="733"/>
      <c r="F69" s="734"/>
      <c r="G69" s="289"/>
      <c r="H69" s="290"/>
      <c r="I69" s="290"/>
      <c r="J69" s="290"/>
      <c r="K69" s="290"/>
      <c r="L69" s="290"/>
      <c r="M69" s="290"/>
      <c r="N69" s="290"/>
      <c r="O69" s="290"/>
      <c r="P69" s="290"/>
      <c r="Q69" s="290"/>
      <c r="R69" s="290"/>
      <c r="S69" s="290"/>
      <c r="T69" s="290"/>
      <c r="U69" s="290"/>
      <c r="V69" s="290"/>
      <c r="W69" s="290"/>
      <c r="X69" s="290"/>
      <c r="Y69" s="290"/>
      <c r="Z69" s="290"/>
      <c r="AA69" s="290"/>
      <c r="AB69" s="290"/>
      <c r="AC69" s="290"/>
      <c r="AD69" s="290"/>
      <c r="AE69" s="290"/>
      <c r="AF69" s="290"/>
      <c r="AG69" s="290"/>
      <c r="AH69" s="290"/>
      <c r="AI69" s="290"/>
      <c r="AJ69" s="290"/>
      <c r="AK69" s="290"/>
      <c r="AL69" s="290"/>
      <c r="AM69" s="290"/>
      <c r="AN69" s="290"/>
      <c r="AO69" s="290"/>
      <c r="AP69" s="290"/>
      <c r="AQ69" s="290"/>
      <c r="AR69" s="290"/>
      <c r="AS69" s="290"/>
      <c r="AT69" s="290"/>
      <c r="AU69" s="290"/>
      <c r="AV69" s="290"/>
      <c r="AW69" s="290"/>
      <c r="AX69" s="290"/>
      <c r="AY69" s="290"/>
      <c r="AZ69" s="290"/>
      <c r="BA69" s="290"/>
      <c r="BB69" s="290"/>
      <c r="BC69" s="290"/>
      <c r="BD69" s="291"/>
      <c r="BE69" s="292"/>
      <c r="BF69" s="292"/>
      <c r="BG69" s="293"/>
      <c r="BH69" s="293">
        <f t="shared" ref="BH69:CA69" si="14">BH12+BH41+BH49+BH45+BH54+BH59+BH65</f>
        <v>34</v>
      </c>
      <c r="BI69" s="293">
        <f t="shared" si="14"/>
        <v>93</v>
      </c>
      <c r="BJ69" s="293">
        <f t="shared" si="14"/>
        <v>91</v>
      </c>
      <c r="BK69" s="293">
        <f t="shared" si="14"/>
        <v>2</v>
      </c>
      <c r="BL69" s="235">
        <f t="shared" si="14"/>
        <v>30</v>
      </c>
      <c r="BM69" s="235">
        <f t="shared" si="14"/>
        <v>11</v>
      </c>
      <c r="BN69" s="235">
        <f t="shared" si="14"/>
        <v>8</v>
      </c>
      <c r="BO69" s="294">
        <f t="shared" si="14"/>
        <v>49</v>
      </c>
      <c r="BP69" s="235">
        <f t="shared" si="14"/>
        <v>6</v>
      </c>
      <c r="BQ69" s="235">
        <f t="shared" si="14"/>
        <v>4</v>
      </c>
      <c r="BR69" s="235">
        <f t="shared" si="14"/>
        <v>2</v>
      </c>
      <c r="BS69" s="294">
        <f t="shared" si="14"/>
        <v>12</v>
      </c>
      <c r="BT69" s="235">
        <f t="shared" si="14"/>
        <v>10</v>
      </c>
      <c r="BU69" s="235">
        <f t="shared" si="14"/>
        <v>3</v>
      </c>
      <c r="BV69" s="235">
        <f t="shared" si="14"/>
        <v>5</v>
      </c>
      <c r="BW69" s="294">
        <f t="shared" si="14"/>
        <v>18</v>
      </c>
      <c r="BX69" s="235">
        <f t="shared" si="14"/>
        <v>8</v>
      </c>
      <c r="BY69" s="235">
        <f t="shared" si="14"/>
        <v>2</v>
      </c>
      <c r="BZ69" s="235">
        <f t="shared" si="14"/>
        <v>2</v>
      </c>
      <c r="CA69" s="295">
        <f t="shared" si="14"/>
        <v>12</v>
      </c>
      <c r="CB69" s="28">
        <f>BO69+BS69+BW69+CA69</f>
        <v>91</v>
      </c>
      <c r="CC69" s="29">
        <f>BO69+BS69+BW69+CA69</f>
        <v>91</v>
      </c>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row>
    <row r="70" spans="1:136" s="9" customFormat="1" hidden="1" x14ac:dyDescent="0.25">
      <c r="A70" s="297"/>
      <c r="B70" s="298"/>
      <c r="C70" s="297"/>
      <c r="D70" s="297"/>
      <c r="E70" s="297"/>
      <c r="F70" s="297"/>
      <c r="G70" s="299"/>
      <c r="H70" s="299"/>
      <c r="I70" s="299"/>
      <c r="J70" s="299"/>
      <c r="K70" s="299"/>
      <c r="L70" s="299"/>
      <c r="M70" s="299"/>
      <c r="N70" s="299"/>
      <c r="O70" s="299"/>
      <c r="P70" s="299"/>
      <c r="Q70" s="299"/>
      <c r="R70" s="299"/>
      <c r="S70" s="299"/>
      <c r="T70" s="299"/>
      <c r="U70" s="299"/>
      <c r="V70" s="299"/>
      <c r="W70" s="299"/>
      <c r="X70" s="299"/>
      <c r="Y70" s="299"/>
      <c r="Z70" s="299"/>
      <c r="AA70" s="299"/>
      <c r="AB70" s="299"/>
      <c r="AC70" s="299"/>
      <c r="AD70" s="299"/>
      <c r="AE70" s="299"/>
      <c r="AF70" s="299"/>
      <c r="AG70" s="299"/>
      <c r="AH70" s="299"/>
      <c r="AI70" s="299"/>
      <c r="AJ70" s="299"/>
      <c r="AK70" s="299"/>
      <c r="AL70" s="299"/>
      <c r="AM70" s="299"/>
      <c r="AN70" s="299"/>
      <c r="AO70" s="299"/>
      <c r="AP70" s="299"/>
      <c r="AQ70" s="299"/>
      <c r="AR70" s="299"/>
      <c r="AS70" s="299"/>
      <c r="AT70" s="299"/>
      <c r="AU70" s="299"/>
      <c r="AV70" s="299"/>
      <c r="AW70" s="299"/>
      <c r="AX70" s="299"/>
      <c r="AY70" s="299"/>
      <c r="AZ70" s="299"/>
      <c r="BA70" s="299"/>
      <c r="BB70" s="299"/>
      <c r="BC70" s="299"/>
      <c r="BD70" s="300"/>
      <c r="BE70" s="299"/>
      <c r="BF70" s="299"/>
      <c r="BH70" s="301"/>
      <c r="BI70" s="302">
        <v>1</v>
      </c>
      <c r="BJ70" s="302"/>
      <c r="BK70" s="302"/>
      <c r="BL70" s="303">
        <v>31</v>
      </c>
      <c r="BM70" s="303">
        <v>10</v>
      </c>
      <c r="BN70" s="303">
        <v>8</v>
      </c>
      <c r="BO70" s="304">
        <f>BO69*BI70/BI69</f>
        <v>0.5268817204301075</v>
      </c>
      <c r="BS70" s="5"/>
      <c r="BT70" s="5"/>
      <c r="BU70" s="5"/>
      <c r="BV70" s="5"/>
      <c r="BW70" s="5"/>
      <c r="BX70" s="5"/>
      <c r="BY70" s="5"/>
      <c r="BZ70" s="5"/>
      <c r="CA70" s="5"/>
      <c r="CB70" s="3"/>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row>
    <row r="71" spans="1:136" s="305" customFormat="1" hidden="1" x14ac:dyDescent="0.2">
      <c r="A71" s="297"/>
      <c r="B71" s="735" t="s">
        <v>381</v>
      </c>
      <c r="C71" s="736"/>
      <c r="D71" s="297"/>
      <c r="E71" s="297"/>
      <c r="F71" s="297"/>
      <c r="G71" s="299"/>
      <c r="H71" s="299"/>
      <c r="I71" s="299"/>
      <c r="J71" s="299"/>
      <c r="K71" s="299"/>
      <c r="L71" s="299"/>
      <c r="M71" s="299"/>
      <c r="N71" s="299"/>
      <c r="O71" s="299"/>
      <c r="P71" s="299"/>
      <c r="Q71" s="299"/>
      <c r="R71" s="299"/>
      <c r="S71" s="299"/>
      <c r="T71" s="299"/>
      <c r="U71" s="299"/>
      <c r="V71" s="299"/>
      <c r="W71" s="299"/>
      <c r="X71" s="299"/>
      <c r="Y71" s="299"/>
      <c r="Z71" s="299"/>
      <c r="AA71" s="299"/>
      <c r="AB71" s="299"/>
      <c r="AC71" s="299"/>
      <c r="AD71" s="299"/>
      <c r="AE71" s="299"/>
      <c r="AF71" s="299"/>
      <c r="AG71" s="299"/>
      <c r="AH71" s="299"/>
      <c r="AI71" s="299"/>
      <c r="AJ71" s="299"/>
      <c r="AK71" s="299"/>
      <c r="AL71" s="299"/>
      <c r="AM71" s="299"/>
      <c r="AN71" s="299"/>
      <c r="AO71" s="299"/>
      <c r="AP71" s="299"/>
      <c r="AQ71" s="299"/>
      <c r="AR71" s="299"/>
      <c r="AS71" s="299"/>
      <c r="AT71" s="299"/>
      <c r="AU71" s="299"/>
      <c r="AV71" s="299"/>
      <c r="AW71" s="299"/>
      <c r="AX71" s="299"/>
      <c r="AY71" s="299"/>
      <c r="AZ71" s="299"/>
      <c r="BA71" s="299"/>
      <c r="BB71" s="299"/>
      <c r="BC71" s="299"/>
      <c r="BD71" s="300"/>
      <c r="BE71" s="299"/>
      <c r="BF71" s="299"/>
      <c r="BH71" s="306"/>
      <c r="BI71" s="307"/>
      <c r="BJ71" s="307"/>
      <c r="BK71" s="307"/>
      <c r="BL71" s="307"/>
      <c r="BM71" s="307"/>
      <c r="BN71" s="307"/>
      <c r="BO71" s="11"/>
      <c r="BP71" s="9"/>
      <c r="BS71" s="5"/>
      <c r="BT71" s="5"/>
      <c r="BU71" s="5"/>
      <c r="BV71" s="5"/>
      <c r="BW71" s="5"/>
      <c r="BX71" s="5"/>
      <c r="BY71" s="5"/>
      <c r="BZ71" s="5"/>
      <c r="CA71" s="5"/>
      <c r="CB71" s="3"/>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row>
    <row r="72" spans="1:136" s="305" customFormat="1" hidden="1" x14ac:dyDescent="0.25">
      <c r="A72" s="297"/>
      <c r="B72" s="308"/>
      <c r="C72" s="309" t="s">
        <v>382</v>
      </c>
      <c r="D72" s="310"/>
      <c r="E72" s="297"/>
      <c r="F72" s="297"/>
      <c r="G72" s="299"/>
      <c r="H72" s="299"/>
      <c r="I72" s="299"/>
      <c r="J72" s="299"/>
      <c r="K72" s="299"/>
      <c r="L72" s="299"/>
      <c r="M72" s="299"/>
      <c r="N72" s="299"/>
      <c r="O72" s="299"/>
      <c r="P72" s="299"/>
      <c r="Q72" s="299"/>
      <c r="R72" s="299"/>
      <c r="S72" s="299"/>
      <c r="T72" s="299"/>
      <c r="U72" s="299"/>
      <c r="V72" s="299"/>
      <c r="W72" s="299"/>
      <c r="X72" s="299"/>
      <c r="Y72" s="299"/>
      <c r="Z72" s="299"/>
      <c r="AA72" s="299"/>
      <c r="AB72" s="299"/>
      <c r="AC72" s="299"/>
      <c r="AD72" s="299"/>
      <c r="AE72" s="299"/>
      <c r="AF72" s="299"/>
      <c r="AG72" s="299"/>
      <c r="AH72" s="299"/>
      <c r="AI72" s="299"/>
      <c r="AJ72" s="299"/>
      <c r="AK72" s="299"/>
      <c r="AL72" s="299"/>
      <c r="AM72" s="299"/>
      <c r="AN72" s="299"/>
      <c r="AO72" s="299"/>
      <c r="AP72" s="299"/>
      <c r="AQ72" s="299"/>
      <c r="AR72" s="299"/>
      <c r="AS72" s="299"/>
      <c r="AT72" s="299"/>
      <c r="AU72" s="299"/>
      <c r="AV72" s="299"/>
      <c r="AW72" s="299"/>
      <c r="AX72" s="299"/>
      <c r="AY72" s="299"/>
      <c r="AZ72" s="299"/>
      <c r="BA72" s="299"/>
      <c r="BB72" s="299"/>
      <c r="BC72" s="299"/>
      <c r="BD72" s="300"/>
      <c r="BE72" s="299"/>
      <c r="BF72" s="299"/>
      <c r="BH72" s="306"/>
      <c r="BI72" s="307"/>
      <c r="BJ72" s="307"/>
      <c r="BK72" s="307"/>
      <c r="BL72" s="307"/>
      <c r="BM72" s="307"/>
      <c r="BN72" s="307"/>
      <c r="BO72" s="11"/>
      <c r="BP72" s="9"/>
      <c r="BS72" s="5"/>
      <c r="BT72" s="5"/>
      <c r="BU72" s="5"/>
      <c r="BV72" s="5"/>
      <c r="BW72" s="5"/>
      <c r="BX72" s="5"/>
      <c r="BY72" s="5"/>
      <c r="BZ72" s="5"/>
      <c r="CA72" s="5"/>
      <c r="CB72" s="3"/>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row>
    <row r="73" spans="1:136" s="305" customFormat="1" hidden="1" x14ac:dyDescent="0.25">
      <c r="A73" s="310"/>
      <c r="B73" s="311"/>
      <c r="C73" s="309" t="s">
        <v>383</v>
      </c>
      <c r="D73" s="310"/>
      <c r="E73" s="310"/>
      <c r="F73" s="310"/>
      <c r="G73" s="312"/>
      <c r="H73" s="312"/>
      <c r="I73" s="312"/>
      <c r="J73" s="312"/>
      <c r="K73" s="312"/>
      <c r="L73" s="312"/>
      <c r="M73" s="312"/>
      <c r="N73" s="312"/>
      <c r="O73" s="312"/>
      <c r="P73" s="312"/>
      <c r="Q73" s="312"/>
      <c r="R73" s="312"/>
      <c r="S73" s="312"/>
      <c r="T73" s="312"/>
      <c r="U73" s="312"/>
      <c r="V73" s="312"/>
      <c r="W73" s="312"/>
      <c r="X73" s="312"/>
      <c r="Y73" s="312"/>
      <c r="Z73" s="312"/>
      <c r="AA73" s="312"/>
      <c r="AB73" s="312"/>
      <c r="AC73" s="312"/>
      <c r="AD73" s="312"/>
      <c r="AE73" s="312"/>
      <c r="AF73" s="312"/>
      <c r="AG73" s="312"/>
      <c r="AH73" s="312"/>
      <c r="AI73" s="312"/>
      <c r="AJ73" s="312"/>
      <c r="AK73" s="312"/>
      <c r="AL73" s="312"/>
      <c r="AM73" s="312"/>
      <c r="AN73" s="312"/>
      <c r="AO73" s="312"/>
      <c r="AP73" s="312"/>
      <c r="AQ73" s="312"/>
      <c r="AR73" s="312"/>
      <c r="AS73" s="312"/>
      <c r="AT73" s="312"/>
      <c r="AU73" s="312"/>
      <c r="AV73" s="312"/>
      <c r="AW73" s="312"/>
      <c r="AX73" s="312"/>
      <c r="AY73" s="312"/>
      <c r="AZ73" s="312"/>
      <c r="BA73" s="312"/>
      <c r="BB73" s="312"/>
      <c r="BC73" s="312"/>
      <c r="BD73" s="313"/>
      <c r="BE73" s="312"/>
      <c r="BF73" s="312"/>
      <c r="BH73" s="306"/>
      <c r="BI73" s="307"/>
      <c r="BJ73" s="307"/>
      <c r="BK73" s="307"/>
      <c r="BL73" s="307"/>
      <c r="BM73" s="307"/>
      <c r="BN73" s="307"/>
      <c r="BO73" s="11"/>
      <c r="BP73" s="9"/>
      <c r="BS73" s="5"/>
      <c r="BT73" s="5"/>
      <c r="BU73" s="5"/>
      <c r="BV73" s="5"/>
      <c r="BW73" s="5"/>
      <c r="BX73" s="5"/>
      <c r="BY73" s="5"/>
      <c r="BZ73" s="5"/>
      <c r="CA73" s="5"/>
      <c r="CB73" s="3"/>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row>
    <row r="74" spans="1:136" s="305" customFormat="1" hidden="1" x14ac:dyDescent="0.25">
      <c r="A74" s="310"/>
      <c r="B74" s="314"/>
      <c r="C74" s="309" t="s">
        <v>384</v>
      </c>
      <c r="D74" s="310"/>
      <c r="E74" s="310"/>
      <c r="F74" s="310"/>
      <c r="G74" s="312"/>
      <c r="H74" s="312"/>
      <c r="I74" s="312"/>
      <c r="J74" s="312"/>
      <c r="K74" s="312"/>
      <c r="L74" s="312"/>
      <c r="M74" s="312"/>
      <c r="N74" s="312"/>
      <c r="O74" s="312"/>
      <c r="P74" s="312"/>
      <c r="Q74" s="312"/>
      <c r="R74" s="312"/>
      <c r="S74" s="312"/>
      <c r="T74" s="312"/>
      <c r="U74" s="312"/>
      <c r="V74" s="312"/>
      <c r="W74" s="312"/>
      <c r="X74" s="312"/>
      <c r="Y74" s="312"/>
      <c r="Z74" s="312"/>
      <c r="AA74" s="312"/>
      <c r="AB74" s="312"/>
      <c r="AC74" s="312"/>
      <c r="AD74" s="312"/>
      <c r="AE74" s="312"/>
      <c r="AF74" s="312"/>
      <c r="AG74" s="312"/>
      <c r="AH74" s="312"/>
      <c r="AI74" s="312"/>
      <c r="AJ74" s="312"/>
      <c r="AK74" s="312"/>
      <c r="AL74" s="312"/>
      <c r="AM74" s="312"/>
      <c r="AN74" s="312"/>
      <c r="AO74" s="312"/>
      <c r="AP74" s="312"/>
      <c r="AQ74" s="312"/>
      <c r="AR74" s="312"/>
      <c r="AS74" s="312"/>
      <c r="AT74" s="312"/>
      <c r="AU74" s="312"/>
      <c r="AV74" s="312"/>
      <c r="AW74" s="312"/>
      <c r="AX74" s="312"/>
      <c r="AY74" s="312"/>
      <c r="AZ74" s="312"/>
      <c r="BA74" s="312"/>
      <c r="BB74" s="313"/>
      <c r="BC74" s="313"/>
      <c r="BD74" s="313"/>
      <c r="BE74" s="313"/>
      <c r="BF74" s="313"/>
      <c r="BG74" s="315"/>
      <c r="BH74" s="316"/>
      <c r="BI74" s="317"/>
      <c r="BJ74" s="317"/>
      <c r="BK74" s="317"/>
      <c r="BL74" s="317"/>
      <c r="BM74" s="317"/>
      <c r="BN74" s="317"/>
      <c r="BO74" s="318"/>
      <c r="BP74" s="9"/>
      <c r="BS74" s="5"/>
      <c r="BT74" s="5"/>
      <c r="BU74" s="5"/>
      <c r="BV74" s="5"/>
      <c r="BW74" s="5"/>
      <c r="BX74" s="5"/>
      <c r="BY74" s="5"/>
      <c r="BZ74" s="5"/>
      <c r="CA74" s="5"/>
      <c r="CB74" s="3"/>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row>
    <row r="75" spans="1:136" s="9" customFormat="1" ht="51" hidden="1" x14ac:dyDescent="0.25">
      <c r="A75" s="297"/>
      <c r="B75" s="319"/>
      <c r="C75" s="320" t="s">
        <v>385</v>
      </c>
      <c r="D75" s="310"/>
      <c r="E75" s="297"/>
      <c r="F75" s="297"/>
      <c r="G75" s="299"/>
      <c r="H75" s="299"/>
      <c r="I75" s="299"/>
      <c r="J75" s="299"/>
      <c r="K75" s="299"/>
      <c r="L75" s="299"/>
      <c r="M75" s="299"/>
      <c r="N75" s="299"/>
      <c r="O75" s="299"/>
      <c r="P75" s="299"/>
      <c r="Q75" s="299"/>
      <c r="R75" s="299"/>
      <c r="S75" s="299"/>
      <c r="T75" s="299"/>
      <c r="U75" s="299"/>
      <c r="V75" s="299"/>
      <c r="W75" s="299"/>
      <c r="X75" s="299"/>
      <c r="Y75" s="299"/>
      <c r="Z75" s="299"/>
      <c r="AA75" s="299"/>
      <c r="AB75" s="299"/>
      <c r="AC75" s="299"/>
      <c r="AD75" s="299"/>
      <c r="AE75" s="299"/>
      <c r="AF75" s="299"/>
      <c r="AG75" s="299"/>
      <c r="AH75" s="299"/>
      <c r="AI75" s="299"/>
      <c r="AJ75" s="299"/>
      <c r="AK75" s="299"/>
      <c r="AL75" s="299"/>
      <c r="AM75" s="299"/>
      <c r="AN75" s="299"/>
      <c r="AO75" s="299"/>
      <c r="AP75" s="299"/>
      <c r="AQ75" s="299"/>
      <c r="AR75" s="299"/>
      <c r="AS75" s="299"/>
      <c r="AT75" s="299"/>
      <c r="AU75" s="299"/>
      <c r="AV75" s="299"/>
      <c r="AW75" s="299"/>
      <c r="AX75" s="299"/>
      <c r="AY75" s="299"/>
      <c r="AZ75" s="299"/>
      <c r="BA75" s="299"/>
      <c r="BB75" s="300"/>
      <c r="BC75" s="300"/>
      <c r="BD75" s="300"/>
      <c r="BE75" s="300"/>
      <c r="BF75" s="300"/>
      <c r="BG75" s="321"/>
      <c r="BH75" s="316"/>
      <c r="BI75" s="322"/>
      <c r="BJ75" s="322"/>
      <c r="BK75" s="322"/>
      <c r="BL75" s="322"/>
      <c r="BM75" s="322"/>
      <c r="BN75" s="322"/>
      <c r="BO75" s="318"/>
      <c r="BS75" s="5"/>
      <c r="BT75" s="5"/>
      <c r="BU75" s="5"/>
      <c r="BV75" s="5"/>
      <c r="BW75" s="5"/>
      <c r="BX75" s="5"/>
      <c r="BY75" s="5"/>
      <c r="BZ75" s="5"/>
      <c r="CA75" s="5"/>
      <c r="CB75" s="3"/>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row>
    <row r="76" spans="1:136" s="9" customFormat="1" ht="15" hidden="1" x14ac:dyDescent="0.25">
      <c r="A76" s="297"/>
      <c r="B76" s="737" t="s">
        <v>386</v>
      </c>
      <c r="C76" s="737"/>
      <c r="D76" s="297"/>
      <c r="E76" s="297"/>
      <c r="F76" s="297"/>
      <c r="G76" s="299"/>
      <c r="H76" s="299"/>
      <c r="I76" s="299"/>
      <c r="J76" s="299"/>
      <c r="K76" s="299"/>
      <c r="L76" s="299"/>
      <c r="M76" s="299"/>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299"/>
      <c r="AO76" s="299"/>
      <c r="AP76" s="299"/>
      <c r="AQ76" s="299"/>
      <c r="AR76" s="299"/>
      <c r="AS76" s="299"/>
      <c r="AT76" s="299"/>
      <c r="AU76" s="299"/>
      <c r="AV76" s="299"/>
      <c r="AW76" s="299"/>
      <c r="AX76" s="299"/>
      <c r="AY76" s="299"/>
      <c r="AZ76" s="299"/>
      <c r="BA76" s="299"/>
      <c r="BB76" s="300"/>
      <c r="BC76" s="300"/>
      <c r="BD76" s="300"/>
      <c r="BE76" s="300"/>
      <c r="BF76" s="300"/>
      <c r="BG76" s="321"/>
      <c r="BH76" s="316"/>
      <c r="BI76" s="322"/>
      <c r="BJ76" s="322"/>
      <c r="BK76" s="322"/>
      <c r="BL76" s="322"/>
      <c r="BM76" s="322"/>
      <c r="BN76" s="322"/>
      <c r="BO76" s="318"/>
      <c r="BS76" s="5"/>
      <c r="BT76" s="5"/>
      <c r="BU76" s="5"/>
      <c r="BV76" s="5"/>
      <c r="BW76" s="5"/>
      <c r="BX76" s="5"/>
      <c r="BY76" s="5"/>
      <c r="BZ76" s="5"/>
      <c r="CA76" s="5"/>
      <c r="CB76" s="3"/>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row>
    <row r="77" spans="1:136" s="9" customFormat="1" ht="84" hidden="1" x14ac:dyDescent="0.25">
      <c r="A77" s="297"/>
      <c r="B77" s="323" t="s">
        <v>387</v>
      </c>
      <c r="C77" s="297"/>
      <c r="D77" s="297"/>
      <c r="E77" s="297"/>
      <c r="F77" s="297"/>
      <c r="G77" s="299"/>
      <c r="H77" s="299"/>
      <c r="I77" s="299"/>
      <c r="J77" s="299"/>
      <c r="K77" s="299"/>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299"/>
      <c r="AP77" s="299"/>
      <c r="AQ77" s="299"/>
      <c r="AR77" s="299"/>
      <c r="AS77" s="299"/>
      <c r="AT77" s="299"/>
      <c r="AU77" s="299"/>
      <c r="AV77" s="299"/>
      <c r="AW77" s="299"/>
      <c r="AX77" s="299"/>
      <c r="AY77" s="299"/>
      <c r="AZ77" s="299"/>
      <c r="BA77" s="299"/>
      <c r="BB77" s="300"/>
      <c r="BC77" s="300"/>
      <c r="BD77" s="300"/>
      <c r="BE77" s="300"/>
      <c r="BF77" s="300"/>
      <c r="BG77" s="321"/>
      <c r="BH77" s="316"/>
      <c r="BI77" s="322"/>
      <c r="BJ77" s="322"/>
      <c r="BK77" s="322"/>
      <c r="BL77" s="322"/>
      <c r="BM77" s="322"/>
      <c r="BN77" s="322"/>
      <c r="BO77" s="318"/>
      <c r="BS77" s="5"/>
      <c r="BT77" s="5"/>
      <c r="BU77" s="5"/>
      <c r="BV77" s="5"/>
      <c r="BW77" s="5"/>
      <c r="BX77" s="5"/>
      <c r="BY77" s="5"/>
      <c r="BZ77" s="5"/>
      <c r="CA77" s="5"/>
      <c r="CB77" s="3"/>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row>
    <row r="78" spans="1:136" s="9" customFormat="1" ht="48" hidden="1" x14ac:dyDescent="0.25">
      <c r="A78" s="297"/>
      <c r="B78" s="324" t="s">
        <v>388</v>
      </c>
      <c r="C78" s="297"/>
      <c r="D78" s="297"/>
      <c r="E78" s="297"/>
      <c r="F78" s="297"/>
      <c r="G78" s="299"/>
      <c r="H78" s="299"/>
      <c r="I78" s="299"/>
      <c r="J78" s="299"/>
      <c r="K78" s="299"/>
      <c r="L78" s="299"/>
      <c r="M78" s="299"/>
      <c r="N78" s="299"/>
      <c r="O78" s="299"/>
      <c r="P78" s="299"/>
      <c r="Q78" s="299"/>
      <c r="R78" s="299"/>
      <c r="S78" s="299"/>
      <c r="T78" s="299"/>
      <c r="U78" s="299"/>
      <c r="V78" s="299"/>
      <c r="W78" s="299"/>
      <c r="X78" s="299"/>
      <c r="Y78" s="299"/>
      <c r="Z78" s="299"/>
      <c r="AA78" s="299"/>
      <c r="AB78" s="299"/>
      <c r="AC78" s="299"/>
      <c r="AD78" s="299"/>
      <c r="AE78" s="299"/>
      <c r="AF78" s="299"/>
      <c r="AG78" s="299"/>
      <c r="AH78" s="299"/>
      <c r="AI78" s="299"/>
      <c r="AJ78" s="299"/>
      <c r="AK78" s="299"/>
      <c r="AL78" s="299"/>
      <c r="AM78" s="299"/>
      <c r="AN78" s="299"/>
      <c r="AO78" s="299"/>
      <c r="AP78" s="299"/>
      <c r="AQ78" s="299"/>
      <c r="AR78" s="299"/>
      <c r="AS78" s="299"/>
      <c r="AT78" s="299"/>
      <c r="AU78" s="299"/>
      <c r="AV78" s="299"/>
      <c r="AW78" s="299"/>
      <c r="AX78" s="299"/>
      <c r="AY78" s="299"/>
      <c r="AZ78" s="299"/>
      <c r="BA78" s="299"/>
      <c r="BB78" s="300"/>
      <c r="BC78" s="300"/>
      <c r="BD78" s="300"/>
      <c r="BE78" s="300"/>
      <c r="BF78" s="300"/>
      <c r="BG78" s="321"/>
      <c r="BH78" s="316"/>
      <c r="BI78" s="322"/>
      <c r="BJ78" s="322"/>
      <c r="BK78" s="322"/>
      <c r="BL78" s="322"/>
      <c r="BM78" s="322"/>
      <c r="BN78" s="322"/>
      <c r="BO78" s="318"/>
      <c r="BV78" s="4"/>
      <c r="BW78" s="4"/>
      <c r="BX78" s="4"/>
      <c r="BY78" s="4"/>
      <c r="BZ78" s="4"/>
      <c r="CA78" s="4"/>
      <c r="CB78" s="2"/>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row>
    <row r="79" spans="1:136" s="9" customFormat="1" ht="60" hidden="1" x14ac:dyDescent="0.25">
      <c r="B79" s="324" t="s">
        <v>389</v>
      </c>
      <c r="G79" s="299"/>
      <c r="H79" s="299"/>
      <c r="I79" s="299"/>
      <c r="J79" s="299"/>
      <c r="K79" s="299"/>
      <c r="L79" s="299"/>
      <c r="M79" s="299"/>
      <c r="N79" s="299"/>
      <c r="O79" s="299"/>
      <c r="P79" s="299"/>
      <c r="Q79" s="299"/>
      <c r="R79" s="299"/>
      <c r="S79" s="299"/>
      <c r="T79" s="299"/>
      <c r="U79" s="299"/>
      <c r="V79" s="299"/>
      <c r="W79" s="299"/>
      <c r="X79" s="299"/>
      <c r="Y79" s="299"/>
      <c r="Z79" s="299"/>
      <c r="AA79" s="299"/>
      <c r="AB79" s="299"/>
      <c r="AC79" s="299"/>
      <c r="AD79" s="299"/>
      <c r="AE79" s="299"/>
      <c r="AF79" s="299"/>
      <c r="AG79" s="299"/>
      <c r="AH79" s="299"/>
      <c r="AI79" s="299"/>
      <c r="AJ79" s="299"/>
      <c r="AK79" s="299"/>
      <c r="AL79" s="299"/>
      <c r="AM79" s="299"/>
      <c r="AN79" s="299"/>
      <c r="AO79" s="299"/>
      <c r="AP79" s="299"/>
      <c r="AQ79" s="299"/>
      <c r="AR79" s="299"/>
      <c r="AS79" s="299"/>
      <c r="AT79" s="299"/>
      <c r="AU79" s="299"/>
      <c r="AV79" s="299"/>
      <c r="AW79" s="299"/>
      <c r="AX79" s="299"/>
      <c r="AY79" s="299"/>
      <c r="AZ79" s="299"/>
      <c r="BA79" s="299"/>
      <c r="BB79" s="300"/>
      <c r="BC79" s="300"/>
      <c r="BD79" s="300"/>
      <c r="BE79" s="300"/>
      <c r="BF79" s="300"/>
      <c r="BG79" s="321"/>
      <c r="BH79" s="316"/>
      <c r="BI79" s="322"/>
      <c r="BJ79" s="322"/>
      <c r="BK79" s="322"/>
      <c r="BL79" s="322"/>
      <c r="BM79" s="322"/>
      <c r="BN79" s="322"/>
      <c r="BO79" s="318"/>
      <c r="BV79" s="4"/>
      <c r="BW79" s="4"/>
      <c r="BX79" s="4"/>
      <c r="BY79" s="4"/>
      <c r="BZ79" s="4"/>
      <c r="CA79" s="4"/>
      <c r="CB79" s="2"/>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row>
    <row r="80" spans="1:136" s="9" customFormat="1" ht="60" hidden="1" x14ac:dyDescent="0.25">
      <c r="B80" s="325" t="s">
        <v>390</v>
      </c>
      <c r="G80" s="299"/>
      <c r="H80" s="299"/>
      <c r="I80" s="299"/>
      <c r="J80" s="299"/>
      <c r="K80" s="299"/>
      <c r="L80" s="299"/>
      <c r="M80" s="299"/>
      <c r="N80" s="299"/>
      <c r="O80" s="299"/>
      <c r="P80" s="299"/>
      <c r="Q80" s="299"/>
      <c r="R80" s="299"/>
      <c r="S80" s="299"/>
      <c r="T80" s="299"/>
      <c r="U80" s="299"/>
      <c r="V80" s="299"/>
      <c r="W80" s="299"/>
      <c r="X80" s="299"/>
      <c r="Y80" s="299"/>
      <c r="Z80" s="299"/>
      <c r="AA80" s="299"/>
      <c r="AB80" s="299"/>
      <c r="AC80" s="299"/>
      <c r="AD80" s="299"/>
      <c r="AE80" s="299"/>
      <c r="AF80" s="299"/>
      <c r="AG80" s="299"/>
      <c r="AH80" s="299"/>
      <c r="AI80" s="299"/>
      <c r="AJ80" s="299"/>
      <c r="AK80" s="299"/>
      <c r="AL80" s="299"/>
      <c r="AM80" s="299"/>
      <c r="AN80" s="299"/>
      <c r="AO80" s="299"/>
      <c r="AP80" s="299"/>
      <c r="AQ80" s="299"/>
      <c r="AR80" s="299"/>
      <c r="AS80" s="299"/>
      <c r="AT80" s="299"/>
      <c r="AU80" s="299"/>
      <c r="AV80" s="299"/>
      <c r="AW80" s="299"/>
      <c r="AX80" s="299"/>
      <c r="AY80" s="299"/>
      <c r="AZ80" s="299"/>
      <c r="BA80" s="299"/>
      <c r="BB80" s="300"/>
      <c r="BC80" s="300"/>
      <c r="BD80" s="300"/>
      <c r="BE80" s="300"/>
      <c r="BF80" s="300"/>
      <c r="BG80" s="321"/>
      <c r="BH80" s="316"/>
      <c r="BI80" s="322"/>
      <c r="BJ80" s="322"/>
      <c r="BK80" s="322"/>
      <c r="BL80" s="322"/>
      <c r="BM80" s="322"/>
      <c r="BN80" s="322"/>
      <c r="BO80" s="318"/>
      <c r="BV80" s="4"/>
      <c r="BW80" s="4"/>
      <c r="BX80" s="4"/>
      <c r="BY80" s="4"/>
      <c r="BZ80" s="4"/>
      <c r="CA80" s="4"/>
      <c r="CB80" s="2"/>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row>
    <row r="81" spans="1:136" s="9" customFormat="1" ht="15" hidden="1" x14ac:dyDescent="0.25">
      <c r="B81" s="326" t="s">
        <v>391</v>
      </c>
      <c r="G81" s="299"/>
      <c r="H81" s="299"/>
      <c r="I81" s="299"/>
      <c r="J81" s="299"/>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299"/>
      <c r="AP81" s="299"/>
      <c r="AQ81" s="299"/>
      <c r="AR81" s="299"/>
      <c r="AS81" s="299"/>
      <c r="AT81" s="299"/>
      <c r="AU81" s="299"/>
      <c r="AV81" s="299"/>
      <c r="AW81" s="299"/>
      <c r="AX81" s="299"/>
      <c r="AY81" s="299"/>
      <c r="AZ81" s="299"/>
      <c r="BA81" s="299"/>
      <c r="BB81" s="300"/>
      <c r="BC81" s="300"/>
      <c r="BD81" s="300"/>
      <c r="BE81" s="300"/>
      <c r="BF81" s="300"/>
      <c r="BG81" s="321"/>
      <c r="BH81" s="316"/>
      <c r="BI81" s="322"/>
      <c r="BJ81" s="322"/>
      <c r="BK81" s="322"/>
      <c r="BL81" s="322"/>
      <c r="BM81" s="322"/>
      <c r="BN81" s="322"/>
      <c r="BO81" s="318"/>
      <c r="BV81" s="4"/>
      <c r="BW81" s="4"/>
      <c r="BX81" s="4"/>
      <c r="BY81" s="4"/>
      <c r="BZ81" s="4"/>
      <c r="CA81" s="4"/>
      <c r="CB81" s="2"/>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row>
    <row r="82" spans="1:136" ht="36" hidden="1" x14ac:dyDescent="0.25">
      <c r="A82" s="5"/>
      <c r="B82" s="326" t="s">
        <v>392</v>
      </c>
      <c r="C82" s="5"/>
      <c r="D82" s="5"/>
      <c r="E82" s="5"/>
      <c r="F82" s="5"/>
      <c r="BB82" s="300"/>
      <c r="BC82" s="300"/>
      <c r="BE82" s="300"/>
      <c r="BF82" s="300"/>
      <c r="BG82" s="321"/>
      <c r="BH82" s="328"/>
      <c r="BI82" s="322"/>
      <c r="BJ82" s="322"/>
      <c r="BK82" s="322"/>
      <c r="BL82" s="322"/>
      <c r="BM82" s="322"/>
      <c r="BN82" s="322"/>
      <c r="BO82" s="318"/>
      <c r="BV82" s="4"/>
      <c r="BW82" s="4"/>
      <c r="BX82" s="4"/>
      <c r="BY82" s="4"/>
      <c r="BZ82" s="4"/>
      <c r="CA82" s="4"/>
      <c r="CB82" s="2"/>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row>
    <row r="83" spans="1:136" ht="36" hidden="1" x14ac:dyDescent="0.25">
      <c r="A83" s="5"/>
      <c r="B83" s="324" t="s">
        <v>393</v>
      </c>
      <c r="C83" s="5"/>
      <c r="D83" s="5"/>
      <c r="E83" s="5"/>
      <c r="F83" s="5"/>
      <c r="BB83" s="300"/>
      <c r="BC83" s="300"/>
      <c r="BE83" s="300"/>
      <c r="BF83" s="300"/>
      <c r="BG83" s="9" t="s">
        <v>72</v>
      </c>
      <c r="BH83" s="328"/>
      <c r="BI83" s="322"/>
      <c r="BJ83" s="322"/>
      <c r="BK83" s="322"/>
      <c r="BL83" s="322"/>
      <c r="BM83" s="322"/>
      <c r="BN83" s="322"/>
      <c r="BO83" s="318"/>
      <c r="BV83" s="4"/>
      <c r="BW83" s="4"/>
      <c r="BX83" s="4"/>
      <c r="BY83" s="4"/>
      <c r="BZ83" s="4"/>
      <c r="CA83" s="4"/>
      <c r="CB83" s="2"/>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row>
    <row r="84" spans="1:136" ht="30" hidden="1" x14ac:dyDescent="0.25">
      <c r="A84" s="5"/>
      <c r="C84" s="5"/>
      <c r="D84" s="5"/>
      <c r="E84" s="5"/>
      <c r="F84" s="5"/>
      <c r="BB84" s="300"/>
      <c r="BC84" s="300"/>
      <c r="BE84" s="300"/>
      <c r="BF84" s="300"/>
      <c r="BG84" s="9" t="s">
        <v>105</v>
      </c>
      <c r="BH84" s="328"/>
      <c r="BI84" s="322"/>
      <c r="BJ84" s="322"/>
      <c r="BK84" s="322"/>
      <c r="BL84" s="322"/>
      <c r="BM84" s="322"/>
      <c r="BN84" s="322"/>
      <c r="BO84" s="318"/>
      <c r="BV84" s="4"/>
      <c r="BW84" s="4"/>
      <c r="BX84" s="4"/>
      <c r="BY84" s="4"/>
      <c r="BZ84" s="4"/>
      <c r="CA84" s="4"/>
      <c r="CB84" s="2"/>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row>
    <row r="85" spans="1:136" ht="30" hidden="1" x14ac:dyDescent="0.25">
      <c r="A85" s="5"/>
      <c r="C85" s="5"/>
      <c r="D85" s="5"/>
      <c r="E85" s="5"/>
      <c r="F85" s="5"/>
      <c r="BG85" s="9" t="s">
        <v>394</v>
      </c>
      <c r="BH85" s="329"/>
      <c r="BV85" s="4"/>
      <c r="BW85" s="4"/>
      <c r="BX85" s="4"/>
      <c r="BY85" s="4"/>
      <c r="BZ85" s="4"/>
      <c r="CA85" s="4"/>
      <c r="CB85" s="2"/>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row>
    <row r="86" spans="1:136" ht="30" hidden="1" x14ac:dyDescent="0.25">
      <c r="A86" s="5"/>
      <c r="C86" s="5"/>
      <c r="D86" s="5"/>
      <c r="E86" s="5"/>
      <c r="F86" s="5"/>
      <c r="BG86" s="9" t="s">
        <v>141</v>
      </c>
      <c r="BH86" s="329"/>
      <c r="BV86" s="4"/>
      <c r="BW86" s="4"/>
      <c r="BX86" s="4"/>
      <c r="BY86" s="4"/>
      <c r="BZ86" s="4"/>
      <c r="CA86" s="4"/>
      <c r="CB86" s="2"/>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row>
    <row r="87" spans="1:136" ht="30" hidden="1" x14ac:dyDescent="0.25">
      <c r="A87" s="5"/>
      <c r="C87" s="5"/>
      <c r="D87" s="5"/>
      <c r="E87" s="5"/>
      <c r="F87" s="5"/>
      <c r="BG87" s="9" t="s">
        <v>395</v>
      </c>
      <c r="BH87" s="329"/>
      <c r="BV87" s="4"/>
      <c r="BW87" s="4"/>
      <c r="BX87" s="4"/>
      <c r="BY87" s="4"/>
      <c r="BZ87" s="4"/>
      <c r="CA87" s="4"/>
      <c r="CB87" s="2"/>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row>
    <row r="88" spans="1:136" hidden="1" x14ac:dyDescent="0.25">
      <c r="A88" s="5"/>
      <c r="C88" s="5"/>
      <c r="D88" s="5"/>
      <c r="E88" s="5"/>
      <c r="F88" s="5"/>
      <c r="BG88" s="9" t="s">
        <v>113</v>
      </c>
      <c r="BH88" s="329"/>
      <c r="BV88" s="4"/>
      <c r="BW88" s="4"/>
      <c r="BX88" s="4"/>
      <c r="BY88" s="4"/>
      <c r="BZ88" s="4"/>
      <c r="CA88" s="4"/>
      <c r="CB88" s="2"/>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row>
    <row r="89" spans="1:136" ht="30" hidden="1" x14ac:dyDescent="0.25">
      <c r="A89" s="5"/>
      <c r="C89" s="5"/>
      <c r="D89" s="5"/>
      <c r="E89" s="5"/>
      <c r="F89" s="5"/>
      <c r="BG89" s="9" t="s">
        <v>80</v>
      </c>
      <c r="BH89" s="329"/>
      <c r="BV89" s="4"/>
      <c r="BW89" s="4"/>
      <c r="BX89" s="4"/>
      <c r="BY89" s="4"/>
      <c r="BZ89" s="4"/>
      <c r="CA89" s="4"/>
      <c r="CB89" s="2"/>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row>
    <row r="90" spans="1:136" hidden="1" x14ac:dyDescent="0.2">
      <c r="BG90" s="305" t="s">
        <v>337</v>
      </c>
      <c r="BH90" s="329"/>
      <c r="BV90" s="4"/>
      <c r="BW90" s="4"/>
      <c r="BX90" s="4"/>
      <c r="BY90" s="4"/>
      <c r="BZ90" s="4"/>
      <c r="CA90" s="4"/>
      <c r="CB90" s="2"/>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row>
    <row r="91" spans="1:136" x14ac:dyDescent="0.25">
      <c r="BG91" s="321"/>
      <c r="BH91" s="329"/>
      <c r="BV91" s="4"/>
      <c r="BW91" s="4"/>
      <c r="BX91" s="4"/>
      <c r="BY91" s="4"/>
      <c r="BZ91" s="4"/>
      <c r="CA91" s="4"/>
      <c r="CB91" s="2"/>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row>
    <row r="92" spans="1:136" x14ac:dyDescent="0.25">
      <c r="BG92" s="321"/>
      <c r="BV92" s="4"/>
      <c r="BW92" s="4"/>
      <c r="BX92" s="4"/>
      <c r="BY92" s="4"/>
      <c r="BZ92" s="4"/>
      <c r="CA92" s="4"/>
      <c r="CB92" s="2"/>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row>
    <row r="93" spans="1:136" x14ac:dyDescent="0.25">
      <c r="BG93" s="321"/>
      <c r="BV93" s="4"/>
      <c r="BW93" s="4"/>
      <c r="BX93" s="4"/>
      <c r="BY93" s="4"/>
      <c r="BZ93" s="4"/>
      <c r="CA93" s="4"/>
      <c r="CB93" s="2"/>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row>
    <row r="94" spans="1:136" x14ac:dyDescent="0.25">
      <c r="BG94" s="9"/>
      <c r="BV94" s="4"/>
      <c r="BW94" s="4"/>
      <c r="BX94" s="4"/>
      <c r="BY94" s="4"/>
      <c r="BZ94" s="4"/>
      <c r="CA94" s="4"/>
      <c r="CB94" s="2"/>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row>
    <row r="95" spans="1:136" x14ac:dyDescent="0.25">
      <c r="BG95" s="9"/>
      <c r="BV95" s="4"/>
      <c r="BW95" s="4"/>
      <c r="BX95" s="4"/>
      <c r="BY95" s="4"/>
      <c r="BZ95" s="4"/>
      <c r="CA95" s="4"/>
      <c r="CB95" s="2"/>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row>
    <row r="96" spans="1:136" x14ac:dyDescent="0.25">
      <c r="BG96" s="9"/>
      <c r="BV96" s="4"/>
      <c r="BW96" s="4"/>
      <c r="BX96" s="4"/>
      <c r="BY96" s="4"/>
      <c r="BZ96" s="4"/>
      <c r="CA96" s="4"/>
      <c r="CB96" s="2"/>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row>
    <row r="97" spans="59:136" x14ac:dyDescent="0.25">
      <c r="BG97" s="9"/>
      <c r="BV97" s="4"/>
      <c r="BW97" s="4"/>
      <c r="BX97" s="4"/>
      <c r="BY97" s="4"/>
      <c r="BZ97" s="4"/>
      <c r="CA97" s="4"/>
      <c r="CB97" s="2"/>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row>
    <row r="98" spans="59:136" x14ac:dyDescent="0.25">
      <c r="BG98" s="9"/>
      <c r="BV98" s="4"/>
      <c r="BW98" s="4"/>
      <c r="BX98" s="4"/>
      <c r="BY98" s="4"/>
      <c r="BZ98" s="4"/>
      <c r="CA98" s="4"/>
      <c r="CB98" s="2"/>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row>
    <row r="99" spans="59:136" x14ac:dyDescent="0.25">
      <c r="BG99" s="9"/>
      <c r="BV99" s="4"/>
      <c r="BW99" s="4"/>
      <c r="BX99" s="4"/>
      <c r="BY99" s="4"/>
      <c r="BZ99" s="4"/>
      <c r="CA99" s="4"/>
      <c r="CB99" s="2"/>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row>
    <row r="100" spans="59:136" x14ac:dyDescent="0.25">
      <c r="BG100" s="9"/>
      <c r="BV100" s="4"/>
      <c r="BW100" s="4"/>
      <c r="BX100" s="4"/>
      <c r="BY100" s="4"/>
      <c r="BZ100" s="4"/>
      <c r="CA100" s="4"/>
      <c r="CB100" s="2"/>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row>
    <row r="101" spans="59:136" x14ac:dyDescent="0.25">
      <c r="BG101" s="9"/>
      <c r="BV101" s="4"/>
      <c r="BW101" s="4"/>
      <c r="BX101" s="4"/>
      <c r="BY101" s="4"/>
      <c r="BZ101" s="4"/>
      <c r="CA101" s="4"/>
      <c r="CB101" s="2"/>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row>
    <row r="102" spans="59:136" x14ac:dyDescent="0.25">
      <c r="BG102" s="9"/>
      <c r="BV102" s="4"/>
      <c r="BW102" s="4"/>
      <c r="BX102" s="4"/>
      <c r="BY102" s="4"/>
      <c r="BZ102" s="4"/>
      <c r="CA102" s="4"/>
      <c r="CB102" s="2"/>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row>
    <row r="103" spans="59:136" x14ac:dyDescent="0.25">
      <c r="BG103" s="9"/>
      <c r="BV103" s="4"/>
      <c r="BW103" s="4"/>
      <c r="BX103" s="4"/>
      <c r="BY103" s="4"/>
      <c r="BZ103" s="4"/>
      <c r="CA103" s="4"/>
      <c r="CB103" s="2"/>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row>
    <row r="104" spans="59:136" x14ac:dyDescent="0.25">
      <c r="BG104" s="9"/>
      <c r="BV104" s="4"/>
      <c r="BW104" s="4"/>
      <c r="BX104" s="4"/>
      <c r="BY104" s="4"/>
      <c r="BZ104" s="4"/>
      <c r="CA104" s="4"/>
      <c r="CB104" s="2"/>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row>
    <row r="105" spans="59:136" x14ac:dyDescent="0.25">
      <c r="BG105" s="9"/>
      <c r="BV105" s="4"/>
      <c r="BW105" s="4"/>
      <c r="BX105" s="4"/>
      <c r="BY105" s="4"/>
      <c r="BZ105" s="4"/>
      <c r="CA105" s="4"/>
      <c r="CB105" s="2"/>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row>
    <row r="106" spans="59:136" x14ac:dyDescent="0.25">
      <c r="BG106" s="9"/>
      <c r="BV106" s="4"/>
      <c r="BW106" s="4"/>
      <c r="BX106" s="4"/>
      <c r="BY106" s="4"/>
      <c r="BZ106" s="4"/>
      <c r="CA106" s="4"/>
      <c r="CB106" s="2"/>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row>
    <row r="107" spans="59:136" x14ac:dyDescent="0.25">
      <c r="BG107" s="9"/>
      <c r="BV107" s="4"/>
      <c r="BW107" s="4"/>
      <c r="BX107" s="4"/>
      <c r="BY107" s="4"/>
      <c r="BZ107" s="4"/>
      <c r="CA107" s="4"/>
      <c r="CB107" s="2"/>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row>
    <row r="108" spans="59:136" x14ac:dyDescent="0.25">
      <c r="BG108" s="9"/>
      <c r="BV108" s="4"/>
      <c r="BW108" s="4"/>
      <c r="BX108" s="4"/>
      <c r="BY108" s="4"/>
      <c r="BZ108" s="4"/>
      <c r="CA108" s="4"/>
      <c r="CB108" s="2"/>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row>
    <row r="109" spans="59:136" x14ac:dyDescent="0.25">
      <c r="BG109" s="9"/>
      <c r="BV109" s="4"/>
      <c r="BW109" s="4"/>
      <c r="BX109" s="4"/>
      <c r="BY109" s="4"/>
      <c r="BZ109" s="4"/>
      <c r="CA109" s="4"/>
      <c r="CB109" s="2"/>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row>
    <row r="110" spans="59:136" x14ac:dyDescent="0.25">
      <c r="BG110" s="9"/>
      <c r="BV110" s="4"/>
      <c r="BW110" s="4"/>
      <c r="BX110" s="4"/>
      <c r="BY110" s="4"/>
      <c r="BZ110" s="4"/>
      <c r="CA110" s="4"/>
      <c r="CB110" s="2"/>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row>
    <row r="111" spans="59:136" x14ac:dyDescent="0.25">
      <c r="BG111" s="9"/>
      <c r="BV111" s="4"/>
      <c r="BW111" s="4"/>
      <c r="BX111" s="4"/>
      <c r="BY111" s="4"/>
      <c r="BZ111" s="4"/>
      <c r="CA111" s="4"/>
      <c r="CB111" s="2"/>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row>
    <row r="112" spans="59:136" x14ac:dyDescent="0.25">
      <c r="BG112" s="9"/>
      <c r="BV112" s="4"/>
      <c r="BW112" s="4"/>
      <c r="BX112" s="4"/>
      <c r="BY112" s="4"/>
      <c r="BZ112" s="4"/>
      <c r="CA112" s="4"/>
      <c r="CB112" s="2"/>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row>
    <row r="113" spans="59:136" x14ac:dyDescent="0.25">
      <c r="BG113" s="9"/>
      <c r="BV113" s="4"/>
      <c r="BW113" s="4"/>
      <c r="BX113" s="4"/>
      <c r="BY113" s="4"/>
      <c r="BZ113" s="4"/>
      <c r="CA113" s="4"/>
      <c r="CB113" s="2"/>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row>
  </sheetData>
  <autoFilter xmlns:x14="http://schemas.microsoft.com/office/spreadsheetml/2009/9/main" ref="A12:F90" xr:uid="{E071DD3E-0EB6-5E4A-A29A-5DD181D8CE37}">
    <filterColumn colId="5">
      <filters>
        <mc:AlternateContent xmlns:mc="http://schemas.openxmlformats.org/markup-compatibility/2006">
          <mc:Choice Requires="x14">
            <x14:filter val="_x000a_(5) Coordinación Jefe Oficina de Control Interno (E)._x000a__x000a_auditor(a) Líder: _x000a_Martha C. Quijano B. - Profesional Especializado - OCI_x000a__x000a_Auditores Apoyo: _x000a_Equipo OCI - Asignación de según competencias del profesional."/>
            <x14:filter val="(11) Coordinación Jefe Oficina de Control Interno (E)._x000a__x000a_Auditor Líder: _x000a_José Ignacio Ramírez R. - Profesional Especializado - OCI_x000a__x000a_Auditores Internos: _x000a_Equipo OCI - Asignación de según competencias del profesional."/>
            <x14:filter val="(12) Coordinación Jefe Oficina de Control Interno (E)._x000a__x000a_auditor(a) Líder:  Roxana Cardenas_x000a_Profesional Especializado - Derecho - OCI"/>
            <x14:filter val="(14) Coordinación Jefe Oficina de Control Interno (E)._x000a_Auditor(a) Líder:  Roxana Cardenas_x000a_Profesional Especializado - Derecho - OCI_x000a_Contratista - Derecho - OCI - Danna Melisa Sierra N."/>
            <x14:filter val="(28) Coordinación Jefe Oficina de Control Interno (E)._x000a__x000a_Auditor(a) Líder: Roxana Cardenas_x000a_Profesional Especializado- Derecho - OCI._x000a__x000a_Responsable elaborar informe_x000a_I, II y III informe (auditor(a) líder)_x000a_IV Informes (Profesional II - _x000a_Derecho) fecha 3 al 28 octubre 2022_x000a_"/>
            <x14:filter val="(30) Coordinación Jefe Oficina de Control Interno (E)._x000a__x000a_Auditor Líder:_x000a_José Ignacio Ramírez Ríos - Profesional Especializado - OCI._x000a__x000a_Equipo Auditor: Roxana Cardenas - Profesional Especializado_x000a_Ivan Alirio Moreno Palomeque - Profesional Especilizado Contratista OCI."/>
            <x14:filter val="(32) Coordinación Jefe Oficina de Control Interno (E)._x000a__x000a_Auditor Líder: _x000a_Profesional Especializado OCI- Roxana Cardenas - Abogada (D. TTT)_x000a_Martha C. Quijano B. (D. CeI)_x000a_José I. Ramírez R. (D. PUERTOS)_x000a_Ivan A. Moreno P. (D. PU ST)_x000a_Auditor Interno; Danna Melisa Sierra - Profesional II OCI - Abogada (D. TTT);_x000a_Sandra Milena Aguilera - Profesional OCI (D. CeI)"/>
            <x14:filter val="(34) Coordinación Jefe Oficina de Control Interno (E)._x000a__x000a_auditor(a) Líder: Roxana Cardenas_x000a_Profesional Especializado - Derecho - OCI"/>
            <x14:filter val="(37) Coordinación Jefe Oficina de Control Interno._x000a__x000a_auditor(a) Líder: Roxana Cardenas_x000a_Profesional Especializado - Abogado"/>
            <x14:filter val="(39) Coordinación Jefe Oficina de Control Interno (E)._x000a__x000a_Participantes: José Ignacio Ramírez Ríos_x000a_Profesional Especializado  Ingeniero Sistemas - Profesional Especializado _x000a__x000a_Ivan A. Moreno P., Contador público - Profesional Especializado abogado - Profesional Especializado Administrador"/>
            <x14:filter val="(4) Coordinación Jefe Oficina de Control Interno (E)._x000a__x000a_auditor(a) Líder:_x000a_Martha C. Quijano B. - Profesional Especializado - OCI_x000a__x000a_Auditores Apoyo:_x000a_Riesgos de Corrupción: José Ignacio Ramírez Ríos - Profesional Especializado - OCI_x000a__x000a_Plan de Participación Ciudadana - Profesional Especializado- Derecho - OCI - Roxana Cardenas_x000a__x000a_Sandra Milena Aguilera - Profesional contratista OCI"/>
            <x14:filter val="(43) Coordinación Jefe Oficina de Control Interno (E)._x000a__x000a_Participantes:  _x000a_ - Profesional Especializado  Ingeniero Sistemas_x000a_ - Profesional Especializado Administrador_x000a_- Profesional Especializado abogado_x000a_ - Técnico de la OCI_x000a__x000a_ - Profesional I Abogado_x000a_ - Profesional II Contador_x000a_ - Profesional Especializado"/>
          </mc:Choice>
          <mc:Fallback>
            <filter val="_x000a_(5) Coordinación Jefe Oficina de Control Interno (E)._x000a__x000a_auditor(a) Líder: _x000a_Martha C. Quijano B. - Profesional Especializado - OCI_x000a__x000a_Auditores Apoyo: _x000a_Equipo OCI - Asignación de según competencias del profesional."/>
            <filter val="(11) Coordinación Jefe Oficina de Control Interno (E)._x000a__x000a_Auditor Líder: _x000a_José Ignacio Ramírez R. - Profesional Especializado - OCI_x000a__x000a_Auditores Internos: _x000a_Equipo OCI - Asignación de según competencias del profesional."/>
            <filter val="(12) Coordinación Jefe Oficina de Control Interno (E)._x000a__x000a_auditor(a) Líder:  Roxana Cardenas_x000a_Profesional Especializado - Derecho - OCI"/>
            <filter val="(14) Coordinación Jefe Oficina de Control Interno (E)._x000a_Auditor(a) Líder:  Roxana Cardenas_x000a_Profesional Especializado - Derecho - OCI_x000a_Contratista - Derecho - OCI - Danna Melisa Sierra N."/>
            <filter val="(34) Coordinación Jefe Oficina de Control Interno (E)._x000a__x000a_auditor(a) Líder: Roxana Cardenas_x000a_Profesional Especializado - Derecho - OCI"/>
            <filter val="(37) Coordinación Jefe Oficina de Control Interno._x000a__x000a_auditor(a) Líder: Roxana Cardenas_x000a_Profesional Especializado - Abogado"/>
          </mc:Fallback>
        </mc:AlternateContent>
      </filters>
    </filterColumn>
  </autoFilter>
  <mergeCells count="39">
    <mergeCell ref="C9:F9"/>
    <mergeCell ref="G9:BF9"/>
    <mergeCell ref="B1:BF1"/>
    <mergeCell ref="C2:BF2"/>
    <mergeCell ref="C3:BF3"/>
    <mergeCell ref="C4:BF4"/>
    <mergeCell ref="C5:BF5"/>
    <mergeCell ref="C6:BF6"/>
    <mergeCell ref="B7:B8"/>
    <mergeCell ref="D7:F7"/>
    <mergeCell ref="G7:BF7"/>
    <mergeCell ref="D8:F8"/>
    <mergeCell ref="G8:BF8"/>
    <mergeCell ref="A10:BF10"/>
    <mergeCell ref="A11:G11"/>
    <mergeCell ref="H11:K11"/>
    <mergeCell ref="L11:O11"/>
    <mergeCell ref="P11:S11"/>
    <mergeCell ref="T11:W11"/>
    <mergeCell ref="X11:AA11"/>
    <mergeCell ref="AB11:AE11"/>
    <mergeCell ref="AF11:AI11"/>
    <mergeCell ref="AJ11:AM11"/>
    <mergeCell ref="A65:F65"/>
    <mergeCell ref="C69:F69"/>
    <mergeCell ref="B71:C71"/>
    <mergeCell ref="B76:C76"/>
    <mergeCell ref="BF11:BF12"/>
    <mergeCell ref="A41:F41"/>
    <mergeCell ref="A45:F45"/>
    <mergeCell ref="A49:F49"/>
    <mergeCell ref="A54:F54"/>
    <mergeCell ref="A59:F59"/>
    <mergeCell ref="AN11:AQ11"/>
    <mergeCell ref="AR11:AU11"/>
    <mergeCell ref="AV11:AY11"/>
    <mergeCell ref="AZ11:BC11"/>
    <mergeCell ref="BD11:BD12"/>
    <mergeCell ref="BE11:BE12"/>
  </mergeCells>
  <dataValidations count="3">
    <dataValidation type="list" allowBlank="1" showInputMessage="1" showErrorMessage="1" sqref="BG52" xr:uid="{AFB60A56-8C67-B44E-861C-79EC19E31749}">
      <formula1>$BG$79:$BG$86</formula1>
    </dataValidation>
    <dataValidation type="list" allowBlank="1" showInputMessage="1" showErrorMessage="1" sqref="BG41 BG65 BG59 BG54 BG49 BG45" xr:uid="{CDDB6112-E35D-9745-989B-02E805701F0A}">
      <formula1>#REF!</formula1>
    </dataValidation>
    <dataValidation type="list" allowBlank="1" showInputMessage="1" showErrorMessage="1" sqref="BG46:BG48 BG66:BG68 BG13:BG40 BG60:BG64 BG42:BG44 BG55:BG58 BG50:BG51 BG53" xr:uid="{7A33CA4A-A2C7-794C-9E38-7D07D1193D21}">
      <formula1>$BG$83:$BG$90</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893a06-7302-4e1f-a4a9-bdbebbadba16" xsi:nil="true"/>
    <lcf76f155ced4ddcb4097134ff3c332f xmlns="0e13ca48-64f4-4e9c-aa18-779bff98b4c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93E443E1933304CA45FF4A3BAC78DA1" ma:contentTypeVersion="13" ma:contentTypeDescription="Crear nuevo documento." ma:contentTypeScope="" ma:versionID="6b96ceba0a4a4f04471499e24d7a3fe5">
  <xsd:schema xmlns:xsd="http://www.w3.org/2001/XMLSchema" xmlns:xs="http://www.w3.org/2001/XMLSchema" xmlns:p="http://schemas.microsoft.com/office/2006/metadata/properties" xmlns:ns2="0e13ca48-64f4-4e9c-aa18-779bff98b4cf" xmlns:ns3="64893a06-7302-4e1f-a4a9-bdbebbadba16" targetNamespace="http://schemas.microsoft.com/office/2006/metadata/properties" ma:root="true" ma:fieldsID="0d630c087374789287da10ceca7085e3" ns2:_="" ns3:_="">
    <xsd:import namespace="0e13ca48-64f4-4e9c-aa18-779bff98b4cf"/>
    <xsd:import namespace="64893a06-7302-4e1f-a4a9-bdbebbadba1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13ca48-64f4-4e9c-aa18-779bff98b4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dbcad680-5a29-4d0b-8086-9ecf1ca567a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893a06-7302-4e1f-a4a9-bdbebbadba16"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cf695c6-61b7-40f2-bfbf-96c609bfcb64}" ma:internalName="TaxCatchAll" ma:showField="CatchAllData" ma:web="64893a06-7302-4e1f-a4a9-bdbebbadba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8560C6-FED2-410F-98CC-8D5DCF6ED2CC}">
  <ds:schemaRefs>
    <ds:schemaRef ds:uri="http://schemas.microsoft.com/office/2006/metadata/properties"/>
    <ds:schemaRef ds:uri="http://schemas.microsoft.com/office/infopath/2007/PartnerControls"/>
    <ds:schemaRef ds:uri="64893a06-7302-4e1f-a4a9-bdbebbadba16"/>
    <ds:schemaRef ds:uri="0e13ca48-64f4-4e9c-aa18-779bff98b4cf"/>
  </ds:schemaRefs>
</ds:datastoreItem>
</file>

<file path=customXml/itemProps2.xml><?xml version="1.0" encoding="utf-8"?>
<ds:datastoreItem xmlns:ds="http://schemas.openxmlformats.org/officeDocument/2006/customXml" ds:itemID="{10D163C9-205C-4613-B6D2-FDC1A55925A5}">
  <ds:schemaRefs>
    <ds:schemaRef ds:uri="http://schemas.microsoft.com/sharepoint/v3/contenttype/forms"/>
  </ds:schemaRefs>
</ds:datastoreItem>
</file>

<file path=customXml/itemProps3.xml><?xml version="1.0" encoding="utf-8"?>
<ds:datastoreItem xmlns:ds="http://schemas.openxmlformats.org/officeDocument/2006/customXml" ds:itemID="{C0439149-3916-478E-9492-FFBC542496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13ca48-64f4-4e9c-aa18-779bff98b4cf"/>
    <ds:schemaRef ds:uri="64893a06-7302-4e1f-a4a9-bdbebbadba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PAA2023 - Nva Prpsta</vt:lpstr>
      <vt:lpstr>Hoja2</vt:lpstr>
      <vt:lpstr>PAA2022-Roxana1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Ignacio Ramirez Rios</dc:creator>
  <cp:lastModifiedBy>Deisy Milena Ortiz Cruz</cp:lastModifiedBy>
  <dcterms:created xsi:type="dcterms:W3CDTF">2022-02-14T19:27:26Z</dcterms:created>
  <dcterms:modified xsi:type="dcterms:W3CDTF">2023-03-06T20:13:47Z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0x010100493E443E1933304CA45FF4A3BAC78DA1</vt:lpwstr>
  </property>
</Properties>
</file>