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defaultThemeVersion="124226"/>
  <mc:AlternateContent xmlns:mc="http://schemas.openxmlformats.org/markup-compatibility/2006">
    <mc:Choice Requires="x15">
      <x15ac:absPath xmlns:x15ac="http://schemas.microsoft.com/office/spreadsheetml/2010/11/ac" url="Z:\PLANEACION-2023\400 31 PLANES\400 31 03 PLAN ANTICORRUPCION Y DE ATENCIÓN AL CIUDADANO\1. Primer Cuatrimestre (enero-abril)\"/>
    </mc:Choice>
  </mc:AlternateContent>
  <xr:revisionPtr revIDLastSave="0" documentId="8_{D41F483F-9080-4A05-A3EB-0C253CEE4DA8}" xr6:coauthVersionLast="47" xr6:coauthVersionMax="47" xr10:uidLastSave="{00000000-0000-0000-0000-000000000000}"/>
  <bookViews>
    <workbookView xWindow="-120" yWindow="-120" windowWidth="20730" windowHeight="11160" tabRatio="689" firstSheet="2" activeTab="5" xr2:uid="{00000000-000D-0000-FFFF-FFFF00000000}"/>
  </bookViews>
  <sheets>
    <sheet name="Resumen" sheetId="12" r:id="rId1"/>
    <sheet name="Cronograma" sheetId="14" r:id="rId2"/>
    <sheet name="1.Riesgos de Corrupción" sheetId="1" r:id="rId3"/>
    <sheet name="2. Racionalización de Trámites" sheetId="2" r:id="rId4"/>
    <sheet name="3. Rendición de Cuentas" sheetId="11" r:id="rId5"/>
    <sheet name="4. Servicio al ciudadano" sheetId="10" r:id="rId6"/>
    <sheet name="5. Transparencia " sheetId="5" r:id="rId7"/>
    <sheet name="6. Iniciativas A.C" sheetId="8" r:id="rId8"/>
    <sheet name="RESUMEN PAAC2023" sheetId="15" r:id="rId9"/>
    <sheet name="1" sheetId="16" r:id="rId10"/>
  </sheets>
  <definedNames>
    <definedName name="_xlnm._FilterDatabase" localSheetId="2" hidden="1">'1.Riesgos de Corrupción'!$F$5:$F$16</definedName>
    <definedName name="_xlnm._FilterDatabase" localSheetId="4" hidden="1">'3. Rendición de Cuentas'!$B$7:$M$24</definedName>
    <definedName name="_xlnm._FilterDatabase" localSheetId="5" hidden="1">'4. Servicio al ciudadano'!$F$5:$F$20</definedName>
    <definedName name="_xlnm._FilterDatabase" localSheetId="6" hidden="1">'5. Transparencia '!$F$5:$F$24</definedName>
    <definedName name="_xlnm._FilterDatabase" localSheetId="7" hidden="1">'6. Iniciativas A.C'!$B$4:$I$6</definedName>
    <definedName name="_xlnm._FilterDatabase" localSheetId="1" hidden="1">Cronograma!$F$4:$F$71</definedName>
    <definedName name="_xlnm.Print_Area" localSheetId="2">'1.Riesgos de Corrupción'!$B$1:$J$16</definedName>
    <definedName name="_xlnm.Print_Area" localSheetId="3">'2. Racionalización de Trámites'!$A$1:$U$14</definedName>
    <definedName name="_xlnm.Print_Area" localSheetId="4">'3. Rendición de Cuentas'!$B$1:$J$24</definedName>
    <definedName name="_xlnm.Print_Area" localSheetId="5">'4. Servicio al ciudadano'!$A$1:$J$20</definedName>
    <definedName name="_xlnm.Print_Area" localSheetId="6">'5. Transparencia '!$A$1:$J$23</definedName>
    <definedName name="_xlnm.Print_Area" localSheetId="7">'6. Iniciativas A.C'!$A$1:$I$6</definedName>
    <definedName name="_xlnm.Print_Titles" localSheetId="4">'3. Rendición de Cuentas'!$7:$7</definedName>
    <definedName name="_xlnm.Print_Titles" localSheetId="5">'4. Servicio al ciudadano'!$4:$5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6" i="5" l="1"/>
  <c r="M6" i="10"/>
  <c r="M8" i="11"/>
  <c r="W17" i="2" l="1"/>
  <c r="M6" i="1" l="1"/>
  <c r="L6" i="8" l="1"/>
  <c r="H84" i="15" l="1"/>
  <c r="G92" i="15"/>
  <c r="E11" i="12"/>
  <c r="G87" i="15"/>
  <c r="G86" i="15"/>
  <c r="G85" i="15"/>
  <c r="G84" i="15"/>
  <c r="G80" i="15"/>
  <c r="G79" i="15"/>
  <c r="G78" i="15"/>
  <c r="G77" i="15"/>
  <c r="G76" i="15"/>
  <c r="G75" i="15"/>
  <c r="G74" i="15"/>
  <c r="G73" i="15"/>
  <c r="G72" i="15"/>
  <c r="G71" i="15"/>
  <c r="G70" i="15"/>
  <c r="G69" i="15"/>
  <c r="G68" i="15"/>
  <c r="G67" i="15"/>
  <c r="G66" i="15"/>
  <c r="G65" i="15"/>
  <c r="G64" i="15"/>
  <c r="G63" i="15"/>
  <c r="G62" i="15"/>
  <c r="G58" i="15"/>
  <c r="G57" i="15"/>
  <c r="G56" i="15"/>
  <c r="G55" i="15"/>
  <c r="G54" i="15"/>
  <c r="G53" i="15"/>
  <c r="G52" i="15"/>
  <c r="G51" i="15"/>
  <c r="G50" i="15"/>
  <c r="G49" i="15"/>
  <c r="G48" i="15"/>
  <c r="G47" i="15"/>
  <c r="G46" i="15"/>
  <c r="G45" i="15"/>
  <c r="G44" i="15"/>
  <c r="G40" i="15"/>
  <c r="G39" i="15"/>
  <c r="G38" i="15"/>
  <c r="G37" i="15"/>
  <c r="G36" i="15"/>
  <c r="G35" i="15"/>
  <c r="G34" i="15"/>
  <c r="G33" i="15"/>
  <c r="G32" i="15"/>
  <c r="G31" i="15"/>
  <c r="G30" i="15"/>
  <c r="G29" i="15"/>
  <c r="G28" i="15"/>
  <c r="G27" i="15"/>
  <c r="G26" i="15"/>
  <c r="G25" i="15"/>
  <c r="G24" i="15"/>
  <c r="G20" i="15"/>
  <c r="G16" i="15"/>
  <c r="G15" i="15"/>
  <c r="G14" i="15"/>
  <c r="G13" i="15"/>
  <c r="G12" i="15"/>
  <c r="G11" i="15"/>
  <c r="G10" i="15"/>
  <c r="G9" i="15"/>
  <c r="G8" i="15"/>
  <c r="G7" i="15"/>
  <c r="G6" i="15"/>
  <c r="H6" i="15" s="1"/>
  <c r="H62" i="15" l="1"/>
  <c r="H44" i="15"/>
  <c r="H24" i="15"/>
  <c r="H20" i="15"/>
  <c r="I6" i="15" l="1"/>
</calcChain>
</file>

<file path=xl/sharedStrings.xml><?xml version="1.0" encoding="utf-8"?>
<sst xmlns="http://schemas.openxmlformats.org/spreadsheetml/2006/main" count="1176" uniqueCount="434">
  <si>
    <t xml:space="preserve">Superintendencia de Transporte </t>
  </si>
  <si>
    <t>Plan Anticorrupción y Atención al Ciudadano 2023</t>
  </si>
  <si>
    <t>COMPONENTES</t>
  </si>
  <si>
    <t>Actividades</t>
  </si>
  <si>
    <t>1. Gestión del Riesgo de Corrupción</t>
  </si>
  <si>
    <t>2. Racionalización de Trámites</t>
  </si>
  <si>
    <t>3. Rendición de Cuentas</t>
  </si>
  <si>
    <t>4. Mecanismos para mejorar la Atención al Ciudadano</t>
  </si>
  <si>
    <t>5. Mecanismos para la Transparencia y Acceso a la Información</t>
  </si>
  <si>
    <t>6. Iniciativas Adicionales</t>
  </si>
  <si>
    <t>Consolidó: Ángela Milena Peña Méndez - Oficina Asesora de Planeación</t>
  </si>
  <si>
    <t>Subcomponente</t>
  </si>
  <si>
    <t xml:space="preserve"> Actividades</t>
  </si>
  <si>
    <t>Meta o producto</t>
  </si>
  <si>
    <t xml:space="preserve">Responsable </t>
  </si>
  <si>
    <t>Fecha programada</t>
  </si>
  <si>
    <t>Componente 1</t>
  </si>
  <si>
    <r>
      <rPr>
        <b/>
        <sz val="11"/>
        <color indexed="8"/>
        <rFont val="Calibri"/>
        <family val="2"/>
        <scheme val="minor"/>
      </rPr>
      <t xml:space="preserve">Subcomponente /proceso 1 
</t>
    </r>
    <r>
      <rPr>
        <sz val="11"/>
        <color indexed="8"/>
        <rFont val="Calibri"/>
        <family val="2"/>
        <scheme val="minor"/>
      </rPr>
      <t>Política de Administración de Riesgos de Corrupción</t>
    </r>
  </si>
  <si>
    <t>1.1</t>
  </si>
  <si>
    <t>Revisar y en caso de ser necesario actualizar la política de administración de riesgos código DE-PO-001.</t>
  </si>
  <si>
    <t>Política revisada o actualizada.</t>
  </si>
  <si>
    <t>Oficina Asesora de Planeación/Comité Institucional de Coordinación de Control Interno</t>
  </si>
  <si>
    <t>1.2</t>
  </si>
  <si>
    <t>Actualizar el instructivo Seguimiento a los riesgos, controles y plan de acción de los riesgos código DE-IN-001</t>
  </si>
  <si>
    <t>Instructivo Seguimiento a los riesgos, controles y plan de acción de los riesgos código DE-IN-001 publicado en Cadena de Valor</t>
  </si>
  <si>
    <t>Oficina Asesora de Planeación</t>
  </si>
  <si>
    <t>1.3</t>
  </si>
  <si>
    <t xml:space="preserve">Socializar la política de administración de riesgos </t>
  </si>
  <si>
    <t>Política de administración de riesgos socializada al interior de la Entidad</t>
  </si>
  <si>
    <r>
      <rPr>
        <b/>
        <sz val="11"/>
        <color indexed="8"/>
        <rFont val="Calibri"/>
        <family val="2"/>
        <scheme val="minor"/>
      </rPr>
      <t xml:space="preserve">Subcomponente/proceso  2 </t>
    </r>
    <r>
      <rPr>
        <sz val="11"/>
        <color indexed="8"/>
        <rFont val="Calibri"/>
        <family val="2"/>
        <scheme val="minor"/>
      </rPr>
      <t>Construcción del Mapa de Riesgos de Corrupción</t>
    </r>
  </si>
  <si>
    <t>2.1</t>
  </si>
  <si>
    <t>Revisar el mapa de riesgo de corrupción</t>
  </si>
  <si>
    <t>Mapa de riesgo de corrupción consolidado, revisado</t>
  </si>
  <si>
    <t>Oficina Asesora de Planeación - Líderes de proceso</t>
  </si>
  <si>
    <t>2.2</t>
  </si>
  <si>
    <t>Revisar permanentemente los riesgos de corrupción y en caso de ser necesario, actualizarlos</t>
  </si>
  <si>
    <t>Mapa de riesgos de corrupción, actualizado</t>
  </si>
  <si>
    <r>
      <rPr>
        <b/>
        <sz val="11"/>
        <color indexed="8"/>
        <rFont val="Calibri"/>
        <family val="2"/>
        <scheme val="minor"/>
      </rPr>
      <t xml:space="preserve">Subcomponente /proceso 3    </t>
    </r>
    <r>
      <rPr>
        <sz val="11"/>
        <color indexed="8"/>
        <rFont val="Calibri"/>
        <family val="2"/>
        <scheme val="minor"/>
      </rPr>
      <t xml:space="preserve"> Consulta y divulgación </t>
    </r>
  </si>
  <si>
    <t>3.1</t>
  </si>
  <si>
    <t xml:space="preserve">Publicar el Mapa de Riesgos de Corrupción </t>
  </si>
  <si>
    <t>Mapas de riesgos de corrupción publicado en la página Web</t>
  </si>
  <si>
    <t>3.2</t>
  </si>
  <si>
    <t>Socializar en la intranet SuperTransporte el mapa de riesgos de corrupción.</t>
  </si>
  <si>
    <t>Banner publicado en la intranet SuperTransporte</t>
  </si>
  <si>
    <t>3.4</t>
  </si>
  <si>
    <t>Socializar en el Comité Institucional de Coordinación de Control Interno, el balance del monitoreo de riesgos de la Entidad.</t>
  </si>
  <si>
    <t>Actas del Comité Comité Institucional de Coordinación de Control Interno</t>
  </si>
  <si>
    <t>3.5</t>
  </si>
  <si>
    <t>Sensibilizar a los equipos de los procesos con respecto a los riesgos de corrupción y sus controles.</t>
  </si>
  <si>
    <t>Lista de asistencia por proceso</t>
  </si>
  <si>
    <t>Líder de cada proceso con el acompañamiento de profesional asignado de la Oficina Asesora de Planeación</t>
  </si>
  <si>
    <r>
      <rPr>
        <b/>
        <sz val="11"/>
        <color indexed="8"/>
        <rFont val="Calibri"/>
        <family val="2"/>
        <scheme val="minor"/>
      </rPr>
      <t>Subcomponente /proceso 4</t>
    </r>
    <r>
      <rPr>
        <sz val="11"/>
        <color indexed="8"/>
        <rFont val="Calibri"/>
        <family val="2"/>
        <scheme val="minor"/>
      </rPr>
      <t xml:space="preserve">      Monitoreo o revisión</t>
    </r>
  </si>
  <si>
    <t>4.1</t>
  </si>
  <si>
    <t>Realizar monitoreo a la gestión de los riesgos de corrupción de cada proceso.</t>
  </si>
  <si>
    <t xml:space="preserve">Monitoreo a los riesgos de corrupción </t>
  </si>
  <si>
    <t>Abril, Agosto, Diciembre</t>
  </si>
  <si>
    <r>
      <rPr>
        <b/>
        <sz val="11"/>
        <color indexed="8"/>
        <rFont val="Calibri"/>
        <family val="2"/>
        <scheme val="minor"/>
      </rPr>
      <t>Subcomponente/proceso 5</t>
    </r>
    <r>
      <rPr>
        <sz val="11"/>
        <color indexed="8"/>
        <rFont val="Calibri"/>
        <family val="2"/>
        <scheme val="minor"/>
      </rPr>
      <t xml:space="preserve"> Seguimiento</t>
    </r>
  </si>
  <si>
    <t>5.1</t>
  </si>
  <si>
    <t>Presentar ante el  Comité Institucional de Coordinación de Control Interno los riesgos materializados y  los riesgos de corrupción de la entidad para la toma de decisiones.</t>
  </si>
  <si>
    <t>Reporte de avance presentado.</t>
  </si>
  <si>
    <t>Componente 2</t>
  </si>
  <si>
    <t>Actualizar el módulo de registro de operador portuario en VIGIA para que en caso de que el vigilado reporte su información a la Dirección Financiera, no cargue la misma información para realizar el trámite de registro de operador portuario.</t>
  </si>
  <si>
    <t>Módulo de registro de operador portuario en VIGIA actualizado</t>
  </si>
  <si>
    <t>Oficina de Tecnologías de la Información y Comunicaciones</t>
  </si>
  <si>
    <t>Componente 3</t>
  </si>
  <si>
    <r>
      <t xml:space="preserve">Subcomponente 1
</t>
    </r>
    <r>
      <rPr>
        <sz val="11"/>
        <color theme="1"/>
        <rFont val="Calibri"/>
        <family val="2"/>
        <scheme val="minor"/>
      </rPr>
      <t>Información de calidad y en lenguaje comprensible</t>
    </r>
  </si>
  <si>
    <t xml:space="preserve">1.1 </t>
  </si>
  <si>
    <t xml:space="preserve">Sensibilización sobre el proceso de rendición de  cuentas a  servidores públicos de la entidad </t>
  </si>
  <si>
    <t>Sensibilización realizada sobre rendición de cuentas</t>
  </si>
  <si>
    <t>Divulgar para consulta ciudadana el Plan Anticorrupción y de Atención al Ciudadano y el Plan de Participación Ciudadana</t>
  </si>
  <si>
    <t>Plan Anticorrupción y de Atención al Ciudadano y el Plan de Participación Ciudadana divulgados</t>
  </si>
  <si>
    <t>Elaborar y publicar un informe anual de Rendición de Cuentas (con corte 1 de Octubre 2022 a 30 de Septiembre 2023)</t>
  </si>
  <si>
    <t xml:space="preserve">Informe anual de Rendición de Cuentas (con corte 1 de Octubre 2022 a 30 de Septiembre 2023) publicado y socializado </t>
  </si>
  <si>
    <t>Difundir la actividad misional de la entidad, a través de Boletines Informativos audiovisuales</t>
  </si>
  <si>
    <t>1 Boletín trimestral</t>
  </si>
  <si>
    <t>Grupo de Comunicaciones</t>
  </si>
  <si>
    <t>Implementar free press con medios de comunicación a nivel nacional</t>
  </si>
  <si>
    <t xml:space="preserve">Boletines de prensa en medios y página web </t>
  </si>
  <si>
    <t>Desarrollar campañas informativas sobre temáticas misionales y de prevención dirigida a la Ciudadanía</t>
  </si>
  <si>
    <t>Campañas informativas realizadas</t>
  </si>
  <si>
    <r>
      <t xml:space="preserve">Subcomponente 2 
</t>
    </r>
    <r>
      <rPr>
        <sz val="11"/>
        <color theme="1"/>
        <rFont val="Calibri"/>
        <family val="2"/>
        <scheme val="minor"/>
      </rPr>
      <t>Diálogo de doble vía con la ciudadanía y sus organizaciones</t>
    </r>
  </si>
  <si>
    <t>Realizar audiencia pública de rendición de cuentas</t>
  </si>
  <si>
    <t>Audiencia pública de rendición de cuentas realizada</t>
  </si>
  <si>
    <t>Lidera Despacho, Equipo de Cominicaciones y Oficina Asesora de Planeación con apoyo de todas las dependencias</t>
  </si>
  <si>
    <t xml:space="preserve">2.2 </t>
  </si>
  <si>
    <t>Desarrollar un espacio de diálogo virtual (chat, foro, facebook live) de una temática relacionada con Transito y Transporte Terrestre</t>
  </si>
  <si>
    <t>1 espacio de dialogo desarrollado</t>
  </si>
  <si>
    <t>Delegatura de Tránsito y Transporte Terrestre</t>
  </si>
  <si>
    <t>2.3</t>
  </si>
  <si>
    <t xml:space="preserve">Desarrollar un espacio de diálogo virtual (chat, foro, facebook live) la Protección al usuario de los servicios de transporte  </t>
  </si>
  <si>
    <t>Delegatura para la Protección de usuarios del sector  transporte</t>
  </si>
  <si>
    <t>2.4</t>
  </si>
  <si>
    <t xml:space="preserve">Desarrollar un espacio de diálogo virtual (chat, foro, facebook live) de un tema relacionado con las acciones desarrolladas por la Delegatura de Concesiones e Infraestructura </t>
  </si>
  <si>
    <t>Delegatura de Concesiones e Infraestructura</t>
  </si>
  <si>
    <t>2.5</t>
  </si>
  <si>
    <t xml:space="preserve">Desarrollar un Desarrollar un espacio de diálogo virtual (chat, foro, facebook live) de un tema relacionado con las acciones desarrolladas por la Delegatura de Puertos </t>
  </si>
  <si>
    <t>Delegatura de Puertos</t>
  </si>
  <si>
    <t>Participar en la audiencia pública de rendición de cuentas  del Sector Transporte</t>
  </si>
  <si>
    <t>Audiencia realizada</t>
  </si>
  <si>
    <t>Despacho del Superintendente</t>
  </si>
  <si>
    <r>
      <t xml:space="preserve">Subcomponente 3
</t>
    </r>
    <r>
      <rPr>
        <sz val="11"/>
        <color theme="1"/>
        <rFont val="Calibri"/>
        <family val="2"/>
        <scheme val="minor"/>
      </rPr>
      <t>Responsabilidad para aplicar correctivos y acciones de mejora</t>
    </r>
  </si>
  <si>
    <t>Diseñar, aplicar y sistematizar los datos de una encuesta para conocer los temas a priorizar en la audiencia pública de rendición de cuentas de la Superintendencia de Transporte</t>
  </si>
  <si>
    <t>Encuesta diseñada, divulgada y aplicada</t>
  </si>
  <si>
    <t>Oficina de Planeación con apoyo del equipo de Comunicaciones</t>
  </si>
  <si>
    <t xml:space="preserve">Desarrollar campaña de sensibilización sobre rendición de cuentas dirigido a vigilados y publico en general </t>
  </si>
  <si>
    <t>1 campaña realizada Equipo de Comuicaciones</t>
  </si>
  <si>
    <t>3.3</t>
  </si>
  <si>
    <t>Hacer encuesta a la Ciudadanía para conocer su percepción sobre la gestión presentada presentada en la Audiencia Pública de Rendición de cuentas 2023</t>
  </si>
  <si>
    <t>Resultados de la encuesta realizada.</t>
  </si>
  <si>
    <t>Posterior a la audiencia RDC 2023</t>
  </si>
  <si>
    <t>Divulgar las respuestas a las preguntas efectuadas por la ciudadanía durante la audiencia y en la encuesta posterior a la rendición de cuentas</t>
  </si>
  <si>
    <t>Documento de respuesta a inquietudes publicado en página web</t>
  </si>
  <si>
    <t>Oficina Asesora de Planeación con el apoyo de las Delegaturas</t>
  </si>
  <si>
    <t>Elaborar el informe final de la estrategia de rendición de cuentas de la entidad.</t>
  </si>
  <si>
    <t>Informe final de la estrategia de Rendición de Cuentas</t>
  </si>
  <si>
    <t xml:space="preserve">Oficina Asesora de Planeación </t>
  </si>
  <si>
    <t>Componente 4</t>
  </si>
  <si>
    <r>
      <rPr>
        <b/>
        <sz val="11"/>
        <color indexed="8"/>
        <rFont val="Calibri"/>
        <family val="2"/>
        <scheme val="minor"/>
      </rPr>
      <t xml:space="preserve">Subcomponente 1
</t>
    </r>
    <r>
      <rPr>
        <sz val="11"/>
        <color indexed="8"/>
        <rFont val="Calibri"/>
        <family val="2"/>
        <scheme val="minor"/>
      </rPr>
      <t xml:space="preserve">Estructura administrativa y Direccionamiento estratégico </t>
    </r>
  </si>
  <si>
    <t>Presentar seguimiento a las solicitudes recibidas en la Entidad y elaborar el informe de PQRS.</t>
  </si>
  <si>
    <t>Informe de PQRS publicado</t>
  </si>
  <si>
    <t>Relacionamiento con el Ciudadano</t>
  </si>
  <si>
    <t>Informe trimestral cortes (marzo,junio,septiembre, diciembre)</t>
  </si>
  <si>
    <t>Actualizar la Caracterización de usuarios - Grupos de Interés</t>
  </si>
  <si>
    <t>Caracterización de usuarios - Grupos de Interés actualizado</t>
  </si>
  <si>
    <t>Relacionamiento con el Ciudadano/Oficina Asesora de Planeación</t>
  </si>
  <si>
    <r>
      <rPr>
        <b/>
        <sz val="11"/>
        <color indexed="8"/>
        <rFont val="Calibri"/>
        <family val="2"/>
        <scheme val="minor"/>
      </rPr>
      <t>Subcomponente 2</t>
    </r>
    <r>
      <rPr>
        <sz val="11"/>
        <color indexed="8"/>
        <rFont val="Calibri"/>
        <family val="2"/>
        <scheme val="minor"/>
      </rPr>
      <t xml:space="preserve">
Fortalecimiento de los canales de atención</t>
    </r>
  </si>
  <si>
    <t>Actualizar, divulgar e implementar el protocolo de servicio al ciudadano, debidamente articulado con los canales de atención</t>
  </si>
  <si>
    <t>Protocolo de servicio al ciudadano actualizado, divulgado e implementado</t>
  </si>
  <si>
    <t>Actualizar, aprobar y divulgar el Portafolio General de Servicios</t>
  </si>
  <si>
    <t>Un Portafolio General de Servicios actualizado, aprobado y divulgado</t>
  </si>
  <si>
    <t>Establecer con OTIC (responsable ORFEO) los mecanismos de medición de los tiempos específicos de respuesta de la entidad y por dependencia frente a las diferentes modalidades de petición.</t>
  </si>
  <si>
    <t>Mecanismos definidos e implementados</t>
  </si>
  <si>
    <t>GIT Relacionamiento con el Ciudadano / Oficina de Tecnologías de la Información y Comunicaciones</t>
  </si>
  <si>
    <t>Dar a conocer la información de la entidad que se encuentran registrada en GOV.CO para facilitar al usuario su consulta en este aplicativo.</t>
  </si>
  <si>
    <t>Comunicación Web y Redes Sociales</t>
  </si>
  <si>
    <t>Oficina Asesora de Planeación 
Comunicaciones</t>
  </si>
  <si>
    <t>Realizar seguimiento a la atención presencial al ciudadano y la  la atención telefónica a través del centro de contacto, que de cuenta de la interacción y gestión con el ciudadano</t>
  </si>
  <si>
    <t>1 memorando-informe mensual con análisis de los datos</t>
  </si>
  <si>
    <t>Enero a diciembre</t>
  </si>
  <si>
    <t>2.6</t>
  </si>
  <si>
    <t>Optimización de las características de accesibilidad dentro del Portal Web, orientada a mejorar la navegación y experiencia general de personas con discapacidad visual.</t>
  </si>
  <si>
    <t xml:space="preserve">Informe final de optimización en criterios de accesibilidad, en formato PDF. </t>
  </si>
  <si>
    <t>Implementar nuevas soluciones de comunicación (Considerar personas con discapacidad auditiva, visual, adultos mayores, niños y etnias)</t>
  </si>
  <si>
    <t>1 informes de avance de comunicación implementadas</t>
  </si>
  <si>
    <t>Secretaría General
Oficina de Tecnologías de la Información y Comunicaciones</t>
  </si>
  <si>
    <r>
      <rPr>
        <b/>
        <sz val="11"/>
        <color indexed="8"/>
        <rFont val="Calibri"/>
        <family val="2"/>
        <scheme val="minor"/>
      </rPr>
      <t xml:space="preserve">Subcomponente 3
</t>
    </r>
    <r>
      <rPr>
        <sz val="11"/>
        <color indexed="8"/>
        <rFont val="Calibri"/>
        <family val="2"/>
        <scheme val="minor"/>
      </rPr>
      <t>Talento humano</t>
    </r>
  </si>
  <si>
    <t>Capacitar al equipo de Regionales de la SuperTransporte sobre cultura del "buen servicio"</t>
  </si>
  <si>
    <t>Capacitaciones desarrolladas</t>
  </si>
  <si>
    <t>Talento Humano</t>
  </si>
  <si>
    <t>Capacitación abierta a funcionarios en Servicio al Ciudadano</t>
  </si>
  <si>
    <t>Capacitación servicio al ciudadano</t>
  </si>
  <si>
    <t>Incorporar en la reinducción capacitación en la política de atencion al ciudadano</t>
  </si>
  <si>
    <t>Reinducción</t>
  </si>
  <si>
    <r>
      <rPr>
        <b/>
        <sz val="11"/>
        <color indexed="8"/>
        <rFont val="Calibri"/>
        <family val="2"/>
        <scheme val="minor"/>
      </rPr>
      <t xml:space="preserve">Subcomponente 4
</t>
    </r>
    <r>
      <rPr>
        <sz val="11"/>
        <color indexed="8"/>
        <rFont val="Calibri"/>
        <family val="2"/>
        <scheme val="minor"/>
      </rPr>
      <t>Normativo y procedimental</t>
    </r>
  </si>
  <si>
    <t>Actualizar, socializar y hacer sensibilización de la carta de trato digno al usuario</t>
  </si>
  <si>
    <t>Carta de Trato Digno actualizada, socializada y sensibilizada</t>
  </si>
  <si>
    <t>Relacionamiento con el ciudadano</t>
  </si>
  <si>
    <r>
      <t xml:space="preserve">Subcomponente 5
</t>
    </r>
    <r>
      <rPr>
        <sz val="11"/>
        <color rgb="FF000000"/>
        <rFont val="Calibri"/>
        <family val="2"/>
        <scheme val="minor"/>
      </rPr>
      <t>Relacionamiento con el ciudadano</t>
    </r>
  </si>
  <si>
    <t>Desarrollar actividades de promoción y prevención de los derechos de los usuarios del servicio de transporte</t>
  </si>
  <si>
    <t xml:space="preserve">Actividades de promoción y prevención realizadas </t>
  </si>
  <si>
    <t>Realizar y presentar informe de medición cuatrimestral de satisfacción y percepción sobre la atención prestada por los diferentes canales de atención.</t>
  </si>
  <si>
    <t>Memorando-Informe cuatrimestral socializado con directivos</t>
  </si>
  <si>
    <t>30 de abril / 31 de agosto / 31 de diciembre</t>
  </si>
  <si>
    <t>Componente 5</t>
  </si>
  <si>
    <r>
      <rPr>
        <b/>
        <sz val="11"/>
        <color indexed="8"/>
        <rFont val="Calibri"/>
        <family val="2"/>
        <scheme val="minor"/>
      </rPr>
      <t xml:space="preserve">Subcomponente 1
</t>
    </r>
    <r>
      <rPr>
        <sz val="11"/>
        <color indexed="8"/>
        <rFont val="Calibri"/>
        <family val="2"/>
        <scheme val="minor"/>
      </rPr>
      <t>Lineamientos de Transparencia Activa</t>
    </r>
  </si>
  <si>
    <t>Consolidar y socializar una matriz con la información del menú transparencia de acuerdo a la Resolución 1519 de 2020 (Anexo 2. Menú de Transparencia y acceso a la información pública) indicando los procesos responsables</t>
  </si>
  <si>
    <t>Matriz con responsables de información mínima requerida a publicar socializada.</t>
  </si>
  <si>
    <t>Verificar que la información del menú de Transparencia se encuentra actualizada de acuerdo con la solicitud de publicación realizada por los procesos</t>
  </si>
  <si>
    <t>Información mínima requerida a publicar actualizada</t>
  </si>
  <si>
    <t>Oficina Asesora de Planeación/Todos los procesos</t>
  </si>
  <si>
    <t>Actualizar la información del menú transparencia de acuerdo a la Resolución 1519 de 2020 (Anexo 2. Menú de Transparencia y acceso a la información pública) acorde con la solicitud de publicación realizada por los procesos.</t>
  </si>
  <si>
    <t>Botón de transparencia ajustada a las observaciones dadas en el informe de la Procuraduría 2022</t>
  </si>
  <si>
    <t>Oficina Asesora de Planeación/Oficina de Tecnologías de la Información y Comunicaciones</t>
  </si>
  <si>
    <t>Actualizar la información del menú transparencia de acuerdo a la Resolución 1519 de 2020 (Anexo 2. Menú Atención y Servicios a la Ciudadanía)</t>
  </si>
  <si>
    <t>GIT Relacionamiento con el Ciudadano/Oficina Asesora de Planeación/Oficina de Tecnologías de la Información y Comunicaciones</t>
  </si>
  <si>
    <t>Actualizar la información del menú participa acorde con los lineamientos específicos que expida el Departamento Administrativo de la Función Pública</t>
  </si>
  <si>
    <t>Cronograma de Implementación / Información mínima requerida a publicar actualizada</t>
  </si>
  <si>
    <t>1.4</t>
  </si>
  <si>
    <t>Actualizar, publicar y socializar los datos abiertos con que cuenta la Entidad</t>
  </si>
  <si>
    <t>Datos abiertos actualizados, publicados y socializados</t>
  </si>
  <si>
    <t>1.5</t>
  </si>
  <si>
    <t>Socializar los resultados de la medición del Índice de Desempeño Institucional - IDI de la vigencia 2022, en en el Sitio Web de la Entidad</t>
  </si>
  <si>
    <t>Socialización realizada en sitio web y redes sociales</t>
  </si>
  <si>
    <t>Oficina Asesora de Planeación/GIT Comunicaciones</t>
  </si>
  <si>
    <t>Revisar y/o actualizar la información de Trámites, OPAS y Consultas, en el Sistema Único de Información de Trámites - SUIT acorde con los requerimientos de los procesos líderes de trámites y la ciudadanía.</t>
  </si>
  <si>
    <t>Trámites, OPAS y Consultas actualizados en el SUIT</t>
  </si>
  <si>
    <t>Oficina Asesora de Planeación/Relacionamiento con el ciudadano</t>
  </si>
  <si>
    <t>Gestionar la publicación de las hojas de vida de los funcionarios y contratistas de la SPT, en el aplicativo SIGEP</t>
  </si>
  <si>
    <t>Hojas de vida publicadas en el SIGEP</t>
  </si>
  <si>
    <t>Talento Humano 
GIT Gestión Contractual</t>
  </si>
  <si>
    <t>Documentos académicos de investigación de la Superintendencia de Transporte elaborados.</t>
  </si>
  <si>
    <t xml:space="preserve">1 artículo académico publicado </t>
  </si>
  <si>
    <t>Oficina Asesora de Planeación/Proceso Gestión del Conocimiento y la Innovación</t>
  </si>
  <si>
    <r>
      <rPr>
        <b/>
        <sz val="11"/>
        <color indexed="8"/>
        <rFont val="Calibri"/>
        <family val="2"/>
        <scheme val="minor"/>
      </rPr>
      <t xml:space="preserve">Subcomponente 2 
</t>
    </r>
    <r>
      <rPr>
        <sz val="11"/>
        <color indexed="8"/>
        <rFont val="Calibri"/>
        <family val="2"/>
        <scheme val="minor"/>
      </rPr>
      <t>Lineamientos de Transparencia Pasiva</t>
    </r>
  </si>
  <si>
    <t>Realizar seguimiento a las diferentes dependencias de la Entidad, en la atención de PQRSD con recordatorio del marco normativo.</t>
  </si>
  <si>
    <t>Seguimiento a las PQRS indicando la normatividad vigente</t>
  </si>
  <si>
    <t>mensual / enero a diciembre</t>
  </si>
  <si>
    <t>Desarrollar actividades de sensibilización dirigidas a las diferentes dependencias de la Entidad, sobre el procedimiento y marco normativo para la atención de PQRSD.</t>
  </si>
  <si>
    <t xml:space="preserve">Sensibilización de la normatividad </t>
  </si>
  <si>
    <t>Publicar en el sitio web institucional, previa visto bueno de los líderes de proceso, los documentos nuevos y actualizados.</t>
  </si>
  <si>
    <t>Listado maestro de documentos, Cadena de Valor</t>
  </si>
  <si>
    <t>Líderes de los 16 procesos / Oficina Asesora de Planeación</t>
  </si>
  <si>
    <t>Informar sobre las denuncias recibidas de corrupción al oficial de transparencia</t>
  </si>
  <si>
    <t>Correo electrónico cuatrimestral informando las denuncias de corrupción.</t>
  </si>
  <si>
    <t xml:space="preserve">GIT Control Interno Disciplinario
</t>
  </si>
  <si>
    <r>
      <rPr>
        <b/>
        <sz val="11"/>
        <color indexed="8"/>
        <rFont val="Calibri"/>
        <family val="2"/>
        <scheme val="minor"/>
      </rPr>
      <t xml:space="preserve">Subcomponente 3
</t>
    </r>
    <r>
      <rPr>
        <sz val="11"/>
        <color indexed="8"/>
        <rFont val="Calibri"/>
        <family val="2"/>
        <scheme val="minor"/>
      </rPr>
      <t>Elaboración de los Instrumentos de Gestión de la Información</t>
    </r>
  </si>
  <si>
    <t>Realizar seguimiento a la implementación del Modelo de Seguridad y Privacidad de la Información</t>
  </si>
  <si>
    <t xml:space="preserve">Cumplimiento de cronograma de actividades de seguimiento </t>
  </si>
  <si>
    <t>Actualizar, aprobar y publicar el Registro de activos de información</t>
  </si>
  <si>
    <t>Un Registro de activos de información actualizado, aprobado y
publicado</t>
  </si>
  <si>
    <r>
      <rPr>
        <b/>
        <sz val="11"/>
        <color indexed="8"/>
        <rFont val="Calibri"/>
        <family val="2"/>
        <scheme val="minor"/>
      </rPr>
      <t xml:space="preserve">Subcomponente 4
</t>
    </r>
    <r>
      <rPr>
        <sz val="11"/>
        <color indexed="8"/>
        <rFont val="Calibri"/>
        <family val="2"/>
        <scheme val="minor"/>
      </rPr>
      <t>Criterio diferencial de accesibilidad</t>
    </r>
  </si>
  <si>
    <t>Realizar seguimiento a la implementación de la Política de Gobierno Digital</t>
  </si>
  <si>
    <t xml:space="preserve">Cumplimiento de actividades programadas </t>
  </si>
  <si>
    <r>
      <rPr>
        <b/>
        <sz val="11"/>
        <color indexed="8"/>
        <rFont val="Calibri"/>
        <family val="2"/>
        <scheme val="minor"/>
      </rPr>
      <t xml:space="preserve">Subcomponente 5
</t>
    </r>
    <r>
      <rPr>
        <sz val="11"/>
        <color indexed="8"/>
        <rFont val="Calibri"/>
        <family val="2"/>
        <scheme val="minor"/>
      </rPr>
      <t>Monitoreo del Acceso a la Información Pública</t>
    </r>
  </si>
  <si>
    <t>Campaña de difusión acerca del Oficial de Transparencia, para fortalecer el canal de denuncias en temas de anticorrupción de la entidad</t>
  </si>
  <si>
    <t>Difusión de información sobre oficial de transparencia</t>
  </si>
  <si>
    <t>Oficina Asesora de Planeación
Comunicaciones</t>
  </si>
  <si>
    <t>5.2</t>
  </si>
  <si>
    <t>Seguimiento y actualización de la información institucional mediante matriz de responsabilidades Índice de Transparencia y Acceso a la Información - ITA</t>
  </si>
  <si>
    <t>Portal web con requerimientos ITA actualizado.</t>
  </si>
  <si>
    <t>Oficina de Tecnologías de la Información y Comunicaciones/Oficina Asesora de Planeación</t>
  </si>
  <si>
    <t>Componente 6</t>
  </si>
  <si>
    <t xml:space="preserve">Implementar actividades pedagógicas que permitan la interiorización del Código de Integridad.  </t>
  </si>
  <si>
    <t>Campaña de sensibilización a los funcionarios de la SuperTransporte encaminada a interiorizar los valores del Código de Integridad en la vida cotidiana.</t>
  </si>
  <si>
    <t xml:space="preserve"> Socializar a los funcionarios de la Superintendencia de Transporte sobre los derechos, deberes y prohibiciones del servidor público establecidos en la Ley 1952 del 2019.</t>
  </si>
  <si>
    <t>Publicacion en el Boletin Informativo de la Entidad "Derechos, deberes y Prohibiciones como servidores publicos"</t>
  </si>
  <si>
    <t>Control Interno Discilplinario</t>
  </si>
  <si>
    <t>Capacitación sobre las conductas y faltas que se encuentran consideradas como gravísimas en la Ley y sus consecuencias, destacanado aquellas relacionadas con actos de corrupción del servidor público</t>
  </si>
  <si>
    <t>capacitación para todos los funcionarios de la entidad</t>
  </si>
  <si>
    <t xml:space="preserve">Realizar una campaña para servidores públicos y contratistas en el marco del 18 de agosto; día de la lucha contra la corrupción </t>
  </si>
  <si>
    <t>Publicacion en el Boletin Informativo de la Entidad "herramientas para fortalecer una gestión pública transparente".</t>
  </si>
  <si>
    <r>
      <t xml:space="preserve">Entidad: </t>
    </r>
    <r>
      <rPr>
        <sz val="10"/>
        <color indexed="8"/>
        <rFont val="Arial Narrow"/>
        <family val="2"/>
      </rPr>
      <t>Superintendencia de Transporte</t>
    </r>
  </si>
  <si>
    <r>
      <rPr>
        <b/>
        <sz val="10"/>
        <color indexed="8"/>
        <rFont val="Arial Narrow"/>
        <family val="2"/>
      </rPr>
      <t>Orden:</t>
    </r>
    <r>
      <rPr>
        <sz val="10"/>
        <color indexed="8"/>
        <rFont val="Arial Narrow"/>
        <family val="2"/>
      </rPr>
      <t xml:space="preserve"> Nacional</t>
    </r>
  </si>
  <si>
    <r>
      <rPr>
        <b/>
        <sz val="10"/>
        <color indexed="8"/>
        <rFont val="Arial Narrow"/>
        <family val="2"/>
      </rPr>
      <t>Departamento:</t>
    </r>
    <r>
      <rPr>
        <sz val="10"/>
        <color indexed="8"/>
        <rFont val="Arial Narrow"/>
        <family val="2"/>
      </rPr>
      <t xml:space="preserve"> Bogotá D.C</t>
    </r>
  </si>
  <si>
    <t>Componente 1: Gestión del Riesgo de Corrupción  - Mapa de Riesgos de Corrupción</t>
  </si>
  <si>
    <t>Reporte de Actividades realizadas</t>
  </si>
  <si>
    <t>Abril 30</t>
  </si>
  <si>
    <t>Agosto 31</t>
  </si>
  <si>
    <t>Diciembre 31</t>
  </si>
  <si>
    <r>
      <rPr>
        <b/>
        <sz val="10"/>
        <color indexed="8"/>
        <rFont val="Arial Narrow"/>
        <family val="2"/>
      </rPr>
      <t xml:space="preserve">Subcomponente /proceso 1 
</t>
    </r>
    <r>
      <rPr>
        <sz val="10"/>
        <color indexed="8"/>
        <rFont val="Arial Narrow"/>
        <family val="2"/>
      </rPr>
      <t>Política de Administración de Riesgos de Corrupción</t>
    </r>
  </si>
  <si>
    <r>
      <rPr>
        <b/>
        <sz val="10"/>
        <color indexed="8"/>
        <rFont val="Arial Narrow"/>
        <family val="2"/>
      </rPr>
      <t xml:space="preserve">Subcomponente/proceso  2 </t>
    </r>
    <r>
      <rPr>
        <sz val="10"/>
        <color indexed="8"/>
        <rFont val="Arial Narrow"/>
        <family val="2"/>
      </rPr>
      <t>Construcción del Mapa de Riesgos de Corrupción</t>
    </r>
  </si>
  <si>
    <r>
      <rPr>
        <b/>
        <sz val="10"/>
        <color indexed="8"/>
        <rFont val="Arial Narrow"/>
        <family val="2"/>
      </rPr>
      <t xml:space="preserve">Subcomponente /proceso 3    </t>
    </r>
    <r>
      <rPr>
        <sz val="10"/>
        <color indexed="8"/>
        <rFont val="Arial Narrow"/>
        <family val="2"/>
      </rPr>
      <t xml:space="preserve"> Consulta y divulgación </t>
    </r>
  </si>
  <si>
    <r>
      <rPr>
        <b/>
        <sz val="10"/>
        <color indexed="8"/>
        <rFont val="Arial Narrow"/>
        <family val="2"/>
      </rPr>
      <t>Subcomponente /proceso 4</t>
    </r>
    <r>
      <rPr>
        <sz val="10"/>
        <color indexed="8"/>
        <rFont val="Arial Narrow"/>
        <family val="2"/>
      </rPr>
      <t xml:space="preserve">      Monitoreo o revisión</t>
    </r>
  </si>
  <si>
    <r>
      <rPr>
        <b/>
        <sz val="10"/>
        <color indexed="8"/>
        <rFont val="Arial Narrow"/>
        <family val="2"/>
      </rPr>
      <t>Subcomponente/proceso 5</t>
    </r>
    <r>
      <rPr>
        <sz val="10"/>
        <color indexed="8"/>
        <rFont val="Arial Narrow"/>
        <family val="2"/>
      </rPr>
      <t xml:space="preserve"> Seguimiento</t>
    </r>
  </si>
  <si>
    <t>Nombre de la entidad:</t>
  </si>
  <si>
    <t>SUPERINTENDENCIA DE TRANSPORTE</t>
  </si>
  <si>
    <t>Orden:</t>
  </si>
  <si>
    <t>Nacional</t>
  </si>
  <si>
    <t>Sector administrativo:</t>
  </si>
  <si>
    <t>Transporte</t>
  </si>
  <si>
    <t>Año vigencia:</t>
  </si>
  <si>
    <t>Departamento:</t>
  </si>
  <si>
    <t>Bogotá D.C</t>
  </si>
  <si>
    <t>Municipio:</t>
  </si>
  <si>
    <t>BOGOTÁ</t>
  </si>
  <si>
    <t/>
  </si>
  <si>
    <t>Componente 2: Racionalización de trámites</t>
  </si>
  <si>
    <t>DATOS TRÁMITES A RACIONALIZAR</t>
  </si>
  <si>
    <t>ACCIONES DE RACIONALIZACIÓN A DESARROLLAR</t>
  </si>
  <si>
    <t>PLAN DE EJECUCIÓN</t>
  </si>
  <si>
    <t>Tipo</t>
  </si>
  <si>
    <t>Número</t>
  </si>
  <si>
    <t>Nombre</t>
  </si>
  <si>
    <t>Estado</t>
  </si>
  <si>
    <t>Situación actual</t>
  </si>
  <si>
    <t>Mejora por implementar</t>
  </si>
  <si>
    <t>Beneficio al ciudadano o entidad</t>
  </si>
  <si>
    <t>Tipo racionalización</t>
  </si>
  <si>
    <t>Acciones racionalización</t>
  </si>
  <si>
    <t>Fecha
inicio</t>
  </si>
  <si>
    <t>Fecha final racionalización</t>
  </si>
  <si>
    <t>Responsable</t>
  </si>
  <si>
    <t>Único</t>
  </si>
  <si>
    <t>Inscripción y registro de operadores portuarios marítimos y fluviales.</t>
  </si>
  <si>
    <t>Inscrito</t>
  </si>
  <si>
    <t>El vigilado reporta la información requerida para el trámite tanto a la Dirección Financiera como a la Delegatura de Puertos durante su registro de operador portuario en el módulo de VIGIA.</t>
  </si>
  <si>
    <t>Reducción de los tiempos y pasos para registrarse como operador portuario.</t>
  </si>
  <si>
    <t>Tecnologica</t>
  </si>
  <si>
    <t>Optimización del aplicativo</t>
  </si>
  <si>
    <r>
      <t xml:space="preserve">Entidad: </t>
    </r>
    <r>
      <rPr>
        <sz val="11"/>
        <color theme="1"/>
        <rFont val="Arial Narrow"/>
        <family val="2"/>
      </rPr>
      <t>Superintendencia deTransporte</t>
    </r>
  </si>
  <si>
    <r>
      <rPr>
        <b/>
        <sz val="11"/>
        <color theme="1"/>
        <rFont val="Arial Narrow"/>
        <family val="2"/>
      </rPr>
      <t>Sector Administrativo:</t>
    </r>
    <r>
      <rPr>
        <sz val="11"/>
        <color theme="1"/>
        <rFont val="Arial Narrow"/>
        <family val="2"/>
      </rPr>
      <t xml:space="preserve"> Transporte</t>
    </r>
  </si>
  <si>
    <r>
      <rPr>
        <b/>
        <sz val="11"/>
        <color theme="1"/>
        <rFont val="Arial Narrow"/>
        <family val="2"/>
      </rPr>
      <t>Ciudad:</t>
    </r>
    <r>
      <rPr>
        <sz val="11"/>
        <color theme="1"/>
        <rFont val="Arial Narrow"/>
        <family val="2"/>
      </rPr>
      <t xml:space="preserve"> Bogotá D.C</t>
    </r>
  </si>
  <si>
    <t>Componente 3 Rendición de Cuentas</t>
  </si>
  <si>
    <t>SUBCOMPONENTE</t>
  </si>
  <si>
    <t>10. ACTIVIDADES A DESARROLLAR</t>
  </si>
  <si>
    <t>11. META O PRODUCTO</t>
  </si>
  <si>
    <t>12. RESPONSABLE</t>
  </si>
  <si>
    <r>
      <t xml:space="preserve">Subcomponente 1
</t>
    </r>
    <r>
      <rPr>
        <sz val="11"/>
        <color theme="1"/>
        <rFont val="Arial Narrow"/>
        <family val="2"/>
      </rPr>
      <t>Información de calidad y en lenguaje comprensible</t>
    </r>
  </si>
  <si>
    <r>
      <t xml:space="preserve">Subcomponente 2 
</t>
    </r>
    <r>
      <rPr>
        <sz val="11"/>
        <color theme="1"/>
        <rFont val="Arial Narrow"/>
        <family val="2"/>
      </rPr>
      <t>Diálogo de doble vía con la ciudadanía y sus organizaciones</t>
    </r>
  </si>
  <si>
    <r>
      <t xml:space="preserve">Subcomponente 3
</t>
    </r>
    <r>
      <rPr>
        <sz val="11"/>
        <color theme="1"/>
        <rFont val="Arial Narrow"/>
        <family val="2"/>
      </rPr>
      <t>Responsabilidad para aplicar correctivos y acciones de mejora</t>
    </r>
  </si>
  <si>
    <r>
      <t xml:space="preserve">Entidad: </t>
    </r>
    <r>
      <rPr>
        <sz val="11"/>
        <color indexed="8"/>
        <rFont val="Arial Narrow"/>
        <family val="2"/>
      </rPr>
      <t>Superintendencia de  Transporte</t>
    </r>
  </si>
  <si>
    <r>
      <rPr>
        <b/>
        <sz val="11"/>
        <color indexed="8"/>
        <rFont val="Arial Narrow"/>
        <family val="2"/>
      </rPr>
      <t>Sector Administrativo:</t>
    </r>
    <r>
      <rPr>
        <sz val="11"/>
        <color indexed="8"/>
        <rFont val="Arial Narrow"/>
        <family val="2"/>
      </rPr>
      <t xml:space="preserve"> Transporte</t>
    </r>
  </si>
  <si>
    <r>
      <rPr>
        <b/>
        <sz val="11"/>
        <color indexed="8"/>
        <rFont val="Arial Narrow"/>
        <family val="2"/>
      </rPr>
      <t>Orden:</t>
    </r>
    <r>
      <rPr>
        <sz val="11"/>
        <color indexed="8"/>
        <rFont val="Arial Narrow"/>
        <family val="2"/>
      </rPr>
      <t xml:space="preserve"> Nacional</t>
    </r>
  </si>
  <si>
    <r>
      <rPr>
        <b/>
        <sz val="11"/>
        <color indexed="8"/>
        <rFont val="Arial Narrow"/>
        <family val="2"/>
      </rPr>
      <t>Ciudad:</t>
    </r>
    <r>
      <rPr>
        <sz val="11"/>
        <color indexed="8"/>
        <rFont val="Arial Narrow"/>
        <family val="2"/>
      </rPr>
      <t xml:space="preserve"> Bogotá D.C</t>
    </r>
  </si>
  <si>
    <t>Componente 4:  Mecanismos para Mejorar la Atención al Ciudadano</t>
  </si>
  <si>
    <t>Actividades realizadas</t>
  </si>
  <si>
    <r>
      <t>Meta o producto</t>
    </r>
    <r>
      <rPr>
        <b/>
        <sz val="11"/>
        <color rgb="FFFF0000"/>
        <rFont val="Arial Narrow"/>
        <family val="2"/>
      </rPr>
      <t xml:space="preserve"> </t>
    </r>
  </si>
  <si>
    <r>
      <rPr>
        <b/>
        <sz val="12"/>
        <color indexed="8"/>
        <rFont val="Arial Narrow"/>
        <family val="2"/>
      </rPr>
      <t xml:space="preserve">Subcomponente 1
</t>
    </r>
    <r>
      <rPr>
        <sz val="12"/>
        <color indexed="8"/>
        <rFont val="Arial Narrow"/>
        <family val="2"/>
      </rPr>
      <t xml:space="preserve">Estructura administrativa y Direccionamiento estratégico </t>
    </r>
  </si>
  <si>
    <r>
      <rPr>
        <b/>
        <sz val="12"/>
        <color indexed="8"/>
        <rFont val="Arial Narrow"/>
        <family val="2"/>
      </rPr>
      <t>Subcomponente 2</t>
    </r>
    <r>
      <rPr>
        <sz val="12"/>
        <color indexed="8"/>
        <rFont val="Arial Narrow"/>
        <family val="2"/>
      </rPr>
      <t xml:space="preserve">
Fortalecimiento de los canales de atención</t>
    </r>
  </si>
  <si>
    <t>Establecer con OTIC (responsable ORFEO) los mecanismo de medición de los tiempos específicos de respuesta de la entidad y por dependencia frente a las diferentes modalidades de petición.</t>
  </si>
  <si>
    <r>
      <rPr>
        <b/>
        <sz val="12"/>
        <color indexed="8"/>
        <rFont val="Arial Narrow"/>
        <family val="2"/>
      </rPr>
      <t xml:space="preserve">Subcomponente 3
</t>
    </r>
    <r>
      <rPr>
        <sz val="12"/>
        <color indexed="8"/>
        <rFont val="Arial Narrow"/>
        <family val="2"/>
      </rPr>
      <t>Talento humano</t>
    </r>
  </si>
  <si>
    <r>
      <rPr>
        <b/>
        <sz val="12"/>
        <color indexed="8"/>
        <rFont val="Arial Narrow"/>
        <family val="2"/>
      </rPr>
      <t xml:space="preserve">Subcomponente 4
</t>
    </r>
    <r>
      <rPr>
        <sz val="12"/>
        <color indexed="8"/>
        <rFont val="Arial Narrow"/>
        <family val="2"/>
      </rPr>
      <t>Normativo y procedimental</t>
    </r>
  </si>
  <si>
    <r>
      <t xml:space="preserve">Subcomponente 5
</t>
    </r>
    <r>
      <rPr>
        <sz val="12"/>
        <color rgb="FF000000"/>
        <rFont val="Arial Narrow"/>
        <family val="2"/>
      </rPr>
      <t>Relacionamiento con el ciudadano</t>
    </r>
  </si>
  <si>
    <r>
      <t xml:space="preserve">Entidad: </t>
    </r>
    <r>
      <rPr>
        <sz val="11"/>
        <color indexed="8"/>
        <rFont val="Arial Narrow"/>
        <family val="2"/>
      </rPr>
      <t>Superintendencia de Transporte</t>
    </r>
  </si>
  <si>
    <r>
      <rPr>
        <b/>
        <sz val="11"/>
        <color indexed="8"/>
        <rFont val="Arial Narrow"/>
        <family val="2"/>
      </rPr>
      <t>Departamento:</t>
    </r>
    <r>
      <rPr>
        <sz val="11"/>
        <color indexed="8"/>
        <rFont val="Arial Narrow"/>
        <family val="2"/>
      </rPr>
      <t xml:space="preserve"> Bogotá D.C</t>
    </r>
  </si>
  <si>
    <t>Componente 5:  Mecanismos para la Transparencia y Acceso a la Información</t>
  </si>
  <si>
    <r>
      <rPr>
        <b/>
        <sz val="11"/>
        <color indexed="8"/>
        <rFont val="Arial Narrow"/>
        <family val="2"/>
      </rPr>
      <t xml:space="preserve">Subcomponente 1
</t>
    </r>
    <r>
      <rPr>
        <sz val="11"/>
        <color indexed="8"/>
        <rFont val="Arial Narrow"/>
        <family val="2"/>
      </rPr>
      <t>Lineamientos de Transparencia Activa</t>
    </r>
  </si>
  <si>
    <t>1.6</t>
  </si>
  <si>
    <t>1.7</t>
  </si>
  <si>
    <t>1.8</t>
  </si>
  <si>
    <t>1.9</t>
  </si>
  <si>
    <t>1.10</t>
  </si>
  <si>
    <r>
      <rPr>
        <b/>
        <sz val="11"/>
        <color indexed="8"/>
        <rFont val="Arial Narrow"/>
        <family val="2"/>
      </rPr>
      <t xml:space="preserve">Subcomponente 2 
</t>
    </r>
    <r>
      <rPr>
        <sz val="11"/>
        <color indexed="8"/>
        <rFont val="Arial Narrow"/>
        <family val="2"/>
      </rPr>
      <t>Lineamientos de Transparencia Pasiva</t>
    </r>
  </si>
  <si>
    <r>
      <rPr>
        <b/>
        <sz val="11"/>
        <color indexed="8"/>
        <rFont val="Arial Narrow"/>
        <family val="2"/>
      </rPr>
      <t xml:space="preserve">Subcomponente 3
</t>
    </r>
    <r>
      <rPr>
        <sz val="11"/>
        <color indexed="8"/>
        <rFont val="Arial Narrow"/>
        <family val="2"/>
      </rPr>
      <t>Elaboración de los Instrumentos de Gestión de la Información</t>
    </r>
  </si>
  <si>
    <t>Cumplimiento de actividades programadas</t>
  </si>
  <si>
    <r>
      <rPr>
        <b/>
        <sz val="11"/>
        <color indexed="8"/>
        <rFont val="Arial Narrow"/>
        <family val="2"/>
      </rPr>
      <t xml:space="preserve">Subcomponente 4
</t>
    </r>
    <r>
      <rPr>
        <sz val="11"/>
        <color indexed="8"/>
        <rFont val="Arial Narrow"/>
        <family val="2"/>
      </rPr>
      <t>Criterio diferencial de accesibilidad</t>
    </r>
  </si>
  <si>
    <r>
      <rPr>
        <b/>
        <sz val="11"/>
        <color indexed="8"/>
        <rFont val="Arial Narrow"/>
        <family val="2"/>
      </rPr>
      <t xml:space="preserve">Subcomponente 5
</t>
    </r>
    <r>
      <rPr>
        <sz val="11"/>
        <color indexed="8"/>
        <rFont val="Arial Narrow"/>
        <family val="2"/>
      </rPr>
      <t>Monitoreo del Acceso a la Información Pública</t>
    </r>
  </si>
  <si>
    <t>Componente 6:  Iniciativas Adicionales</t>
  </si>
  <si>
    <r>
      <t xml:space="preserve">Fecha de Publicación: </t>
    </r>
    <r>
      <rPr>
        <sz val="10"/>
        <color theme="1"/>
        <rFont val="Arial Narrow"/>
        <family val="2"/>
      </rPr>
      <t>26-01-2023</t>
    </r>
  </si>
  <si>
    <t>Fecha de Publicación: 26-01-2023</t>
  </si>
  <si>
    <t>% AVANCE</t>
  </si>
  <si>
    <t>% ACTIVIDAD</t>
  </si>
  <si>
    <t>% COMPONENTE</t>
  </si>
  <si>
    <t>SEGUIMIENTO OCI 
A 30 ABRIL 2023</t>
  </si>
  <si>
    <r>
      <t>Estratégia de Rendición de Cuentas 
Reto:</t>
    </r>
    <r>
      <rPr>
        <sz val="8"/>
        <color theme="1"/>
        <rFont val="Arial Narrow"/>
        <family val="2"/>
      </rPr>
      <t xml:space="preserve"> Ejecutar un proceso de rendición de cuentas que permita consolidar el nivel de la Entidad y que resulte en el fortalecimiento de su ciclo de gestión, especialmente en las fases de diagnóstico y planeación.
</t>
    </r>
    <r>
      <rPr>
        <b/>
        <sz val="8"/>
        <color theme="1"/>
        <rFont val="Arial Narrow"/>
        <family val="2"/>
      </rPr>
      <t>Objetivo general:</t>
    </r>
    <r>
      <rPr>
        <sz val="8"/>
        <color theme="1"/>
        <rFont val="Arial Narrow"/>
        <family val="2"/>
      </rPr>
      <t xml:space="preserve"> Promover acciones de gestión en la Superintendencia de Transporte en el marco de los componentes de información, diálogo y responsabilidad, frente a sus grupos de valor y la ciudadanía en general, como resultado del seguimiento y la evaluación de esta estrategia. La meta es que al finalizar la vigencia, podamos contarles a nuestros grupos de valor, de manera sencilla y clara, nuestros productos, mejoras, estrategias, entre otros, de la Entidad.
</t>
    </r>
    <r>
      <rPr>
        <b/>
        <sz val="8"/>
        <color theme="1"/>
        <rFont val="Arial Narrow"/>
        <family val="2"/>
      </rPr>
      <t xml:space="preserve">Objetivos específicos: </t>
    </r>
    <r>
      <rPr>
        <sz val="8"/>
        <color theme="1"/>
        <rFont val="Arial Narrow"/>
        <family val="2"/>
      </rPr>
      <t xml:space="preserve">
</t>
    </r>
    <r>
      <rPr>
        <b/>
        <sz val="8"/>
        <color theme="1"/>
        <rFont val="Arial Narrow"/>
        <family val="2"/>
      </rPr>
      <t>1.</t>
    </r>
    <r>
      <rPr>
        <sz val="8"/>
        <color theme="1"/>
        <rFont val="Arial Narrow"/>
        <family val="2"/>
      </rPr>
      <t xml:space="preserve"> Mantener atualizada la información y canales de atención a los grupos de valor y ciudadanía en general.
</t>
    </r>
    <r>
      <rPr>
        <b/>
        <sz val="8"/>
        <color theme="1"/>
        <rFont val="Arial Narrow"/>
        <family val="2"/>
      </rPr>
      <t>2.</t>
    </r>
    <r>
      <rPr>
        <sz val="8"/>
        <color theme="1"/>
        <rFont val="Arial Narrow"/>
        <family val="2"/>
      </rPr>
      <t xml:space="preserve"> Analizar de debilidades y fortalezas de la rendición de cuentas. 
</t>
    </r>
    <r>
      <rPr>
        <b/>
        <sz val="8"/>
        <color theme="1"/>
        <rFont val="Arial Narrow"/>
        <family val="2"/>
      </rPr>
      <t>3.</t>
    </r>
    <r>
      <rPr>
        <sz val="8"/>
        <color theme="1"/>
        <rFont val="Arial Narrow"/>
        <family val="2"/>
      </rPr>
      <t xml:space="preserve"> Perfeccionar los instrumentos para el ejercicio de rendición de cuentas con el fin de estandarizar las prácticas y contribuir a la gestión del conocimiento.</t>
    </r>
  </si>
  <si>
    <t>CONSOLIDADO AVANCE ACTIVIDADES / COMPONENTES</t>
  </si>
  <si>
    <t>Componente 6:  INICIATIVAS  ADICIONALES</t>
  </si>
  <si>
    <r>
      <rPr>
        <b/>
        <sz val="10"/>
        <rFont val="Arial Narrow"/>
        <family val="2"/>
      </rPr>
      <t xml:space="preserve">Subcomponente /proceso 1 
</t>
    </r>
    <r>
      <rPr>
        <sz val="10"/>
        <rFont val="Arial Narrow"/>
        <family val="2"/>
      </rPr>
      <t>Política de Administración de Riesgos de Corrupción</t>
    </r>
  </si>
  <si>
    <r>
      <rPr>
        <b/>
        <sz val="10"/>
        <rFont val="Arial Narrow"/>
        <family val="2"/>
      </rPr>
      <t xml:space="preserve">Subcomponente/proceso  2 </t>
    </r>
    <r>
      <rPr>
        <sz val="10"/>
        <rFont val="Arial Narrow"/>
        <family val="2"/>
      </rPr>
      <t>Construcción del Mapa de Riesgos de Corrupción</t>
    </r>
  </si>
  <si>
    <r>
      <rPr>
        <b/>
        <sz val="10"/>
        <rFont val="Arial Narrow"/>
        <family val="2"/>
      </rPr>
      <t xml:space="preserve">Subcomponente /proceso 3    </t>
    </r>
    <r>
      <rPr>
        <sz val="10"/>
        <rFont val="Arial Narrow"/>
        <family val="2"/>
      </rPr>
      <t xml:space="preserve"> Consulta y divulgación </t>
    </r>
  </si>
  <si>
    <r>
      <rPr>
        <b/>
        <sz val="10"/>
        <rFont val="Arial Narrow"/>
        <family val="2"/>
      </rPr>
      <t>Subcomponente /proceso 4</t>
    </r>
    <r>
      <rPr>
        <sz val="10"/>
        <rFont val="Arial Narrow"/>
        <family val="2"/>
      </rPr>
      <t xml:space="preserve">      Monitoreo o revisión</t>
    </r>
  </si>
  <si>
    <r>
      <rPr>
        <b/>
        <sz val="10"/>
        <rFont val="Arial Narrow"/>
        <family val="2"/>
      </rPr>
      <t>Subcomponente/proceso 5</t>
    </r>
    <r>
      <rPr>
        <sz val="10"/>
        <rFont val="Arial Narrow"/>
        <family val="2"/>
      </rPr>
      <t xml:space="preserve"> Seguimiento</t>
    </r>
  </si>
  <si>
    <r>
      <rPr>
        <b/>
        <sz val="11"/>
        <rFont val="Arial Narrow"/>
        <family val="2"/>
      </rPr>
      <t>Componente 2: Racionalización de trámites</t>
    </r>
    <r>
      <rPr>
        <b/>
        <sz val="10"/>
        <rFont val="Arial Narrow"/>
        <family val="2"/>
      </rPr>
      <t xml:space="preserve">
DATOS TRÁMITES A RACIONALIZAR</t>
    </r>
  </si>
  <si>
    <r>
      <t xml:space="preserve">Subcomponente 1
</t>
    </r>
    <r>
      <rPr>
        <sz val="11"/>
        <rFont val="Arial Narrow"/>
        <family val="2"/>
      </rPr>
      <t>Información de calidad y en lenguaje comprensible</t>
    </r>
  </si>
  <si>
    <r>
      <t xml:space="preserve">Subcomponente 2 
</t>
    </r>
    <r>
      <rPr>
        <sz val="11"/>
        <rFont val="Arial Narrow"/>
        <family val="2"/>
      </rPr>
      <t>Diálogo de doble vía con la ciudadanía y sus organizaciones</t>
    </r>
  </si>
  <si>
    <r>
      <t xml:space="preserve">Subcomponente 3
</t>
    </r>
    <r>
      <rPr>
        <sz val="11"/>
        <rFont val="Arial Narrow"/>
        <family val="2"/>
      </rPr>
      <t>Responsabilidad para aplicar correctivos y acciones de mejora</t>
    </r>
  </si>
  <si>
    <t xml:space="preserve">Meta o producto </t>
  </si>
  <si>
    <r>
      <rPr>
        <b/>
        <sz val="12"/>
        <rFont val="Arial Narrow"/>
        <family val="2"/>
      </rPr>
      <t xml:space="preserve">Subcomponente 1
</t>
    </r>
    <r>
      <rPr>
        <sz val="12"/>
        <rFont val="Arial Narrow"/>
        <family val="2"/>
      </rPr>
      <t xml:space="preserve">Estructura administrativa y Direccionamiento estratégico </t>
    </r>
  </si>
  <si>
    <r>
      <rPr>
        <b/>
        <sz val="12"/>
        <rFont val="Arial Narrow"/>
        <family val="2"/>
      </rPr>
      <t>Subcomponente 2</t>
    </r>
    <r>
      <rPr>
        <sz val="12"/>
        <rFont val="Arial Narrow"/>
        <family val="2"/>
      </rPr>
      <t xml:space="preserve">
Fortalecimiento de los canales de atención</t>
    </r>
  </si>
  <si>
    <r>
      <rPr>
        <b/>
        <sz val="12"/>
        <rFont val="Arial Narrow"/>
        <family val="2"/>
      </rPr>
      <t xml:space="preserve">Subcomponente 3
</t>
    </r>
    <r>
      <rPr>
        <sz val="12"/>
        <rFont val="Arial Narrow"/>
        <family val="2"/>
      </rPr>
      <t>Talento humano</t>
    </r>
  </si>
  <si>
    <r>
      <rPr>
        <b/>
        <sz val="12"/>
        <rFont val="Arial Narrow"/>
        <family val="2"/>
      </rPr>
      <t xml:space="preserve">Subcomponente 4
</t>
    </r>
    <r>
      <rPr>
        <sz val="12"/>
        <rFont val="Arial Narrow"/>
        <family val="2"/>
      </rPr>
      <t>Normativo y procedimental</t>
    </r>
  </si>
  <si>
    <r>
      <t xml:space="preserve">Subcomponente 5
</t>
    </r>
    <r>
      <rPr>
        <sz val="12"/>
        <rFont val="Arial Narrow"/>
        <family val="2"/>
      </rPr>
      <t>Relacionamiento con el ciudadano</t>
    </r>
  </si>
  <si>
    <r>
      <rPr>
        <b/>
        <sz val="11"/>
        <rFont val="Arial Narrow"/>
        <family val="2"/>
      </rPr>
      <t xml:space="preserve">Subcomponente 1
</t>
    </r>
    <r>
      <rPr>
        <sz val="11"/>
        <rFont val="Arial Narrow"/>
        <family val="2"/>
      </rPr>
      <t>Lineamientos de Transparencia Activa</t>
    </r>
  </si>
  <si>
    <r>
      <rPr>
        <b/>
        <sz val="11"/>
        <rFont val="Arial Narrow"/>
        <family val="2"/>
      </rPr>
      <t xml:space="preserve">Subcomponente 2 
</t>
    </r>
    <r>
      <rPr>
        <sz val="11"/>
        <rFont val="Arial Narrow"/>
        <family val="2"/>
      </rPr>
      <t>Lineamientos de Transparencia Pasiva</t>
    </r>
  </si>
  <si>
    <r>
      <rPr>
        <b/>
        <sz val="11"/>
        <rFont val="Arial Narrow"/>
        <family val="2"/>
      </rPr>
      <t xml:space="preserve">Subcomponente 3
</t>
    </r>
    <r>
      <rPr>
        <sz val="11"/>
        <rFont val="Arial Narrow"/>
        <family val="2"/>
      </rPr>
      <t>Elaboración de los Instrumentos de Gestión de la Información</t>
    </r>
  </si>
  <si>
    <r>
      <rPr>
        <b/>
        <sz val="11"/>
        <rFont val="Arial Narrow"/>
        <family val="2"/>
      </rPr>
      <t xml:space="preserve">Subcomponente 4
</t>
    </r>
    <r>
      <rPr>
        <sz val="11"/>
        <rFont val="Arial Narrow"/>
        <family val="2"/>
      </rPr>
      <t>Criterio diferencial de accesibilidad</t>
    </r>
  </si>
  <si>
    <r>
      <rPr>
        <b/>
        <sz val="11"/>
        <rFont val="Arial Narrow"/>
        <family val="2"/>
      </rPr>
      <t xml:space="preserve">Subcomponente 5
</t>
    </r>
    <r>
      <rPr>
        <sz val="11"/>
        <rFont val="Arial Narrow"/>
        <family val="2"/>
      </rPr>
      <t>Monitoreo del Acceso a la Información Pública</t>
    </r>
  </si>
  <si>
    <t>La política se evaluará durante el segundo semestre de la actual vigencia.</t>
  </si>
  <si>
    <t>El instructivo se encuentra actualmente en ajustes. Se espera que para el segundo trimestre de la vigencia se encuentra actualizado.</t>
  </si>
  <si>
    <t>La política se evaluará durante el segundo semestre de la actual vigencia, y la respectiva socialización posterior a esta.</t>
  </si>
  <si>
    <t>Teniendo en cuenta el comité de control interno realizado el 27 de febrero de 2023 se aprobaron nuevos riesgos y controles de riesgos de corrupción en los procesos de: Delegatura para la Protección a Usuarios, Delegatura de Puertos, Gestión Documental, Delegatura de Tránsito y Transporte, Concesiones e Infraestructura, y Gestión Financiera. En el acta del Comité de Control Interno se encuentran detallados los ajustes. Se anexa mapa de corrupción 2023 ajustado y acta de Comité de Control Interno.</t>
  </si>
  <si>
    <r>
      <rPr>
        <sz val="10"/>
        <color rgb="FF000000"/>
        <rFont val="Arial Narrow"/>
        <family val="2"/>
      </rPr>
      <t xml:space="preserve">Durante el primer cuatrimestre de la actual vigencia se realizó la revisión y actualización de los riesgos de corrupción. Para ello se realizó el reporte de materialización de riesgos, los informes de revisión aleatoria de reportes de riesgos, el informe cuatrimestral de monitoreo y los respectivos soportes de los reportes que realizaron los procesos.   </t>
    </r>
    <r>
      <rPr>
        <i/>
        <sz val="10"/>
        <color rgb="FF000000"/>
        <rFont val="Arial Narrow"/>
        <family val="2"/>
      </rPr>
      <t>Se anexa nuevo mapa de riesgos, acta de comité de control interno captura de pantalla de la publicación en la página web, informe de monitoreo cuatrimestral, resultado evaluación aleatoria de riesgos y resultados de formulario de materialización de riesgos.</t>
    </r>
  </si>
  <si>
    <r>
      <rPr>
        <sz val="10"/>
        <color rgb="FF000000"/>
        <rFont val="Arial Narrow"/>
        <family val="2"/>
      </rPr>
      <t xml:space="preserve">Durante el primer bimestre de la actual vigencia se realizó la revisión y actualización de los riesgos de corrupción. </t>
    </r>
    <r>
      <rPr>
        <i/>
        <sz val="10"/>
        <color rgb="FF000000"/>
        <rFont val="Arial Narrow"/>
        <family val="2"/>
      </rPr>
      <t xml:space="preserve">Se anexa  captura de pantalla de la publicación en la página web. </t>
    </r>
  </si>
  <si>
    <t>La socialización en la intranet se realizará para el segundo trimestre de la vigencia actual.</t>
  </si>
  <si>
    <t>Se realizará a finales de la vigencia actual.</t>
  </si>
  <si>
    <t xml:space="preserve">
Se realizará para el segundo semestre de la vigencia.
Delegatura de Protección a Usuarios
Enero: Socialización y recomendaciones generales a los miembros del equipo para la construcción de los expedientes de los programas 2023.
Febrero: Socialización del mapa de riesgos y los riesgos que le aplican a la Dirección de Prevención, Promoción y Atención a Usuarios del Sector Transporte.
Marzo: Socialización de recomendaciones sobre el manejo de la información de la Dirección y el riesgo de corrupción.
Abril: 
* Seguimiento a las carpetas y expedientes de los programas que se encuentran en ejecución. 
* Se reitera la debida actualización de los expedientes.
* Se realizaron revisiones individuales de los expedientes de cada uno de los programas, a partir de las cuales se hizo la debida retroalimentación y reporte de los hallazgos evidenciados.</t>
  </si>
  <si>
    <t>La OAP cuatrimestralmente realizó seguimiento y monitoreo a los riesgos de corrupción de la entidad. Se anexa informe de monitoreo.</t>
  </si>
  <si>
    <t>Se realizará en el siguiente cuatrimestre</t>
  </si>
  <si>
    <t>Se realiza la publicación para consulta ciudadana en la pagina web.
Evidencia: correo de publicación  y Banner</t>
  </si>
  <si>
    <t>Se realizará en el tercer cuatrimetsre</t>
  </si>
  <si>
    <t xml:space="preserve">El Grupo de Comunicaciones de la Superintendencia de Transporte realizaron 8 boletínes audiovisuales </t>
  </si>
  <si>
    <t xml:space="preserve">Se realizaron 13 comunicados de prensa que generaron más de 250 apariciones en medios de comunicación </t>
  </si>
  <si>
    <t xml:space="preserve">Se realizaron 13 campañas que generaron un aumento de  4.338 nuevos seguidores en twitter, facebook e instagram. </t>
  </si>
  <si>
    <t>Se realizará en el tercer cuatrimestre</t>
  </si>
  <si>
    <t>Se realiza el informe trimestral 20235350039813</t>
  </si>
  <si>
    <t>Se realizan informes de seguimiento remitidos Secretaria General: los radicados son :  20235350011383, 20235350024073, 20235350033643 y 20235350043243</t>
  </si>
  <si>
    <t>Se presentará en el tercer cuatrimestre</t>
  </si>
  <si>
    <r>
      <t xml:space="preserve">Grupo de Talento Humano: </t>
    </r>
    <r>
      <rPr>
        <sz val="11"/>
        <color rgb="FF000000"/>
        <rFont val="Arial Narrow"/>
        <family val="2"/>
      </rPr>
      <t>se realizará en el siguiente cuatrimestre.</t>
    </r>
  </si>
  <si>
    <r>
      <t>Grupo de Talento Humano:</t>
    </r>
    <r>
      <rPr>
        <sz val="11"/>
        <color rgb="FF000000"/>
        <rFont val="Arial Narrow"/>
        <family val="2"/>
      </rPr>
      <t xml:space="preserve"> se realizará en el siguiente cuatrimestre.</t>
    </r>
  </si>
  <si>
    <r>
      <rPr>
        <b/>
        <sz val="11"/>
        <color theme="1"/>
        <rFont val="Arial Narrow"/>
        <family val="2"/>
      </rPr>
      <t>Delegatura de Protección a Usuarios</t>
    </r>
    <r>
      <rPr>
        <sz val="11"/>
        <color theme="1"/>
        <rFont val="Arial Narrow"/>
        <family val="2"/>
      </rPr>
      <t xml:space="preserve">
Los planes de </t>
    </r>
    <r>
      <rPr>
        <b/>
        <sz val="11"/>
        <color theme="1"/>
        <rFont val="Arial Narrow"/>
        <family val="2"/>
      </rPr>
      <t>Prevención</t>
    </r>
    <r>
      <rPr>
        <sz val="11"/>
        <color theme="1"/>
        <rFont val="Arial Narrow"/>
        <family val="2"/>
      </rPr>
      <t xml:space="preserve"> de la Delegatura para la Protección de Usuarios del Sector Transporte del primer cuatrimestre se ejecutaron en un 100 %, lo que corresponde a </t>
    </r>
    <r>
      <rPr>
        <b/>
        <sz val="11"/>
        <color theme="1"/>
        <rFont val="Arial Narrow"/>
        <family val="2"/>
      </rPr>
      <t>19</t>
    </r>
    <r>
      <rPr>
        <sz val="11"/>
        <color theme="1"/>
        <rFont val="Arial Narrow"/>
        <family val="2"/>
      </rPr>
      <t xml:space="preserve"> acciones realizadas de </t>
    </r>
    <r>
      <rPr>
        <b/>
        <sz val="11"/>
        <color theme="1"/>
        <rFont val="Arial Narrow"/>
        <family val="2"/>
      </rPr>
      <t>19</t>
    </r>
    <r>
      <rPr>
        <sz val="11"/>
        <color theme="1"/>
        <rFont val="Arial Narrow"/>
        <family val="2"/>
      </rPr>
      <t xml:space="preserve"> acciones programadas.
Las acciones realizadas corresponden a los programas: 
</t>
    </r>
    <r>
      <rPr>
        <b/>
        <sz val="11"/>
        <color theme="1"/>
        <rFont val="Arial Narrow"/>
        <family val="2"/>
      </rPr>
      <t>I. Equipaje Informado</t>
    </r>
    <r>
      <rPr>
        <sz val="11"/>
        <color theme="1"/>
        <rFont val="Arial Narrow"/>
        <family val="2"/>
      </rPr>
      <t xml:space="preserve">, en donde se desarrollaron las siguientes tareas: 
1. Jornadas de capacitación y socialización a empresas de transporte terrestre; (enero&gt;EI)
2. Proyección de documento informativo; (enero&gt;EI)
3. Visitas pedagógicas a empresas de transporte terrestre. (marzo&gt;EI)
4. Envió de requerimientos de difusión de información sobre equipaje a las empresas de transporte terrestre. (abril&gt;EI)
</t>
    </r>
    <r>
      <rPr>
        <b/>
        <sz val="11"/>
        <color theme="1"/>
        <rFont val="Arial Narrow"/>
        <family val="2"/>
      </rPr>
      <t>II. Taller Atención a Usuarios</t>
    </r>
    <r>
      <rPr>
        <sz val="11"/>
        <color theme="1"/>
        <rFont val="Arial Narrow"/>
        <family val="2"/>
      </rPr>
      <t xml:space="preserve">, programa en donde se desarrollaron las siguientes tareas: 
5. Alianzas internas y con entidades externas. (marzo&gt;TEAU)
6. Elaboración del material del taller. (abril&gt;TEAU)
</t>
    </r>
    <r>
      <rPr>
        <b/>
        <sz val="11"/>
        <color theme="1"/>
        <rFont val="Arial Narrow"/>
        <family val="2"/>
      </rPr>
      <t>III. Comercio Electrónico Transparente – Terrestre</t>
    </r>
    <r>
      <rPr>
        <sz val="11"/>
        <color theme="1"/>
        <rFont val="Arial Narrow"/>
        <family val="2"/>
      </rPr>
      <t xml:space="preserve">, en donde se desarrollaron las siguientes tareas:
7. Construcción de base de datos; (enero&gt;CET)
8. Construcción del material; (febrero&gt;CET)
9. Invitación a jornadas de capacitación y sensibilización de empresas de transporte terrestre; (febrero&gt;CET)
10. Jornadas de capacitación. (marzo&gt;CET)
</t>
    </r>
    <r>
      <rPr>
        <b/>
        <sz val="11"/>
        <color theme="1"/>
        <rFont val="Arial Narrow"/>
        <family val="2"/>
      </rPr>
      <t>IV. Verificación de Información de Tiquete</t>
    </r>
    <r>
      <rPr>
        <sz val="11"/>
        <color theme="1"/>
        <rFont val="Arial Narrow"/>
        <family val="2"/>
      </rPr>
      <t xml:space="preserve">, en donde se desarrollaron las siguientes tareas:
11. Jornadas de capacitación y socialización de empresas de transporte acuático de pasajeros; (marzo&gt;VITI)
12. Proyección de documento informativo; (marzo&gt;VITI)
13. Invitaciones a las empresas de transporte acuático. (abril&gt;)
</t>
    </r>
    <r>
      <rPr>
        <b/>
        <sz val="11"/>
        <color theme="1"/>
        <rFont val="Arial Narrow"/>
        <family val="2"/>
      </rPr>
      <t>V. Seguimiento a la Publicación e Información de Tarifas</t>
    </r>
    <r>
      <rPr>
        <sz val="11"/>
        <color theme="1"/>
        <rFont val="Arial Narrow"/>
        <family val="2"/>
      </rPr>
      <t xml:space="preserve">, en donde se desarrollaron las siguientes tareas:
14. Visitas de verificación a las aerolíneas internacionales; (marzo&gt;PIT)
15. Envió de comunicaciones con recomendaciones a las aerolíneas internacionales. (abril&gt;PIT)
</t>
    </r>
    <r>
      <rPr>
        <b/>
        <sz val="11"/>
        <color theme="1"/>
        <rFont val="Arial Narrow"/>
        <family val="2"/>
      </rPr>
      <t>VI. Acompañamiento y Evaluación de Políticas de Transporte de Menores Edad</t>
    </r>
    <r>
      <rPr>
        <sz val="11"/>
        <color theme="1"/>
        <rFont val="Arial Narrow"/>
        <family val="2"/>
      </rPr>
      <t xml:space="preserve">, en donde se desarrollaron las siguientes tareas:
16. Invitaciones a participar en el programa a las empresas de modo aéreo; (enero&gt;POTRAME)
17. Reiteraciones a las invitaciones a las empresas de modo aéreo; (febrero&gt;POTRAME)
18. Evaluación de políticas y comunicaciones a las aerolíneas; (marzo&gt;POTRAME)
19. Jornada de capacitación del régimen normativo en transporte de menores de edad. (marzo&gt;POTRAME)
</t>
    </r>
    <r>
      <rPr>
        <b/>
        <sz val="11"/>
        <color theme="1"/>
        <rFont val="Arial Narrow"/>
        <family val="2"/>
      </rPr>
      <t>Los planes de Promoción</t>
    </r>
    <r>
      <rPr>
        <sz val="11"/>
        <color theme="1"/>
        <rFont val="Arial Narrow"/>
        <family val="2"/>
      </rPr>
      <t xml:space="preserve"> de la Delegatura para la Protección de Usuarios del Sector Transporte del primer cuatrimestre se ejecutaron en un 100 %, lo que corresponde a </t>
    </r>
    <r>
      <rPr>
        <b/>
        <sz val="11"/>
        <color theme="1"/>
        <rFont val="Arial Narrow"/>
        <family val="2"/>
      </rPr>
      <t>11</t>
    </r>
    <r>
      <rPr>
        <sz val="11"/>
        <color theme="1"/>
        <rFont val="Arial Narrow"/>
        <family val="2"/>
      </rPr>
      <t xml:space="preserve"> acciones realizadas de </t>
    </r>
    <r>
      <rPr>
        <b/>
        <sz val="11"/>
        <color theme="1"/>
        <rFont val="Arial Narrow"/>
        <family val="2"/>
      </rPr>
      <t>11</t>
    </r>
    <r>
      <rPr>
        <sz val="11"/>
        <color theme="1"/>
        <rFont val="Arial Narrow"/>
        <family val="2"/>
      </rPr>
      <t xml:space="preserve"> acciones programadas. 
Las acciones realizadas corresponden a los programas:
</t>
    </r>
    <r>
      <rPr>
        <b/>
        <sz val="11"/>
        <color theme="1"/>
        <rFont val="Arial Narrow"/>
        <family val="2"/>
      </rPr>
      <t>I. PODCAST</t>
    </r>
    <r>
      <rPr>
        <sz val="11"/>
        <color theme="1"/>
        <rFont val="Arial Narrow"/>
        <family val="2"/>
      </rPr>
      <t xml:space="preserve">, en donde se desarrollaron las siguientes tareas: 
1. Elaboración de contenido del primero episodio; (enero&gt;PODCAST)
2. Grabación y edición de episodios. (febrero&gt;PODCAST)
3. Publicación del primer episodio. (abril&gt;PODCAST)
4. Elaboración de contenido del episodio 2; (abril&gt;PODCAST)
</t>
    </r>
    <r>
      <rPr>
        <b/>
        <sz val="11"/>
        <color theme="1"/>
        <rFont val="Arial Narrow"/>
        <family val="2"/>
      </rPr>
      <t>II. Cartilla y Guía de los Derechos y Deberes de los Usuarios del Transporte de Mercancías</t>
    </r>
    <r>
      <rPr>
        <sz val="11"/>
        <color theme="1"/>
        <rFont val="Arial Narrow"/>
        <family val="2"/>
      </rPr>
      <t xml:space="preserve">, en donde se desarrollaron las siguientes tareas:
5. Construcción del contenido. (febrero&gt;CGDDTM)
6. Diagramación del documento. (marzo&gt;CGDDTM)
7. Publicación a comentarios del documento. (abril&gt;CGDDTM)
</t>
    </r>
    <r>
      <rPr>
        <b/>
        <sz val="11"/>
        <color theme="1"/>
        <rFont val="Arial Narrow"/>
        <family val="2"/>
      </rPr>
      <t>III. Curso E-learning de Protección Contractua</t>
    </r>
    <r>
      <rPr>
        <sz val="11"/>
        <color theme="1"/>
        <rFont val="Arial Narrow"/>
        <family val="2"/>
      </rPr>
      <t>l, en donde se desarrollaron las siguientes tareas:
8. Propuesta de las temáticas y actividades de los módulos de los cursos; (enero&gt;CEPC)
9. Diagramación y diseño del Módulo 1: El contrato de transporte; (febrero&gt;CEPC)
10.Diagramación y diseño del Módulo 2: Derecho a la protección contractual; (marzo&gt;CEPC)
11.Diagramación y diseño del Módulo 3: Derecho a la protección contractual y certificado de terminación del curso. (abril&gt;CEPC)</t>
    </r>
  </si>
  <si>
    <t>se realiza el informe cuatrimestral indicado con el memorando 20235350043253, se socializa a traves de orfeo</t>
  </si>
  <si>
    <t>Se consolidó y socializó una matriz con la información del menú transparencia de acuerdo a la Resolución 1519 de 2020 (Anexo 2. Menú de Transparencia y acceso a la información pública) indicando los procesos responsables</t>
  </si>
  <si>
    <t xml:space="preserve">Se realizaron varios ajustes de las las observaciones dadas en el informe de la Procuraduría 2022, entre las que se encuentran: Los datos de contacto de la Línea anticorrupción en el Footer o pie de página, Informes Trimestrales sobre acceso a información, quejas y reclamos. Publicar el informe, en materia de seguimiento sobre las quejas y reclamos, conforme  lo establecido en el artículo 54 de la Ley 190 de 1995 y al que hace referencia el decreto reglamentario 2641 del 2012.
</t>
  </si>
  <si>
    <t xml:space="preserve"> Posterior a realizar la revisión de lo establecido en Resolución 1519 de 2020, Anexo técnico 2, Lineamientos para publicar información en el Menú Participa sobre participación ciudadana en la gestión pública Versión 1 nos percatamos de que se implementó el botón participa con perspectivas acordes a los lineamientos inicialmente establecidos, sin embargo, posterior a este nuevo análisis y revisión se buscará realizar la implementación desde la Oficina Asesora de Planeación y demás áreas que sean requeridas.</t>
  </si>
  <si>
    <t>Se actualizan los siguientes conjuntos:
1. Operación de pasajeros y despacho de vehículos en la modalidad de transporte de pasajeros por carretera - 1/may
2. Trafico Portuario Marítimo En Colombia - 28/abr
3. Número de contenedores según tráfico portuario por zonas portuarias de Colombia.28/feb</t>
  </si>
  <si>
    <t>Se realizará tan pronto salgan los resultados del IDI</t>
  </si>
  <si>
    <t>Para el primer cuatrimestre no se solicitó actualización para los trámites del SUIT</t>
  </si>
  <si>
    <t>Se realiza en el tercer cuatrimestre</t>
  </si>
  <si>
    <t>Se generan los memorandos de seguimiento a las respuestas de los radicados de PQRSD de manera mensual</t>
  </si>
  <si>
    <t xml:space="preserve">A corte de abril de 2023, se adjunta el Listado Maestro de Documentos consolidado que presenta el inevntario de los diferentes tipos documentales de la entidad y se actualiza de forma permanente con los documentos que son creados, modificados y eliminados. </t>
  </si>
  <si>
    <t>Al corte del primer cuatrimestre del año 2023 solo se recibió una denuncia por corrupción en el mes de enero la cual fue reportada a la Oficina de Planeación el 2 de febrero del 2023. (En el caso de que se solicite información adicional favor comunicarse personalmente con la Coordinación del Grupo de Control Interno Disciplinario).</t>
  </si>
  <si>
    <t>Las actividades se vienen realizando según el cronograma establecido, evidencias de las actividades en el documento adjunto</t>
  </si>
  <si>
    <t>Se realizará reporte en el tercer cuatrimestre</t>
  </si>
  <si>
    <r>
      <rPr>
        <b/>
        <sz val="12"/>
        <color rgb="FF000000"/>
        <rFont val="Arial Narrow"/>
        <family val="2"/>
      </rPr>
      <t>Grupo de Talento Humano:</t>
    </r>
    <r>
      <rPr>
        <sz val="12"/>
        <color rgb="FF000000"/>
        <rFont val="Arial Narrow"/>
        <family val="2"/>
      </rPr>
      <t xml:space="preserve"> se realizará en el siguiente cuatrimestre.</t>
    </r>
  </si>
  <si>
    <t xml:space="preserve">El día 19 de abril del 2023 mediante  "Boletin Informativo" de la Secretaría Gneral de la entidad se realizó la publicación sobre los derechos, deberes y prohibiciones del servidor público establecidos en el articulo 37 de la Ley 1952 del 2019. </t>
  </si>
  <si>
    <t>Se realizará el próximo cuatrimestre</t>
  </si>
  <si>
    <t>Se realizará el tercer cuatrimestre</t>
  </si>
  <si>
    <t>Se realizará el siguiente cuatrimestre</t>
  </si>
  <si>
    <t>Esta actividad se realizará el tercer cuatrimestre de la vigencia</t>
  </si>
  <si>
    <r>
      <rPr>
        <b/>
        <sz val="11"/>
        <rFont val="Arial Narrow"/>
        <family val="2"/>
      </rPr>
      <t>Gestión Contractual:</t>
    </r>
    <r>
      <rPr>
        <sz val="11"/>
        <rFont val="Arial Narrow"/>
        <family val="2"/>
      </rPr>
      <t xml:space="preserve"> Se carga evidencia de contratos
</t>
    </r>
    <r>
      <rPr>
        <b/>
        <sz val="11"/>
        <rFont val="Arial Narrow"/>
        <family val="2"/>
      </rPr>
      <t xml:space="preserve">Grupo de Talento Humano: </t>
    </r>
    <r>
      <rPr>
        <sz val="11"/>
        <rFont val="Arial Narrow"/>
        <family val="2"/>
      </rPr>
      <t xml:space="preserve">Por parte del Grupo de Talento Humano, se realizó el seguimiento a los funcionarios que ingresaron y se retiraron de la entidad para que diligenciaran su hoja de vida y declaración de bienes y rentas a través del aplicativo SIGEP II, así como de las actualizaciones correspondientes. Las evidencias se encuentran en: Repositorio Evidencias / Documentos / 2023 / k. Gestión Talento Humano / D. RIESGOS / RIESGOS DE GESTION (01 Enero, 02 Febrero, 03 Marzo y 04 Abril) / RIESGO 1
Para el primer cuatrimestre de 2023, se implementaron los siguientes controles, de acuerdo con lo establecido en el mapa de riesgos (RIESGO 1):  
CONTROL 1: el(la) servidor(a) público(a) encargado del SIGEP II verifica las personas que deben actualizar la hoja de vida y/o declaración de bienes y rentas, a través del monitoreo de los datos que pueden ser consultados en el aplicativo.
Enero: se realizó monitoreo de la actualización de hoja de vida (12 registros de datos actualizados). En cuanto a la declaración de bienes y rentas, el aplicativo actualmente no permite generar el monitoreo, motivo por el cual se realizó solicitud a soporte del DAFP, cuya evidencia se encuentra cargada en el Repositorio de Evidencias. 
Febrero: se realizó monitoreo de la actualización de hoja de vida y declaración de bienes y rentas (17 registros de datos actualizados).
Marzo: se realizó monitoreo de la actualización de hoja de vida y declaración de bienes y rentas (15 registros de datos actualizados).
Abril: se realizó monitoreo de la actualización de hoja de vida y declaración de bienes y rentas (127 registros de datos actualizados).
Número total de registros de datos actualizados en el primer cuatrimestre: 171
CONTROL 2: el(la) servidor(a) público(a) designado(a) verifica  que se imparte la información necesaria para actualizar los datos en SIGEP II, por medio de la inducción general, banners, recordatorios y/o asesoría personalizada a través de correo electrónico o la plataforma Microsoft Teams. 
Enero: se realizó el curso Inducción General Supertransporte, a través de la plataforma E-learning, y asesorías personalizadas, por medio de correo electrónico, para la actualización de la información en SIGEP II.
Febrero: se realizaron sesorías personalizadas, por medio de correo electrónico, para la actualización de la información en SIGEP II.
Marzo: se realizó Inducción General Supertransporte en la plataforma E-learning, banner por Boletín Informativo y asesorías personalizadas por medio de correo electrónico, para la actualización de la información en SIGEP II.
Abril: se realizó Inducción General Supertransporte en la plataforma E-learning, banners por Boletín Informativo y asesorías personalizadas por medio de correo electrónico, para la actualización de la información en SIGEP II.
CONTROL 3: el(la) servidor(a) público(a) designado(a) verifica que se reporten los casos de incumplimiento ante el Grupo de Control Interno Disciplinario, a través de memorando.  
Enero: no se reportaron casos de incumplimiento ante el Grupo de Control Interno Disciplinario.
Febrero: no se reportaron casos de incumplimiento ante el Grupo de Control Interno Disciplinario.
Marzo: no se reportaron casos de incumplimiento ante el Grupo de Control Interno Disciplinario.
Abril: no se reportaron casos de incumplimiento ante el Grupo de Control Interno Disciplinario."
</t>
    </r>
  </si>
  <si>
    <r>
      <t>En el marco de la Transformacion Digital que esta planeada para el 2023, se ha planteado la mejora en el "</t>
    </r>
    <r>
      <rPr>
        <i/>
        <sz val="11"/>
        <color theme="1"/>
        <rFont val="Arial Narrow"/>
        <family val="2"/>
      </rPr>
      <t>Registro de Vigilados</t>
    </r>
    <r>
      <rPr>
        <sz val="11"/>
        <color theme="1"/>
        <rFont val="Arial Narrow"/>
        <family val="2"/>
      </rPr>
      <t>", con este proceso, se logrará la vinculacion correcta de vigilados para todas las modalidades, es asi como los Operadores Portuarios Maritimos y Fluviales, entrarán en el proceso en construccion, logrando la mejora del trámite.
En el cronograma anexo, el microservicio (modulo) que se va a contruir, estara listo para Septiembre de 2023.
Evidencia: cronograma y diagrama de proceso del microservicio que iniciara construccion el 2 de mayo</t>
    </r>
  </si>
  <si>
    <r>
      <rPr>
        <sz val="10"/>
        <rFont val="Arial Narrow"/>
        <family val="2"/>
      </rPr>
      <t>Las evidencias suministradas por la Oficina Asesora de Planeación muestran un documento denominado "</t>
    </r>
    <r>
      <rPr>
        <i/>
        <sz val="10"/>
        <rFont val="Arial Narrow"/>
        <family val="2"/>
      </rPr>
      <t>Diagrama Registro de Vigilados</t>
    </r>
    <r>
      <rPr>
        <sz val="10"/>
        <rFont val="Arial Narrow"/>
        <family val="2"/>
      </rPr>
      <t>"  titulado "</t>
    </r>
    <r>
      <rPr>
        <i/>
        <sz val="10"/>
        <rFont val="Arial Narrow"/>
        <family val="2"/>
      </rPr>
      <t>Sistema de Servicios Integrados Registro de Vigilados V1 19 de Abril de 2023</t>
    </r>
    <r>
      <rPr>
        <sz val="10"/>
        <rFont val="Arial Narrow"/>
        <family val="2"/>
      </rPr>
      <t>"
Recomendación:
Se observó cronograma. No obstante, es necesario adjuntar las evidencias a cada una de las fases y sus actividades que constaten la ejecución del mismo.</t>
    </r>
  </si>
  <si>
    <t>Se evidenció socialización y publicación en la página web de la Superintendencia de Transporte para los ciudadanos y partes interesada la versión preliminar del Plan Anticorrupción y Atención al Ciudadano y correo institucional, vigencia 2023</t>
  </si>
  <si>
    <t>Se observó en evidencia presentada las campañas informativas sobre temáticas misionals y de prevención dirigida a la ciudadanía.</t>
  </si>
  <si>
    <t>Se observó en evidencia presentada la difusión de la actividad misional de la entidad a través de Boletines informativos audiovisuales</t>
  </si>
  <si>
    <t>Esta actividad está programada para ser ejecutada en el segundo cuatrimestre 2023</t>
  </si>
  <si>
    <t>Esta actividad está programada para ser ejecutada en el tercer cuatrimestre 2023</t>
  </si>
  <si>
    <t>Ser observó la actualización, publicación y socialización de los datos abiertos con que cuenta la Entidad, enlace: https://www.datos.gov.co/Transporte/Trafico-Portuario-Mar-timo-En-Colombia/5r3g-zv5z</t>
  </si>
  <si>
    <t>Se observó en evidencia presentada la publicación en el SISTEMA DE INFORMACIÓN Y GESTIÓN DEL EMPLEO PÚBLICO SIGEPII de las hojas de vida.</t>
  </si>
  <si>
    <t>30 de abril / 
31 de agosto / 
31 de diciembre</t>
  </si>
  <si>
    <t>Se evidenció archivo en Excel ÍNDICE DE TRANSPARENCIA Y ACCESO A LA INFORMACIÓN 
Matriz de Cumplimiento en la cual se consolidó la información del anexo 2 del Indice de Transparencia y Acceso a la Información Pública - ITA. Asi mismo, se observó en correo electrónico del 28 de febrero de 2023 la socialización de los responsables del Cumplimiento Matriz Índice de Transparencia y Acceso a la
Información-ITA, se consultó en enlace: https://www.procuraduria.gov.co/Pages/ita.aspx.</t>
  </si>
  <si>
    <t>De acuerdo a la evidencia suministrada por la Oficina Asesora de Planeación en archivo denominado "Implementación_PESI_2023"  y titulado "IMPLEMENTACIÓN PESI -2023" se obsevó segumiento a cada una de las actividades registradas en formato de implementación el Modelo de Seguridad y Privacidad de la Información.</t>
  </si>
  <si>
    <r>
      <t>Se llevó a cabo mesa de trabajo con funcionarios de la Oficina de Tecnologías de la Información y las comunicaciones, en donde se les solicitó la creación de una nueva categoría en el GLPI, dentro del Portal web institucional - Nuevas Publicaciones, incluir una que diga "Publicaciones en Botón de Transparencia", la idea es que esta nueva quede como subcategoría de Nuevas Publicaciones</t>
    </r>
    <r>
      <rPr>
        <sz val="11"/>
        <color rgb="FFFF0000"/>
        <rFont val="Arial Narrow"/>
        <family val="2"/>
      </rPr>
      <t>.</t>
    </r>
    <r>
      <rPr>
        <b/>
        <sz val="11"/>
        <color rgb="FFFF0000"/>
        <rFont val="Arial Narrow"/>
        <family val="2"/>
      </rPr>
      <t xml:space="preserve">
</t>
    </r>
    <r>
      <rPr>
        <sz val="11"/>
        <color rgb="FFFF0000"/>
        <rFont val="Arial Narrow"/>
        <family val="2"/>
      </rPr>
      <t xml:space="preserve">Se actualizaron varios niveles entre los que se encuentran: .9.DATOS ABIERTOS en los  siguientes conjuntos:
Operación de pasajeros y despacho de vehículos en la modalidad de transporte de pasajeros por carretera, Trafico Portuario Marítimo en Colombia, Número de contenedores según tráfico portuario por zonas portuarias de Colombia.
</t>
    </r>
    <r>
      <rPr>
        <sz val="11"/>
        <rFont val="Arial Narrow"/>
        <family val="2"/>
      </rPr>
      <t xml:space="preserve">Activos de Información.
Se verificaron las publicaciones realizadas antes del 31 de enero, sobre los planes a que hace referencia el artículo 74 de la Ley 1474 del 2011 y el Decreto 612 del 2018 de acuerdo con las orientaciones del Manual Operativo del Modelo Integrado de Planeación y Gestión (MIPG). 
</t>
    </r>
  </si>
  <si>
    <t xml:space="preserve">En evidencias preseentadas por la Oficina Asesora de Planeación se observó el avance a la verificación de la información del botón de transparecia en cual se consultó en el enlace: http://mesadeservicio.supertransporte.gov.co/glpi/front/tracking.injector.php - para verificar la creación de una nueva Publicación, denominada "Publicaciones en Botón de Transparencia", con el fin de llevar la estadística de las solicitudes de actualización del Botón de Transparencia.
Se actualizaron varios niveles entre los que se encuentran: .9.DATOS ABIERTOS en los  siguientes conjuntos:Operación de pasajeros y despacho de vehículos en la modalidad de transporte de pasajeros por carretera, enlace: https://www.datos.gov.co/Transporte/Operaci-n-de-pasajeros-y-despacho-de-veh-culos-en-/eh75-8ah6
Tráfico Portuario Marítimo en Colombia, Número de contenedores según tráfico portuario por zonas portuarias de Colombia, enlace: https://www.datos.gov.co/Transporte/Trafico-Portuario-Mar-timo-En-Colombia/5r3g-zv5z
Número de contenedores, por tráfico portuario, enlace: https://www.datos.gov.co/Transporte/N-mero-de-contenedores-seg-n-tr-fico-portuario-por/7tvr-cx9w
</t>
  </si>
  <si>
    <t>Según información suministrada por la Oficina Asesora de Planeación, se realizó seguimiento y actualización de la información del menú de transparencia teniendo en cuenta lo establecido en la Resolución 1519 del 2020 en cuanto a ajustes en los datos de contacto de la Línea anticorrupción en el Footer o pie de página, Informes Trimestrales sobre acceso a información, quejas y reclamos.</t>
  </si>
  <si>
    <t>De acuerdo a la evidencia suministrada por la Oficina Asesora de Planeación en archivo denominado "Implementación_Gobierno_Digital_2023 (1)"  y titulado "IMPLEMENTACIÓN MANUAL DE GOBIERNO DIGITAL" se obsevó segumiento a la implementación de la Política de Gobierno Digital.</t>
  </si>
  <si>
    <t>La actividad esta programada para ejecutarse en el segundo cuatrimestre de 2023.</t>
  </si>
  <si>
    <t>Mediante Correo electronico del 19 de abril de 2023, por medio del las Comunicaciones Supertransportes  "Boletin Informativo" dirigido a funcionarios y contratistas de la entidad, se evidenció la publicación de Derechos, deberes y prohibiciones de los Servidores Público, conforme lo dispuesto en el ley 1952 de 2019, dando cumplimiento a la actividad No. 1,2  componente 6 Iniciativas Adicionales.</t>
  </si>
  <si>
    <t>Se observó memorando 20235350039813 del 27 de abril de 2023, en el cual se rindió informe de PQRS y de  las solicitudes recibidas en el periodo enero a marzo de 2023</t>
  </si>
  <si>
    <t>Se observó memorandos 20235350011383, 20235350024073, 20235350033643 y 20235350043243, en los cuales se dio informe de las actividades del Grupo de Relacionamiento con el Ciudadano realizadas por la Superintendencia de Transporte en los meses de enero, febrero, marzo y abril de 2023</t>
  </si>
  <si>
    <t xml:space="preserve">Se observó en memorando No. 20235350043253 del 8 de mayo de 2023 la socialización de la medición cuatrimestral de satisfacción y percepción sobre la atención prestada por los diferentes canales de atención de la Super Intendencia de Transporte. </t>
  </si>
  <si>
    <t>De acuerdo a información suministrada por la Oficina Asesora de Planeación manifiesta que para el primer cuatrimestre no se solicitó actualización para los trámites del SUIT, así como tampoco en el Otros Procedimientos Administrativos - OPAS.</t>
  </si>
  <si>
    <r>
      <t>No se evidencióactualización en la cadena de valor; proceso Direccionamiento Estratégico; Política Institucional de la Política Administración del Riesgo, ni documentación donde se verifique la revisión de esta por parte de la segunda línea de defensa "</t>
    </r>
    <r>
      <rPr>
        <i/>
        <sz val="10"/>
        <color theme="1"/>
        <rFont val="Arial Narrow"/>
        <family val="2"/>
      </rPr>
      <t>Oficina Asesora de Planeación - OAP".</t>
    </r>
    <r>
      <rPr>
        <sz val="10"/>
        <color theme="1"/>
        <rFont val="Arial Narrow"/>
        <family val="2"/>
      </rPr>
      <t xml:space="preserve">
Esta actividad se encuentra programada para entregar al corte del 31 de agosto de 2023, sigue en ejecución.</t>
    </r>
  </si>
  <si>
    <t>No se evidenció actualización del Instructivo Seguimiento a los Riesgos, controles y plan de acción de los Riesgos, última fecha de actualización 09 de junio de 2022.
Esta actividad se encuentra programada para entregar al corte del 31 de octubre de 2023, sigue en ejecución.</t>
  </si>
  <si>
    <r>
      <t xml:space="preserve">Con base en lo evidenciado en el seguimiento realizado por la Oficina de Control Interno -OCI de la actividad 1.1 </t>
    </r>
    <r>
      <rPr>
        <i/>
        <sz val="10"/>
        <color theme="1"/>
        <rFont val="Arial Narrow"/>
        <family val="2"/>
      </rPr>
      <t>"Revisar y en caso de ser necesario actualizar la política de administración de riesgos código DE-PO-001.</t>
    </r>
    <r>
      <rPr>
        <sz val="10"/>
        <color theme="1"/>
        <rFont val="Arial Narrow"/>
        <family val="2"/>
      </rPr>
      <t>", del componente 1. "</t>
    </r>
    <r>
      <rPr>
        <i/>
        <sz val="10"/>
        <color theme="1"/>
        <rFont val="Arial Narrow"/>
        <family val="2"/>
      </rPr>
      <t>Riesgos de Corrupción</t>
    </r>
    <r>
      <rPr>
        <sz val="10"/>
        <color theme="1"/>
        <rFont val="Arial Narrow"/>
        <family val="2"/>
      </rPr>
      <t>".
Esta actividad se encuentra programada para realizar la socialización de la aPolítiva Administración del Riesgo es al corte del 30 de septiembre de 2023.</t>
    </r>
  </si>
  <si>
    <t>Se evidenció actualización del mapa de riesgos institucional de corrupción al 31 de enero de 2023 y ajustes el 27 de febrero de 2023. Igualmente se presentó los ajustes de los riesgos en el I CICCI de 2023 realizado el 27 de febrero de 2023.</t>
  </si>
  <si>
    <r>
      <t>Se realizó revisión del reporte "</t>
    </r>
    <r>
      <rPr>
        <i/>
        <sz val="10"/>
        <color theme="1"/>
        <rFont val="Arial Narrow"/>
        <family val="2"/>
      </rPr>
      <t>Reporte Materialización de Riesgos- 1er Cuatrimestre.xlsx</t>
    </r>
    <r>
      <rPr>
        <sz val="10"/>
        <color theme="1"/>
        <rFont val="Arial Narrow"/>
        <family val="2"/>
      </rPr>
      <t>", donde no se evidenció para el primer cuatrimestre materialización de algun riesgo de corrupción.</t>
    </r>
  </si>
  <si>
    <t>Se evidenció en la cadena de valor de la Entidad actualización del mapa de riesgos del proceso vigilancia:  Mapa de riesgos Vigilancia.xlsx (Vigilancia). Ver enlace https://supertransporte.sharepoint.com/sites/CadenadeValorST/Documentos%20compartidos/Forms/AllItems.aspx?ga=1&amp;id=%2Fsites%2FCadenadeValorST%2FDocumentos%20compartidos%2FProcesos%2F7%2E%20Control%2Fk%2E%20Mapa%20de%20Riesgos%2FActualizaci%C3%B3n%20Mapa%20de%20riesgos&amp;viewid=eecb8a3a%2D5758%2D4412%2Da356%2D36cbbd647228
Se evidenció publicado en la página web de la entidad, en los siguientes enlaces:
https://www.supertransporte.gov.co/documentos/2023/Abril/Planeacion_28/MAPA-RIESGOS-DE-CORRUPCION-2023-V2-270223.xlsx
https://www.supertransporte.gov.co/documentos/2023/Abril/Planeacion_28/MAPA-RIESGOS-DE-CORRUPCION-2023-V2-270223.xlsx</t>
  </si>
  <si>
    <t>Esta actividad se encuentra programada para realizar la socialización del mapa de riesgos de corrupción es al corte del 29 de diciembre de 2023.</t>
  </si>
  <si>
    <t>Esta actividad se encuentra programada para realizar socialización en el Comité Institucional de Coordinación de Control Interno, el balance del monitoreo de riesgos de la Entidad al corte del 31 de diciembre de 2023.</t>
  </si>
  <si>
    <r>
      <t>No se evidenció en acta 1, documento formato PDF, denominada "</t>
    </r>
    <r>
      <rPr>
        <i/>
        <sz val="10"/>
        <color theme="1"/>
        <rFont val="Arial Narrow"/>
        <family val="2"/>
      </rPr>
      <t xml:space="preserve"> 1. ACTA COMITE ENERO.pdf</t>
    </r>
    <r>
      <rPr>
        <sz val="10"/>
        <color theme="1"/>
        <rFont val="Arial Narrow"/>
        <family val="2"/>
      </rPr>
      <t>" que se desarrollara la sensibilización de los riesgos dew corrupción.
Se evidenció en la agenda del acta 2 de febrero de 2023, que en el punto 6 se trato la sensibilización al equipo de trabajo respecto a los riesgos de corrupción.  Ver acta 2 en documento con formato PDF, denominado "</t>
    </r>
    <r>
      <rPr>
        <i/>
        <sz val="10"/>
        <color theme="1"/>
        <rFont val="Arial Narrow"/>
        <family val="2"/>
      </rPr>
      <t>2. ACTA COMITE FEBRERO.pdf</t>
    </r>
    <r>
      <rPr>
        <sz val="10"/>
        <color theme="1"/>
        <rFont val="Arial Narrow"/>
        <family val="2"/>
      </rPr>
      <t>"
Se evidenció en la agenda del acta 3 de marzo de 2023, que en el punto 4 se trato la sensibilización al equipo de trabajo respecto a los riesgos de corrupción.  Ver acta 3 en documento con formato PDF, denominado "</t>
    </r>
    <r>
      <rPr>
        <i/>
        <sz val="10"/>
        <color theme="1"/>
        <rFont val="Arial Narrow"/>
        <family val="2"/>
      </rPr>
      <t>3. ACTA COMITE MARZO.pdf</t>
    </r>
    <r>
      <rPr>
        <sz val="10"/>
        <color theme="1"/>
        <rFont val="Arial Narrow"/>
        <family val="2"/>
      </rPr>
      <t>"
Se evidenció en la agenda del acta 4 deabril de 2023, que en el punto 5 se trato la sensibilización al equipo de trabajo respecto a los riesgos de corrupción.  Ver acta 4 en documento con formato PDF, denominado "</t>
    </r>
    <r>
      <rPr>
        <i/>
        <sz val="10"/>
        <color theme="1"/>
        <rFont val="Arial Narrow"/>
        <family val="2"/>
      </rPr>
      <t>4. ACTA COMITE ABRIL.pdf</t>
    </r>
    <r>
      <rPr>
        <sz val="10"/>
        <color theme="1"/>
        <rFont val="Arial Narrow"/>
        <family val="2"/>
      </rPr>
      <t>"
Las actas se encuentran en el repositorio del siguiente enlace: https://supertransporte.sharepoint.com/sites/RepositorioEvidencias/Documentos%20compartidos/Forms/AllItems.aspx?e=5%3A0e37791240c94fb5ad5982875e6d66d1&amp;at=9&amp;CT=1683635976409&amp;OR=OWA%2DNT&amp;CID=dd734ad5%2Ddab9%2Dae81%2De46c%2D8ed79af8219b&amp;FolderCTID=0x0120008F189261A5617145A3B6BFA0FB354FE8&amp;id=%2Fsites%2FRepositorioEvidencias%2FDocumentos%20compartidos%2F2023%2Fa%2E%20Direccionamiento%20Estrat%C3%A9gico%2FD%2E%20RIESGOS%2FConsolidaci%C3%B3n%202023%2FRiesgos%202023&amp;viewid=1835f521%2D2bf3%2D4bdc%2Da069%2Dc7d66c62fe2</t>
    </r>
  </si>
  <si>
    <r>
      <t>Se evidenció documento formato PDF denominado "</t>
    </r>
    <r>
      <rPr>
        <i/>
        <sz val="10"/>
        <color theme="1"/>
        <rFont val="Arial Narrow"/>
        <family val="2"/>
      </rPr>
      <t>REPORTE DE MONITOREO PAAC PRIMER CUATRIMESTRE DE 2023.pdf</t>
    </r>
    <r>
      <rPr>
        <sz val="10"/>
        <color theme="1"/>
        <rFont val="Arial Narrow"/>
        <family val="2"/>
      </rPr>
      <t>", en el que se presentió seguimiento detallado de los resultados obtenidos de la materialización de riesgos correspondiente a los meses de enero a abril de 2023, donde se concluye que durante el primer cuatrimestre de la vigencia 2023 no se reportó por parte de los responsables de los procesos, la materialización de riesgos de corrupción. . Los soportes
se pueden consultar en la siguiente ruta:
https://supertransporte.sharepoint.com/:f:/s/RepositorioEvidencias/EmZMbsvE39NAgxchAKSX-0BrdNLnjQgFoybMEcn8VyCCA?e=pm7VtH, el documento formato PDF denominado REPORTE DE MONITOREO PAAC PRIMER CUATRIMESTRE DE 2023.pdf</t>
    </r>
  </si>
  <si>
    <r>
      <t>Se evidenció en el I Comité Institucional de Coordinación de Control Interno - CICCI  realizado el 27 de febrero de 2023, la presentación de los riesgos realizada por parte del Jefe de la Oficina Asesora de Planeación - OAP, punto  5  "</t>
    </r>
    <r>
      <rPr>
        <i/>
        <sz val="10"/>
        <color theme="1"/>
        <rFont val="Arial Narrow"/>
        <family val="2"/>
      </rPr>
      <t>5. Gestión de Riesgos – OAP</t>
    </r>
    <r>
      <rPr>
        <sz val="10"/>
        <color theme="1"/>
        <rFont val="Arial Narrow"/>
        <family val="2"/>
      </rPr>
      <t>"de la agenda.</t>
    </r>
  </si>
  <si>
    <r>
      <rPr>
        <sz val="11"/>
        <rFont val="Arial Narrow"/>
        <family val="2"/>
      </rPr>
      <t xml:space="preserve">Se observó en las evidencias presentadas las siguentes actividades para </t>
    </r>
    <r>
      <rPr>
        <b/>
        <sz val="11"/>
        <rFont val="Arial Narrow"/>
        <family val="2"/>
      </rPr>
      <t>PROMOCION DE USUARIOS</t>
    </r>
    <r>
      <rPr>
        <sz val="11"/>
        <rFont val="Arial Narrow"/>
        <family val="2"/>
      </rPr>
      <t xml:space="preserve">: capacitación E-LEARNING DE PROTECCIÓN CONTRACTUAL, Cartilla y guía de los D&amp;D de los usuarios del transporte de mercancías, podcast de sensibilización. 
Para </t>
    </r>
    <r>
      <rPr>
        <b/>
        <sz val="11"/>
        <rFont val="Arial Narrow"/>
        <family val="2"/>
      </rPr>
      <t>PREVENCIÓN DE USUARIOS</t>
    </r>
    <r>
      <rPr>
        <sz val="11"/>
        <rFont val="Arial Narrow"/>
        <family val="2"/>
      </rPr>
      <t xml:space="preserve"> se evidenció: Socialización sobre comercio electrónico transparente, acompañamiento y evaluación de políticas de transporte de menores de edad, equipaje informado, seguimiento a la publicación e información de tarifas, taller entrenamiento y atención a Usuarios, verificación de información de tiquetes, con sus respectivas piezas y presentaciones de capacitación, asi mismo; las listas de invitación y listas de asistencia. </t>
    </r>
  </si>
  <si>
    <t xml:space="preserve">En evidencias presentadas para los meses de enero, febrero, marzo y abril de 2023, se observó publicación de 15 comunicados de prensa.  </t>
  </si>
  <si>
    <t>Se realizó socialización de trámite de licencias.
Evidencia: Capturas de redes sociales como TikTok y Twitter
En el sitio web de la entidad en la sección de trámites se encuentra un video con la información registrada en Gov.co
Evidencia: Captura de pantalla
Enlace: https://www.supertransporte.gov.co/index.php//</t>
  </si>
  <si>
    <t>Se realizó socialización de trámite de licencias https://twitter.com/Supertransporte/status/1653096955822878720 
En el sitio web de la entidad en la sección de trámites se encuentra un video con la información registrada en Gov.co
Evidencia: Captura de pantalla
Enlace: https://www.supertransporte.gov.co/index.php//</t>
  </si>
  <si>
    <t xml:space="preserve">Grupo de Talento Humano: se realizó capacitación sobre la cultura del buen servicio, con el equipo de regionales, de manera híbrida (presencial y virtual). Las evidencias se encuentran en la Carpeta 4. Servicio al ciudadano / 3.1 Capacitación buen servicio, correspondientes a los Anexos 1 al 3.
Dicha capacitación se ejecutó el 26 de abril de 2023, la cual fue dirigida al equipo de regionales de la Superintendencia de Transporte, donde se trataron los siguientes temas: análisis crítico de la realidad colombiana; fundamentos de ética y función pública; manejo de conflictos; capacidad de negociación; y valores para el servicio a la ciudadanía; cumpliendo así con la fecha programada para la meta o producto de esta actividad. Por otro lado, el 2 y 3 de mayo se realizaron dos capacitaciones complementarias, donde con base en la propia experiencia, los participantes podrían fortalecer sus habilidades blandas y acercarse a la propuesta del aprendizaje de servicio, de acuerdo con los conocimientos adquiridos en la primera capacitación. Las evidencias de las capacitaciones complementarias se encuentran en la Carpeta 4. Servicio al ciudadano / 3.1 Capacitación buen servicio, correspondientes a los Anexos 4 y 5. </t>
  </si>
  <si>
    <r>
      <t>Según evidencias suministradas por el Grupo de Talento Humano: se observó que realizaron capacitación sobre la cultura del buen servicio, con el equipo de regionales, de manera híbrida (presencial y virtual).
Así mismo, manifestó el Grupo de Talento Humano que "</t>
    </r>
    <r>
      <rPr>
        <i/>
        <sz val="8"/>
        <color theme="1"/>
        <rFont val="Arial Narrow"/>
        <family val="2"/>
      </rPr>
      <t>Dicha capacitación se ejecutó el 26 de abril de 2023, la cual fue dirigida al equipo de regionales de la Superintendencia de Transporte, donde se trataron los siguientes temas: análisis crítico de la realidad colombiana; fundamentos de ética y función pública; manejo de conflictos; capacidad de negociación; y valores para el servicio a la ciudadanía; cumpliendo así con la fecha programada para la meta o producto de esta actividad. Por otro lado, el 2 y 3 de mayo se realizaron dos capacitaciones complementarias, donde con base en la propia experiencia, los participantes podrían fortalecer sus habilidades blandas y acercarse a la propuesta del aprendizaje de servicio, de acuerdo con los conocimientos adquiridos en la primera capacitación</t>
    </r>
    <r>
      <rPr>
        <sz val="8"/>
        <color theme="1"/>
        <rFont val="Arial Narrow"/>
        <family val="2"/>
      </rPr>
      <t>. "</t>
    </r>
  </si>
  <si>
    <t>% AVANCE
CORTE A 
30 de abril de 2023</t>
  </si>
  <si>
    <t>Publicar en el sitio web institucional, previo visto bueno de los líderes de proceso, los documentos nuevos y actualizados.</t>
  </si>
  <si>
    <r>
      <t>Se observó en matriz denominada "Proceso Direccionamiento Estratégico - Listado Maestro de Documentos, GCI-FR-001 Versión: 2", la actualización de los documentos reportados por parte de los líderes de procesos,</t>
    </r>
    <r>
      <rPr>
        <sz val="11"/>
        <color rgb="FFFF0000"/>
        <rFont val="Arial Narrow"/>
        <family val="2"/>
      </rPr>
      <t xml:space="preserve"> </t>
    </r>
    <r>
      <rPr>
        <sz val="11"/>
        <color theme="1"/>
        <rFont val="Arial Narrow"/>
        <family val="2"/>
      </rPr>
      <t xml:space="preserve">se realizó selectivo y se verificó en la cadena de valor que los documentos estén cargados, encontrando efectivamente todos los documentos publicados en la cadena de valor. sin embargo el listado maestro de documentos no se evidenció publicado en la cadena de valor como lo establece la meta.
Recomendación:
Revisar la redacción de la meta o producto que permita su verificación en la cadena de valor.
</t>
    </r>
  </si>
  <si>
    <t>Acorde con la información suministrada por la Coordinadora del Grupo Cintrol Interno Disciplinario - CID. Se recibió queja con radicado 20235350009552 del 4 de enero de2023 referente a presuntos hechos de corrupción  y asignado a  este Grupo el 12 de enero de 2023, la cual a 30 abril de 2023, se encuentra en el desarrollo de la investigación disciplinaria y goza de reserva legal de conformidad con lo establecido en el artículo 115 de la Ley 1952 de 2019.  Así mismo, se comunicó lo mencionado al Oficial de Transparencia de la Superintendencia Transporte.</t>
  </si>
  <si>
    <r>
      <t>Se observo memorandos enviados a los responsables de dar respuesta a las PQRSD el recordatorio mensul que realiza la Coordinadora del Grupo Relacionamiento con el Ciudadano con asunto: "</t>
    </r>
    <r>
      <rPr>
        <i/>
        <sz val="11"/>
        <rFont val="Arial Narrow"/>
        <family val="2"/>
      </rPr>
      <t>Seguimiento PQRSD con corte a 31 de enero 2023</t>
    </r>
    <r>
      <rPr>
        <sz val="11"/>
        <rFont val="Arial Narrow"/>
        <family val="2"/>
      </rPr>
      <t>"</t>
    </r>
    <r>
      <rPr>
        <sz val="11"/>
        <color theme="1"/>
        <rFont val="Arial Narrow"/>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</si>
</sst>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font>
      <sz val="11"/>
      <color theme="1"/>
      <name val="Calibri"/>
      <family val="2"/>
      <scheme val="minor"/>
    </font>
    <font>
      <sz val="11"/>
      <color theme="1"/>
      <name val="Calibri"/>
      <family val="2"/>
      <scheme val="minor"/>
    </font>
    <font>
      <b/>
      <sz val="11"/>
      <color theme="1"/>
      <name val="Arial Narrow"/>
      <family val="2"/>
    </font>
    <font>
      <sz val="11"/>
      <color indexed="8"/>
      <name val="Arial Narrow"/>
      <family val="2"/>
    </font>
    <font>
      <sz val="11"/>
      <color theme="1"/>
      <name val="Arial Narrow"/>
      <family val="2"/>
    </font>
    <font>
      <b/>
      <sz val="11"/>
      <color indexed="8"/>
      <name val="Arial Narrow"/>
      <family val="2"/>
    </font>
    <font>
      <b/>
      <sz val="12"/>
      <color theme="1"/>
      <name val="Arial Narrow"/>
      <family val="2"/>
    </font>
    <font>
      <b/>
      <sz val="10"/>
      <color theme="1"/>
      <name val="Arial Narrow"/>
      <family val="2"/>
    </font>
    <font>
      <sz val="11"/>
      <name val="Arial Narrow"/>
      <family val="2"/>
    </font>
    <font>
      <b/>
      <sz val="10"/>
      <name val="Arial Narrow"/>
      <family val="2"/>
    </font>
    <font>
      <sz val="11"/>
      <color rgb="FFFF0000"/>
      <name val="Arial Narrow"/>
      <family val="2"/>
    </font>
    <font>
      <sz val="10"/>
      <color theme="1"/>
      <name val="Arial Narrow"/>
      <family val="2"/>
    </font>
    <font>
      <sz val="10"/>
      <name val="Arial"/>
      <family val="2"/>
    </font>
    <font>
      <sz val="10"/>
      <name val="Arial Narrow"/>
      <family val="2"/>
    </font>
    <font>
      <b/>
      <sz val="12"/>
      <color indexed="8"/>
      <name val="Arial Narrow"/>
      <family val="2"/>
    </font>
    <font>
      <sz val="10"/>
      <color indexed="8"/>
      <name val="Arial Narrow"/>
      <family val="2"/>
    </font>
    <font>
      <b/>
      <sz val="12"/>
      <color indexed="59"/>
      <name val="Arial Narrow"/>
      <family val="2"/>
    </font>
    <font>
      <b/>
      <sz val="16"/>
      <color indexed="59"/>
      <name val="Arial Narrow"/>
      <family val="2"/>
    </font>
    <font>
      <b/>
      <sz val="10"/>
      <color indexed="8"/>
      <name val="Arial Narrow"/>
      <family val="2"/>
    </font>
    <font>
      <sz val="8.5"/>
      <color theme="1"/>
      <name val="Arial Narrow"/>
      <family val="2"/>
    </font>
    <font>
      <b/>
      <sz val="16"/>
      <color theme="1"/>
      <name val="Arial Narrow"/>
      <family val="2"/>
    </font>
    <font>
      <sz val="12"/>
      <color theme="1"/>
      <name val="Arial Narrow"/>
      <family val="2"/>
    </font>
    <font>
      <sz val="12"/>
      <color indexed="8"/>
      <name val="Arial Narrow"/>
      <family val="2"/>
    </font>
    <font>
      <b/>
      <sz val="11"/>
      <color rgb="FFFF0000"/>
      <name val="Arial Narrow"/>
      <family val="2"/>
    </font>
    <font>
      <b/>
      <sz val="24"/>
      <color theme="1"/>
      <name val="Arial Narrow"/>
      <family val="2"/>
    </font>
    <font>
      <sz val="11"/>
      <color rgb="FF000000"/>
      <name val="Arial Narrow"/>
      <family val="2"/>
    </font>
    <font>
      <sz val="10.5"/>
      <color theme="1"/>
      <name val="Arial Narrow"/>
      <family val="2"/>
    </font>
    <font>
      <sz val="12"/>
      <name val="Arial Narrow"/>
      <family val="2"/>
    </font>
    <font>
      <sz val="12"/>
      <color rgb="FF000000"/>
      <name val="Arial Narrow"/>
      <family val="2"/>
    </font>
    <font>
      <sz val="14"/>
      <color theme="1"/>
      <name val="Calibri"/>
      <family val="2"/>
      <scheme val="minor"/>
    </font>
    <font>
      <sz val="10"/>
      <color indexed="8"/>
      <name val="SansSerif"/>
    </font>
    <font>
      <b/>
      <sz val="10"/>
      <color indexed="8"/>
      <name val="SansSerif"/>
    </font>
    <font>
      <sz val="8"/>
      <name val="Calibri"/>
      <family val="2"/>
      <scheme val="minor"/>
    </font>
    <font>
      <sz val="11"/>
      <color theme="1" tint="4.9989318521683403E-2"/>
      <name val="Arial Narrow"/>
      <family val="2"/>
    </font>
    <font>
      <b/>
      <sz val="11"/>
      <color theme="1"/>
      <name val="Calibri"/>
      <family val="2"/>
      <scheme val="minor"/>
    </font>
    <font>
      <sz val="11"/>
      <name val="Calibri"/>
      <family val="2"/>
      <scheme val="minor"/>
    </font>
    <font>
      <sz val="11"/>
      <color indexed="8"/>
      <name val="Calibri"/>
      <family val="2"/>
      <scheme val="minor"/>
    </font>
    <font>
      <b/>
      <sz val="11"/>
      <color indexed="8"/>
      <name val="Calibri"/>
      <family val="2"/>
      <scheme val="minor"/>
    </font>
    <font>
      <sz val="11"/>
      <color theme="1" tint="4.9989318521683403E-2"/>
      <name val="Calibri"/>
      <family val="2"/>
      <scheme val="minor"/>
    </font>
    <font>
      <b/>
      <sz val="11"/>
      <name val="Calibri"/>
      <family val="2"/>
      <scheme val="minor"/>
    </font>
    <font>
      <sz val="11"/>
      <color rgb="FF000000"/>
      <name val="Calibri"/>
      <family val="2"/>
      <scheme val="minor"/>
    </font>
    <font>
      <b/>
      <sz val="8"/>
      <color theme="1"/>
      <name val="Arial Narrow"/>
      <family val="2"/>
    </font>
    <font>
      <sz val="8"/>
      <color theme="1"/>
      <name val="Arial Narrow"/>
      <family val="2"/>
    </font>
    <font>
      <b/>
      <sz val="14"/>
      <name val="Arial Narrow"/>
      <family val="2"/>
    </font>
    <font>
      <b/>
      <sz val="8"/>
      <name val="Arial Narrow"/>
      <family val="2"/>
    </font>
    <font>
      <b/>
      <sz val="12"/>
      <name val="Arial Narrow"/>
      <family val="2"/>
    </font>
    <font>
      <b/>
      <sz val="11"/>
      <name val="Arial Narrow"/>
      <family val="2"/>
    </font>
    <font>
      <b/>
      <sz val="10"/>
      <name val="SansSerif"/>
    </font>
    <font>
      <sz val="10"/>
      <name val="SansSerif"/>
    </font>
    <font>
      <sz val="8"/>
      <name val="Arial Narrow"/>
      <family val="2"/>
    </font>
    <font>
      <sz val="10"/>
      <color rgb="FF000000"/>
      <name val="Arial Narrow"/>
      <family val="2"/>
    </font>
    <font>
      <i/>
      <sz val="10"/>
      <color rgb="FF000000"/>
      <name val="Arial Narrow"/>
      <family val="2"/>
    </font>
    <font>
      <sz val="10"/>
      <color rgb="FF000000"/>
      <name val="Arial Narrow"/>
      <family val="2"/>
    </font>
    <font>
      <b/>
      <sz val="11"/>
      <color rgb="FF000000"/>
      <name val="Arial Narrow"/>
      <family val="2"/>
    </font>
    <font>
      <b/>
      <sz val="12"/>
      <color rgb="FF000000"/>
      <name val="Arial Narrow"/>
      <family val="2"/>
    </font>
    <font>
      <i/>
      <sz val="11"/>
      <color theme="1"/>
      <name val="Arial Narrow"/>
      <family val="2"/>
    </font>
    <font>
      <i/>
      <sz val="10"/>
      <name val="Arial Narrow"/>
      <family val="2"/>
    </font>
    <font>
      <i/>
      <sz val="10"/>
      <color theme="1"/>
      <name val="Arial Narrow"/>
      <family val="2"/>
    </font>
    <font>
      <i/>
      <sz val="8"/>
      <color theme="1"/>
      <name val="Arial Narrow"/>
      <family val="2"/>
    </font>
    <font>
      <i/>
      <sz val="11"/>
      <name val="Arial Narrow"/>
      <family val="2"/>
    </font>
  </fonts>
  <fills count="10">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5" tint="0.79998168889431442"/>
        <bgColor indexed="64"/>
      </patternFill>
    </fill>
    <fill>
      <patternFill patternType="solid">
        <fgColor theme="9" tint="0.79998168889431442"/>
        <bgColor indexed="64"/>
      </patternFill>
    </fill>
  </fills>
  <borders count="25">
    <border>
      <left/>
      <right/>
      <top/>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theme="4" tint="-0.24994659260841701"/>
      </top>
      <bottom style="thin">
        <color indexed="64"/>
      </bottom>
      <diagonal/>
    </border>
    <border>
      <left/>
      <right style="medium">
        <color theme="4" tint="-0.24994659260841701"/>
      </right>
      <top style="medium">
        <color theme="4" tint="-0.24994659260841701"/>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theme="0"/>
      </left>
      <right style="medium">
        <color theme="0"/>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1" fillId="0" borderId="0" applyFont="0" applyFill="0" applyBorder="0" applyAlignment="0" applyProtection="0"/>
    <xf numFmtId="0" fontId="12" fillId="0" borderId="0"/>
    <xf numFmtId="0" fontId="12" fillId="0" borderId="0" applyNumberFormat="0" applyFont="0" applyFill="0" applyBorder="0" applyAlignment="0" applyProtection="0"/>
    <xf numFmtId="0" fontId="12" fillId="0" borderId="0"/>
  </cellStyleXfs>
  <cellXfs count="388">
    <xf numFmtId="0" fontId="0" fillId="0" borderId="0" xfId="0"/>
    <xf numFmtId="0" fontId="4" fillId="0" borderId="0" xfId="0" applyFont="1"/>
    <xf numFmtId="0" fontId="15" fillId="3" borderId="0" xfId="2" applyFont="1" applyFill="1" applyAlignment="1">
      <alignment horizontal="left" vertical="top" wrapText="1"/>
    </xf>
    <xf numFmtId="0" fontId="13" fillId="0" borderId="0" xfId="2" applyFont="1"/>
    <xf numFmtId="0" fontId="4" fillId="2" borderId="0" xfId="0" applyFont="1" applyFill="1" applyAlignment="1">
      <alignment horizontal="left" vertical="center" wrapText="1"/>
    </xf>
    <xf numFmtId="49" fontId="2" fillId="0" borderId="6" xfId="0" applyNumberFormat="1" applyFont="1" applyBorder="1" applyAlignment="1">
      <alignment horizontal="center" vertical="center"/>
    </xf>
    <xf numFmtId="49" fontId="2" fillId="0" borderId="6" xfId="0" applyNumberFormat="1" applyFont="1" applyBorder="1" applyAlignment="1">
      <alignment horizontal="center" vertical="center" wrapText="1"/>
    </xf>
    <xf numFmtId="0" fontId="4" fillId="0" borderId="6" xfId="0" applyFont="1" applyBorder="1" applyAlignment="1">
      <alignment horizontal="left" vertical="center" wrapText="1"/>
    </xf>
    <xf numFmtId="0" fontId="4" fillId="0" borderId="6" xfId="0" applyFont="1" applyBorder="1" applyAlignment="1">
      <alignment vertical="center" wrapText="1"/>
    </xf>
    <xf numFmtId="0" fontId="4" fillId="0" borderId="6" xfId="0" applyFont="1" applyBorder="1" applyAlignment="1">
      <alignment horizontal="justify" vertical="center" wrapText="1"/>
    </xf>
    <xf numFmtId="0" fontId="6" fillId="0" borderId="6" xfId="0" applyFont="1" applyBorder="1" applyAlignment="1">
      <alignment horizontal="center" vertical="center" wrapText="1"/>
    </xf>
    <xf numFmtId="0" fontId="4" fillId="0" borderId="0" xfId="0" applyFont="1" applyAlignment="1">
      <alignment vertical="center"/>
    </xf>
    <xf numFmtId="9" fontId="4" fillId="0" borderId="0" xfId="1" applyFont="1" applyFill="1"/>
    <xf numFmtId="0" fontId="4" fillId="0" borderId="0" xfId="0" applyFont="1" applyAlignment="1">
      <alignment horizontal="left"/>
    </xf>
    <xf numFmtId="0" fontId="4" fillId="0" borderId="7" xfId="0" applyFont="1" applyBorder="1" applyAlignment="1">
      <alignment horizontal="left" vertical="center"/>
    </xf>
    <xf numFmtId="0" fontId="4" fillId="0" borderId="7" xfId="0" applyFont="1" applyBorder="1" applyAlignment="1">
      <alignment horizontal="center" vertical="center"/>
    </xf>
    <xf numFmtId="0" fontId="13" fillId="0" borderId="6" xfId="0" applyFont="1" applyBorder="1" applyAlignment="1">
      <alignment horizontal="left" vertical="center" wrapText="1"/>
    </xf>
    <xf numFmtId="14" fontId="13" fillId="0" borderId="6" xfId="0" applyNumberFormat="1" applyFont="1" applyBorder="1" applyAlignment="1">
      <alignment horizontal="center" vertical="center"/>
    </xf>
    <xf numFmtId="0" fontId="11" fillId="0" borderId="6" xfId="0" applyFont="1" applyBorder="1" applyAlignment="1">
      <alignment horizontal="left" vertical="center" wrapText="1"/>
    </xf>
    <xf numFmtId="0" fontId="13" fillId="0" borderId="12" xfId="0" applyFont="1" applyBorder="1" applyAlignment="1">
      <alignment horizontal="left" vertical="center" wrapText="1"/>
    </xf>
    <xf numFmtId="0" fontId="4" fillId="0" borderId="8" xfId="0" applyFont="1" applyBorder="1"/>
    <xf numFmtId="0" fontId="4" fillId="0" borderId="0" xfId="0" applyFont="1" applyAlignment="1">
      <alignment horizontal="left" vertical="center" wrapText="1"/>
    </xf>
    <xf numFmtId="0" fontId="21" fillId="0" borderId="6" xfId="0" applyFont="1" applyBorder="1" applyAlignment="1">
      <alignment vertical="center"/>
    </xf>
    <xf numFmtId="0" fontId="6" fillId="0" borderId="6" xfId="0" applyFont="1" applyBorder="1" applyAlignment="1">
      <alignment vertical="center"/>
    </xf>
    <xf numFmtId="0" fontId="7" fillId="0" borderId="6" xfId="0" applyFont="1" applyBorder="1" applyAlignment="1">
      <alignment horizontal="center" vertical="center" wrapText="1"/>
    </xf>
    <xf numFmtId="0" fontId="9" fillId="0" borderId="6" xfId="0" applyFont="1" applyBorder="1" applyAlignment="1">
      <alignment horizontal="center" vertical="center" wrapText="1"/>
    </xf>
    <xf numFmtId="0" fontId="11" fillId="0" borderId="3" xfId="0" applyFont="1" applyBorder="1"/>
    <xf numFmtId="0" fontId="11" fillId="0" borderId="4" xfId="0" applyFont="1" applyBorder="1"/>
    <xf numFmtId="0" fontId="4" fillId="0" borderId="0" xfId="0" applyFont="1" applyAlignment="1">
      <alignment horizontal="center"/>
    </xf>
    <xf numFmtId="0" fontId="4" fillId="0" borderId="15" xfId="0" applyFont="1" applyBorder="1"/>
    <xf numFmtId="0" fontId="4" fillId="0" borderId="15" xfId="0" applyFont="1" applyBorder="1" applyAlignment="1">
      <alignment horizontal="left"/>
    </xf>
    <xf numFmtId="0" fontId="4" fillId="2" borderId="6" xfId="0" applyFont="1" applyFill="1" applyBorder="1" applyAlignment="1">
      <alignment vertical="center" wrapText="1"/>
    </xf>
    <xf numFmtId="0" fontId="13" fillId="2" borderId="6" xfId="0" applyFont="1" applyFill="1" applyBorder="1" applyAlignment="1">
      <alignment horizontal="left" vertical="center" wrapText="1"/>
    </xf>
    <xf numFmtId="0" fontId="4" fillId="2" borderId="6" xfId="0" applyFont="1" applyFill="1" applyBorder="1" applyAlignment="1">
      <alignment horizontal="left" vertical="center" wrapText="1"/>
    </xf>
    <xf numFmtId="49" fontId="2" fillId="2" borderId="6" xfId="0" applyNumberFormat="1" applyFont="1" applyFill="1" applyBorder="1" applyAlignment="1">
      <alignment horizontal="center" vertical="center" wrapText="1"/>
    </xf>
    <xf numFmtId="0" fontId="4" fillId="2" borderId="6" xfId="0" applyFont="1" applyFill="1" applyBorder="1" applyAlignment="1">
      <alignment vertical="center"/>
    </xf>
    <xf numFmtId="0" fontId="26" fillId="2" borderId="6" xfId="0" applyFont="1" applyFill="1" applyBorder="1" applyAlignment="1">
      <alignment vertical="center" wrapText="1"/>
    </xf>
    <xf numFmtId="0" fontId="21" fillId="0" borderId="6" xfId="0" applyFont="1" applyBorder="1" applyAlignment="1">
      <alignment horizontal="left" vertical="center" wrapText="1"/>
    </xf>
    <xf numFmtId="0" fontId="6" fillId="0" borderId="6"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2" fillId="0" borderId="6" xfId="0" applyFont="1" applyBorder="1" applyAlignment="1">
      <alignment horizontal="center" vertical="center" wrapText="1"/>
    </xf>
    <xf numFmtId="0" fontId="21" fillId="0" borderId="6" xfId="0" applyFont="1" applyBorder="1" applyAlignment="1">
      <alignment horizontal="center" vertical="center"/>
    </xf>
    <xf numFmtId="0" fontId="4" fillId="0" borderId="0" xfId="0" applyFont="1" applyAlignment="1">
      <alignment wrapText="1"/>
    </xf>
    <xf numFmtId="0" fontId="2" fillId="0" borderId="12" xfId="0" applyFont="1" applyBorder="1" applyAlignment="1">
      <alignment horizontal="center" vertical="center" wrapText="1"/>
    </xf>
    <xf numFmtId="0" fontId="4" fillId="0" borderId="12" xfId="0" applyFont="1" applyBorder="1" applyAlignment="1">
      <alignment horizontal="left" vertical="center" wrapText="1"/>
    </xf>
    <xf numFmtId="0" fontId="4" fillId="0" borderId="6" xfId="0" applyFont="1" applyBorder="1" applyAlignment="1">
      <alignment wrapText="1"/>
    </xf>
    <xf numFmtId="0" fontId="21" fillId="0" borderId="6" xfId="0" applyFont="1" applyBorder="1" applyAlignment="1">
      <alignment vertical="center" wrapText="1"/>
    </xf>
    <xf numFmtId="0" fontId="4" fillId="0" borderId="15" xfId="0" applyFont="1" applyBorder="1" applyAlignment="1">
      <alignment horizontal="center"/>
    </xf>
    <xf numFmtId="0" fontId="8" fillId="0" borderId="6" xfId="0" applyFont="1" applyBorder="1" applyAlignment="1">
      <alignment horizontal="left" vertical="center" wrapText="1"/>
    </xf>
    <xf numFmtId="0" fontId="8" fillId="0" borderId="6" xfId="0" applyFont="1" applyBorder="1" applyAlignment="1">
      <alignment vertical="center" wrapText="1"/>
    </xf>
    <xf numFmtId="0" fontId="21" fillId="0" borderId="0" xfId="0" applyFont="1"/>
    <xf numFmtId="0" fontId="21" fillId="0" borderId="0" xfId="0" applyFont="1" applyAlignment="1">
      <alignment horizontal="center"/>
    </xf>
    <xf numFmtId="0" fontId="21" fillId="0" borderId="15" xfId="0" applyFont="1" applyBorder="1"/>
    <xf numFmtId="49" fontId="6" fillId="0" borderId="6" xfId="0" applyNumberFormat="1" applyFont="1" applyBorder="1" applyAlignment="1">
      <alignment horizontal="center" vertical="center"/>
    </xf>
    <xf numFmtId="49" fontId="6" fillId="0" borderId="6" xfId="0" applyNumberFormat="1" applyFont="1" applyBorder="1" applyAlignment="1">
      <alignment horizontal="center" vertical="center" wrapText="1"/>
    </xf>
    <xf numFmtId="0" fontId="21" fillId="0" borderId="15" xfId="0" applyFont="1" applyBorder="1" applyAlignment="1">
      <alignment vertical="center"/>
    </xf>
    <xf numFmtId="0" fontId="21" fillId="0" borderId="0" xfId="0" applyFont="1" applyAlignment="1">
      <alignment vertical="center"/>
    </xf>
    <xf numFmtId="0" fontId="21" fillId="2" borderId="6" xfId="0" applyFont="1" applyFill="1" applyBorder="1" applyAlignment="1">
      <alignment vertical="center" wrapText="1"/>
    </xf>
    <xf numFmtId="0" fontId="27" fillId="2" borderId="6" xfId="0" applyFont="1" applyFill="1" applyBorder="1" applyAlignment="1">
      <alignment horizontal="left" vertical="center" wrapText="1"/>
    </xf>
    <xf numFmtId="14" fontId="27" fillId="2" borderId="6" xfId="0" applyNumberFormat="1" applyFont="1" applyFill="1" applyBorder="1" applyAlignment="1">
      <alignment horizontal="center" vertical="center" wrapText="1"/>
    </xf>
    <xf numFmtId="0" fontId="21" fillId="0" borderId="15" xfId="0" applyFont="1" applyBorder="1" applyAlignment="1">
      <alignment horizontal="left" vertical="center"/>
    </xf>
    <xf numFmtId="0" fontId="21" fillId="0" borderId="0" xfId="0" applyFont="1" applyAlignment="1">
      <alignment horizontal="left" vertical="center"/>
    </xf>
    <xf numFmtId="14" fontId="13" fillId="2" borderId="6" xfId="0" applyNumberFormat="1" applyFont="1" applyFill="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4" fillId="2" borderId="6" xfId="0" applyFont="1" applyFill="1" applyBorder="1" applyAlignment="1">
      <alignment wrapText="1"/>
    </xf>
    <xf numFmtId="0" fontId="0" fillId="2" borderId="6" xfId="0" applyFill="1" applyBorder="1" applyAlignment="1">
      <alignment vertical="center" wrapText="1"/>
    </xf>
    <xf numFmtId="0" fontId="19" fillId="0" borderId="0" xfId="0" applyFont="1"/>
    <xf numFmtId="0" fontId="19" fillId="0" borderId="0" xfId="0" applyFont="1" applyAlignment="1">
      <alignment vertical="center"/>
    </xf>
    <xf numFmtId="0" fontId="11" fillId="0" borderId="0" xfId="0" applyFont="1"/>
    <xf numFmtId="0" fontId="11" fillId="0" borderId="0" xfId="0" applyFont="1" applyAlignment="1">
      <alignment horizontal="left"/>
    </xf>
    <xf numFmtId="0" fontId="11" fillId="0" borderId="5" xfId="0" applyFont="1" applyBorder="1"/>
    <xf numFmtId="0" fontId="4" fillId="0" borderId="8"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1" fillId="0" borderId="1" xfId="0" applyFont="1" applyBorder="1"/>
    <xf numFmtId="0" fontId="7" fillId="0" borderId="9" xfId="0" applyFont="1" applyBorder="1" applyAlignment="1">
      <alignment horizontal="center" vertical="center"/>
    </xf>
    <xf numFmtId="0" fontId="11" fillId="0" borderId="6" xfId="0" applyFont="1" applyBorder="1" applyAlignment="1">
      <alignment horizontal="center" vertical="center"/>
    </xf>
    <xf numFmtId="0" fontId="7" fillId="0" borderId="6" xfId="0" applyFont="1" applyBorder="1" applyAlignment="1">
      <alignment horizontal="center" vertical="center"/>
    </xf>
    <xf numFmtId="49" fontId="7" fillId="0" borderId="6" xfId="0" applyNumberFormat="1" applyFont="1" applyBorder="1" applyAlignment="1">
      <alignment horizontal="center" vertical="center" wrapText="1"/>
    </xf>
    <xf numFmtId="0" fontId="11" fillId="0" borderId="6" xfId="0" applyFont="1" applyBorder="1" applyAlignment="1">
      <alignment vertical="center" wrapText="1"/>
    </xf>
    <xf numFmtId="0" fontId="2" fillId="0" borderId="6" xfId="0" applyFont="1" applyBorder="1" applyAlignment="1">
      <alignment horizontal="center" vertical="center"/>
    </xf>
    <xf numFmtId="0" fontId="25" fillId="0" borderId="9" xfId="0" applyFont="1" applyBorder="1" applyAlignment="1">
      <alignment horizontal="left" vertical="center" wrapText="1"/>
    </xf>
    <xf numFmtId="14" fontId="4" fillId="0" borderId="6" xfId="0" applyNumberFormat="1" applyFont="1" applyBorder="1" applyAlignment="1">
      <alignment horizontal="center" vertical="center" wrapText="1"/>
    </xf>
    <xf numFmtId="14" fontId="4" fillId="2" borderId="6" xfId="0" applyNumberFormat="1" applyFont="1" applyFill="1" applyBorder="1" applyAlignment="1">
      <alignment horizontal="center" vertical="center"/>
    </xf>
    <xf numFmtId="0" fontId="29" fillId="2" borderId="6" xfId="0" applyFont="1" applyFill="1" applyBorder="1"/>
    <xf numFmtId="0" fontId="29" fillId="2" borderId="6" xfId="0" applyFont="1" applyFill="1" applyBorder="1" applyAlignment="1">
      <alignment horizontal="center"/>
    </xf>
    <xf numFmtId="0" fontId="29" fillId="4" borderId="6" xfId="0" applyFont="1" applyFill="1" applyBorder="1" applyAlignment="1">
      <alignment horizontal="center"/>
    </xf>
    <xf numFmtId="0" fontId="29" fillId="2" borderId="0" xfId="0" applyFont="1" applyFill="1"/>
    <xf numFmtId="0" fontId="29" fillId="2" borderId="0" xfId="0" applyFont="1" applyFill="1" applyAlignment="1">
      <alignment horizontal="center"/>
    </xf>
    <xf numFmtId="0" fontId="17" fillId="0" borderId="0" xfId="2" applyFont="1" applyAlignment="1">
      <alignment horizontal="center" vertical="center" wrapText="1"/>
    </xf>
    <xf numFmtId="0" fontId="31" fillId="3" borderId="6" xfId="0" applyFont="1" applyFill="1" applyBorder="1" applyAlignment="1">
      <alignment horizontal="center" vertical="center" wrapText="1"/>
    </xf>
    <xf numFmtId="0" fontId="22" fillId="0" borderId="12" xfId="0" applyFont="1" applyBorder="1" applyAlignment="1">
      <alignment horizontal="center" vertical="center" wrapText="1"/>
    </xf>
    <xf numFmtId="0" fontId="29" fillId="0" borderId="6" xfId="0" applyFont="1" applyBorder="1"/>
    <xf numFmtId="0" fontId="29" fillId="0" borderId="6" xfId="0" applyFont="1" applyBorder="1" applyAlignment="1">
      <alignment horizontal="center"/>
    </xf>
    <xf numFmtId="9" fontId="33" fillId="0" borderId="6" xfId="0" applyNumberFormat="1" applyFont="1" applyBorder="1" applyAlignment="1">
      <alignment horizontal="left" vertical="center" wrapText="1"/>
    </xf>
    <xf numFmtId="0" fontId="11" fillId="0" borderId="0" xfId="0" applyFont="1" applyAlignment="1">
      <alignment horizontal="left" vertical="center" wrapText="1"/>
    </xf>
    <xf numFmtId="0" fontId="7" fillId="0" borderId="0" xfId="0" applyFont="1" applyAlignment="1">
      <alignment horizontal="center" vertical="center" wrapText="1"/>
    </xf>
    <xf numFmtId="0" fontId="13" fillId="0" borderId="0" xfId="0" applyFont="1" applyAlignment="1">
      <alignment horizontal="left" vertical="center" wrapText="1"/>
    </xf>
    <xf numFmtId="0" fontId="13" fillId="2" borderId="0" xfId="0" applyFont="1" applyFill="1" applyAlignment="1">
      <alignment horizontal="left" vertical="center" wrapText="1"/>
    </xf>
    <xf numFmtId="14" fontId="13" fillId="0" borderId="0" xfId="0" applyNumberFormat="1" applyFont="1" applyAlignment="1">
      <alignment horizontal="center" vertical="center" wrapText="1"/>
    </xf>
    <xf numFmtId="0" fontId="11" fillId="0" borderId="0" xfId="0" applyFont="1" applyAlignment="1">
      <alignment vertical="center" wrapText="1"/>
    </xf>
    <xf numFmtId="0" fontId="11" fillId="0" borderId="12" xfId="0" applyFont="1" applyBorder="1" applyAlignment="1">
      <alignment horizontal="center" vertical="center" wrapText="1"/>
    </xf>
    <xf numFmtId="0" fontId="4" fillId="0" borderId="15" xfId="0" applyFont="1" applyBorder="1" applyAlignment="1">
      <alignment wrapText="1"/>
    </xf>
    <xf numFmtId="14" fontId="8" fillId="0" borderId="6" xfId="0" applyNumberFormat="1" applyFont="1" applyBorder="1" applyAlignment="1">
      <alignment horizontal="center" vertical="center" wrapText="1"/>
    </xf>
    <xf numFmtId="0" fontId="13" fillId="2" borderId="12" xfId="0" applyFont="1" applyFill="1" applyBorder="1" applyAlignment="1">
      <alignment horizontal="left" vertical="center" wrapText="1"/>
    </xf>
    <xf numFmtId="0" fontId="27" fillId="0" borderId="6" xfId="0" applyFont="1" applyBorder="1" applyAlignment="1">
      <alignment horizontal="left" vertical="center" wrapText="1"/>
    </xf>
    <xf numFmtId="14" fontId="27" fillId="0" borderId="6" xfId="0" applyNumberFormat="1" applyFont="1" applyBorder="1" applyAlignment="1">
      <alignment horizontal="center" vertical="center" wrapText="1"/>
    </xf>
    <xf numFmtId="14" fontId="13" fillId="0" borderId="6" xfId="0" applyNumberFormat="1" applyFont="1" applyBorder="1" applyAlignment="1">
      <alignment horizontal="center" vertical="center" wrapText="1"/>
    </xf>
    <xf numFmtId="14" fontId="8" fillId="2" borderId="6" xfId="0" applyNumberFormat="1" applyFont="1" applyFill="1" applyBorder="1" applyAlignment="1">
      <alignment horizontal="center" vertical="center" wrapText="1"/>
    </xf>
    <xf numFmtId="0" fontId="8" fillId="2" borderId="6" xfId="0" applyFont="1" applyFill="1" applyBorder="1" applyAlignment="1">
      <alignment horizontal="left" vertical="center" wrapText="1"/>
    </xf>
    <xf numFmtId="0" fontId="30" fillId="3" borderId="6" xfId="0" applyFont="1" applyFill="1" applyBorder="1" applyAlignment="1">
      <alignment horizontal="left" vertical="center" wrapText="1"/>
    </xf>
    <xf numFmtId="0" fontId="3" fillId="0" borderId="12" xfId="0" applyFont="1" applyBorder="1" applyAlignment="1">
      <alignment horizontal="center" vertical="center" wrapText="1"/>
    </xf>
    <xf numFmtId="0" fontId="34" fillId="0" borderId="6" xfId="0" applyFont="1" applyBorder="1" applyAlignment="1">
      <alignment horizontal="center" vertical="center" wrapText="1"/>
    </xf>
    <xf numFmtId="0" fontId="0" fillId="0" borderId="6" xfId="0" applyBorder="1" applyAlignment="1">
      <alignment horizontal="left" vertical="center" wrapText="1"/>
    </xf>
    <xf numFmtId="0" fontId="0" fillId="0" borderId="6" xfId="0" applyBorder="1" applyAlignment="1">
      <alignment vertical="center" wrapText="1"/>
    </xf>
    <xf numFmtId="0" fontId="0" fillId="0" borderId="6" xfId="0" applyBorder="1" applyAlignment="1">
      <alignment horizontal="justify" vertical="center" wrapText="1"/>
    </xf>
    <xf numFmtId="0" fontId="34" fillId="0" borderId="12" xfId="0" applyFont="1" applyBorder="1" applyAlignment="1">
      <alignment horizontal="center" vertical="center" wrapText="1"/>
    </xf>
    <xf numFmtId="0" fontId="35" fillId="2" borderId="6" xfId="0" applyFont="1" applyFill="1" applyBorder="1" applyAlignment="1">
      <alignment horizontal="left" vertical="center" wrapText="1"/>
    </xf>
    <xf numFmtId="14" fontId="35" fillId="2" borderId="6" xfId="0" applyNumberFormat="1" applyFont="1" applyFill="1" applyBorder="1" applyAlignment="1">
      <alignment horizontal="center" vertical="center" wrapText="1"/>
    </xf>
    <xf numFmtId="0" fontId="0" fillId="2" borderId="6" xfId="0" applyFill="1" applyBorder="1" applyAlignment="1">
      <alignment horizontal="left" vertical="center" wrapText="1"/>
    </xf>
    <xf numFmtId="14" fontId="0" fillId="2" borderId="6" xfId="0" applyNumberFormat="1" applyFill="1" applyBorder="1" applyAlignment="1">
      <alignment horizontal="center" vertical="center"/>
    </xf>
    <xf numFmtId="0" fontId="35" fillId="0" borderId="6" xfId="0" applyFont="1" applyBorder="1" applyAlignment="1">
      <alignment horizontal="left" vertical="center" wrapText="1"/>
    </xf>
    <xf numFmtId="0" fontId="34" fillId="0" borderId="6" xfId="0" applyFont="1" applyBorder="1" applyAlignment="1">
      <alignment vertical="center" wrapText="1"/>
    </xf>
    <xf numFmtId="0" fontId="35" fillId="0" borderId="6" xfId="0" applyFont="1" applyBorder="1" applyAlignment="1">
      <alignment vertical="center" wrapText="1"/>
    </xf>
    <xf numFmtId="0" fontId="0" fillId="0" borderId="0" xfId="0" applyAlignment="1">
      <alignment vertical="top"/>
    </xf>
    <xf numFmtId="0" fontId="34" fillId="0" borderId="6" xfId="0" applyFont="1" applyBorder="1" applyAlignment="1">
      <alignment horizontal="center" vertical="top"/>
    </xf>
    <xf numFmtId="0" fontId="34" fillId="0" borderId="6" xfId="0" applyFont="1" applyBorder="1" applyAlignment="1">
      <alignment horizontal="center" vertical="center"/>
    </xf>
    <xf numFmtId="14" fontId="35" fillId="2" borderId="6" xfId="0" applyNumberFormat="1" applyFont="1" applyFill="1" applyBorder="1" applyAlignment="1">
      <alignment horizontal="center" vertical="center"/>
    </xf>
    <xf numFmtId="0" fontId="39" fillId="0" borderId="6" xfId="0" applyFont="1" applyBorder="1" applyAlignment="1">
      <alignment horizontal="center" vertical="center" wrapText="1"/>
    </xf>
    <xf numFmtId="0" fontId="35" fillId="2" borderId="12" xfId="0" applyFont="1" applyFill="1" applyBorder="1" applyAlignment="1">
      <alignment horizontal="left" vertical="center" wrapText="1"/>
    </xf>
    <xf numFmtId="0" fontId="0" fillId="0" borderId="12" xfId="0" applyBorder="1" applyAlignment="1">
      <alignment horizontal="center" vertical="top" wrapText="1"/>
    </xf>
    <xf numFmtId="0" fontId="36" fillId="0" borderId="12" xfId="0" applyFont="1" applyBorder="1" applyAlignment="1">
      <alignment horizontal="center" vertical="top" wrapText="1"/>
    </xf>
    <xf numFmtId="14" fontId="30" fillId="3" borderId="6" xfId="0" applyNumberFormat="1" applyFont="1" applyFill="1" applyBorder="1" applyAlignment="1">
      <alignment horizontal="center" vertical="center" wrapText="1"/>
    </xf>
    <xf numFmtId="0" fontId="34" fillId="2" borderId="6" xfId="0" applyFont="1" applyFill="1" applyBorder="1" applyAlignment="1">
      <alignment horizontal="center" vertical="center" wrapText="1"/>
    </xf>
    <xf numFmtId="14" fontId="0" fillId="2" borderId="6" xfId="0" applyNumberFormat="1" applyFill="1" applyBorder="1" applyAlignment="1">
      <alignment horizontal="center" vertical="center" wrapText="1"/>
    </xf>
    <xf numFmtId="0" fontId="34" fillId="7" borderId="0" xfId="0" applyFont="1" applyFill="1" applyAlignment="1">
      <alignment vertical="top"/>
    </xf>
    <xf numFmtId="0" fontId="30" fillId="2" borderId="6" xfId="0" applyFont="1" applyFill="1" applyBorder="1" applyAlignment="1">
      <alignment horizontal="left" vertical="center" wrapText="1"/>
    </xf>
    <xf numFmtId="9" fontId="38" fillId="2" borderId="6" xfId="0" applyNumberFormat="1" applyFont="1" applyFill="1" applyBorder="1" applyAlignment="1">
      <alignment horizontal="left" vertical="center" wrapText="1"/>
    </xf>
    <xf numFmtId="0" fontId="0" fillId="0" borderId="0" xfId="0" applyAlignment="1">
      <alignment horizontal="center" vertical="top"/>
    </xf>
    <xf numFmtId="0" fontId="11" fillId="2" borderId="0" xfId="0" applyFont="1" applyFill="1"/>
    <xf numFmtId="0" fontId="7" fillId="0" borderId="6" xfId="0" applyFont="1" applyBorder="1" applyAlignment="1">
      <alignment vertical="center"/>
    </xf>
    <xf numFmtId="0" fontId="11" fillId="0" borderId="6" xfId="0" applyFont="1" applyBorder="1" applyAlignment="1">
      <alignment vertical="center"/>
    </xf>
    <xf numFmtId="0" fontId="7" fillId="8" borderId="8" xfId="0" applyFont="1" applyFill="1" applyBorder="1" applyAlignment="1">
      <alignment horizontal="center" vertical="center" wrapText="1"/>
    </xf>
    <xf numFmtId="0" fontId="7" fillId="8" borderId="9" xfId="0" applyFont="1" applyFill="1" applyBorder="1" applyAlignment="1">
      <alignment horizontal="center" vertical="center" wrapText="1"/>
    </xf>
    <xf numFmtId="0" fontId="7" fillId="8" borderId="6" xfId="0" applyFont="1" applyFill="1" applyBorder="1" applyAlignment="1">
      <alignment horizontal="center" vertical="center" wrapText="1"/>
    </xf>
    <xf numFmtId="9" fontId="41" fillId="8" borderId="6" xfId="1" applyFont="1" applyFill="1" applyBorder="1" applyAlignment="1">
      <alignment horizontal="center" vertical="center" wrapText="1"/>
    </xf>
    <xf numFmtId="0" fontId="41" fillId="0" borderId="17" xfId="0" applyFont="1" applyBorder="1" applyAlignment="1">
      <alignment horizontal="left" vertical="top" wrapText="1"/>
    </xf>
    <xf numFmtId="0" fontId="41" fillId="0" borderId="18" xfId="0" applyFont="1" applyBorder="1" applyAlignment="1">
      <alignment horizontal="left" vertical="top" wrapText="1"/>
    </xf>
    <xf numFmtId="9" fontId="13" fillId="3" borderId="16" xfId="1" applyFont="1" applyFill="1" applyBorder="1" applyAlignment="1">
      <alignment horizontal="center" vertical="center" wrapText="1"/>
    </xf>
    <xf numFmtId="0" fontId="11" fillId="0" borderId="6" xfId="0" applyFont="1" applyBorder="1" applyAlignment="1">
      <alignment horizontal="center" vertical="center" wrapText="1"/>
    </xf>
    <xf numFmtId="0" fontId="11" fillId="0" borderId="0" xfId="0" applyFont="1" applyAlignment="1">
      <alignment horizontal="center" vertical="center"/>
    </xf>
    <xf numFmtId="9" fontId="13" fillId="0" borderId="6" xfId="2" applyNumberFormat="1" applyFont="1" applyBorder="1" applyAlignment="1">
      <alignment horizontal="center" vertical="center"/>
    </xf>
    <xf numFmtId="0" fontId="19" fillId="0" borderId="0" xfId="0" applyFont="1" applyAlignment="1">
      <alignment horizontal="center" vertical="center"/>
    </xf>
    <xf numFmtId="49" fontId="2" fillId="2" borderId="9" xfId="0" applyNumberFormat="1" applyFont="1" applyFill="1" applyBorder="1" applyAlignment="1">
      <alignment horizontal="center" vertical="center" wrapText="1"/>
    </xf>
    <xf numFmtId="0" fontId="25" fillId="0" borderId="6" xfId="0" applyFont="1" applyBorder="1" applyAlignment="1">
      <alignment vertical="center" wrapText="1"/>
    </xf>
    <xf numFmtId="0" fontId="13" fillId="0" borderId="0" xfId="2" applyFont="1" applyAlignment="1">
      <alignment horizontal="center" vertical="center"/>
    </xf>
    <xf numFmtId="0" fontId="13" fillId="0" borderId="0" xfId="0" applyFont="1"/>
    <xf numFmtId="9" fontId="13" fillId="0" borderId="0" xfId="1" applyFont="1" applyFill="1" applyAlignment="1">
      <alignment horizontal="center" vertical="center"/>
    </xf>
    <xf numFmtId="0" fontId="9" fillId="0" borderId="21" xfId="2" applyFont="1" applyBorder="1" applyAlignment="1">
      <alignment horizontal="center" vertical="center" wrapText="1"/>
    </xf>
    <xf numFmtId="0" fontId="9" fillId="8" borderId="6" xfId="0" applyFont="1" applyFill="1" applyBorder="1" applyAlignment="1">
      <alignment horizontal="center" vertical="center" wrapText="1"/>
    </xf>
    <xf numFmtId="0" fontId="9" fillId="8" borderId="6" xfId="0" applyFont="1" applyFill="1" applyBorder="1" applyAlignment="1">
      <alignment horizontal="center" vertical="center"/>
    </xf>
    <xf numFmtId="9" fontId="44" fillId="8" borderId="6" xfId="1" applyFont="1" applyFill="1" applyBorder="1" applyAlignment="1">
      <alignment horizontal="center" vertical="center" wrapText="1"/>
    </xf>
    <xf numFmtId="0" fontId="9" fillId="0" borderId="0" xfId="0" applyFont="1" applyAlignment="1">
      <alignment horizontal="center" vertical="center"/>
    </xf>
    <xf numFmtId="0" fontId="13" fillId="0" borderId="12" xfId="0" applyFont="1" applyBorder="1" applyAlignment="1">
      <alignment horizontal="center" vertical="center" wrapText="1"/>
    </xf>
    <xf numFmtId="0" fontId="13" fillId="0" borderId="6" xfId="0" applyFont="1" applyBorder="1" applyAlignment="1">
      <alignment vertical="center" wrapText="1"/>
    </xf>
    <xf numFmtId="9" fontId="13" fillId="0" borderId="6" xfId="1" applyFont="1" applyFill="1" applyBorder="1" applyAlignment="1">
      <alignment horizontal="center" vertical="center" wrapText="1"/>
    </xf>
    <xf numFmtId="0" fontId="13" fillId="0" borderId="0" xfId="0" applyFont="1" applyAlignment="1">
      <alignment vertical="center" wrapText="1"/>
    </xf>
    <xf numFmtId="0" fontId="13" fillId="0" borderId="6" xfId="0" applyFont="1" applyBorder="1" applyAlignment="1">
      <alignment horizontal="center" vertical="center" wrapText="1"/>
    </xf>
    <xf numFmtId="0" fontId="13" fillId="0" borderId="17" xfId="0" applyFont="1" applyBorder="1"/>
    <xf numFmtId="9" fontId="13" fillId="0" borderId="17" xfId="1" applyFont="1" applyBorder="1" applyAlignment="1">
      <alignment horizontal="center" vertical="center"/>
    </xf>
    <xf numFmtId="0" fontId="9" fillId="3" borderId="21" xfId="0" applyFont="1" applyFill="1" applyBorder="1" applyAlignment="1">
      <alignment horizontal="left" vertical="top" wrapText="1"/>
    </xf>
    <xf numFmtId="0" fontId="9" fillId="9" borderId="6" xfId="0" applyFont="1" applyFill="1" applyBorder="1" applyAlignment="1">
      <alignment horizontal="center" vertical="center" wrapText="1"/>
    </xf>
    <xf numFmtId="0" fontId="9" fillId="8" borderId="7" xfId="0" applyFont="1" applyFill="1" applyBorder="1" applyAlignment="1">
      <alignment horizontal="center" vertical="center" wrapText="1"/>
    </xf>
    <xf numFmtId="0" fontId="47" fillId="8" borderId="7" xfId="0" applyFont="1" applyFill="1" applyBorder="1" applyAlignment="1">
      <alignment horizontal="center" vertical="center" wrapText="1"/>
    </xf>
    <xf numFmtId="9" fontId="44" fillId="9" borderId="8" xfId="1" applyFont="1" applyFill="1" applyBorder="1" applyAlignment="1">
      <alignment horizontal="center" vertical="center" wrapText="1"/>
    </xf>
    <xf numFmtId="0" fontId="47" fillId="3" borderId="0" xfId="0" applyFont="1" applyFill="1" applyAlignment="1">
      <alignment horizontal="center" vertical="center" wrapText="1"/>
    </xf>
    <xf numFmtId="0" fontId="13" fillId="3" borderId="12" xfId="0" applyFont="1" applyFill="1" applyBorder="1" applyAlignment="1">
      <alignment horizontal="left" vertical="center" wrapText="1"/>
    </xf>
    <xf numFmtId="0" fontId="13" fillId="3" borderId="12" xfId="0" applyFont="1" applyFill="1" applyBorder="1" applyAlignment="1">
      <alignment vertical="center" wrapText="1"/>
    </xf>
    <xf numFmtId="0" fontId="48" fillId="3" borderId="12" xfId="4" applyFont="1" applyFill="1" applyBorder="1" applyAlignment="1">
      <alignment vertical="center" wrapText="1"/>
    </xf>
    <xf numFmtId="9" fontId="13" fillId="2" borderId="12" xfId="0" applyNumberFormat="1" applyFont="1" applyFill="1" applyBorder="1" applyAlignment="1">
      <alignment horizontal="center" vertical="center" wrapText="1"/>
    </xf>
    <xf numFmtId="0" fontId="48" fillId="3" borderId="0" xfId="4" applyFont="1" applyFill="1" applyAlignment="1">
      <alignment horizontal="left" vertical="center" wrapText="1"/>
    </xf>
    <xf numFmtId="0" fontId="48" fillId="3" borderId="0" xfId="4" applyFont="1" applyFill="1" applyAlignment="1">
      <alignment horizontal="center" vertical="center" wrapText="1"/>
    </xf>
    <xf numFmtId="0" fontId="46" fillId="0" borderId="21" xfId="0" applyFont="1" applyBorder="1" applyAlignment="1">
      <alignment horizontal="left"/>
    </xf>
    <xf numFmtId="0" fontId="46" fillId="8" borderId="7" xfId="0" applyFont="1" applyFill="1" applyBorder="1" applyAlignment="1">
      <alignment horizontal="center" vertical="center" wrapText="1"/>
    </xf>
    <xf numFmtId="0" fontId="46" fillId="8" borderId="7" xfId="0" applyFont="1" applyFill="1" applyBorder="1" applyAlignment="1">
      <alignment horizontal="left" vertical="center" wrapText="1"/>
    </xf>
    <xf numFmtId="9" fontId="9" fillId="9" borderId="8" xfId="1" applyFont="1" applyFill="1" applyBorder="1" applyAlignment="1">
      <alignment horizontal="center" vertical="center" wrapText="1"/>
    </xf>
    <xf numFmtId="0" fontId="46" fillId="0" borderId="12" xfId="0" applyFont="1" applyBorder="1" applyAlignment="1">
      <alignment horizontal="center" vertical="center" wrapText="1"/>
    </xf>
    <xf numFmtId="0" fontId="46" fillId="0" borderId="6" xfId="0" applyFont="1" applyBorder="1" applyAlignment="1">
      <alignment horizontal="center" vertical="center" wrapText="1"/>
    </xf>
    <xf numFmtId="9" fontId="13" fillId="2" borderId="6" xfId="0" applyNumberFormat="1" applyFont="1" applyFill="1" applyBorder="1" applyAlignment="1">
      <alignment horizontal="center" vertical="center" wrapText="1"/>
    </xf>
    <xf numFmtId="0" fontId="8" fillId="0" borderId="6" xfId="0" applyFont="1" applyBorder="1" applyAlignment="1">
      <alignment horizontal="justify" vertical="center" wrapText="1"/>
    </xf>
    <xf numFmtId="9" fontId="13" fillId="0" borderId="0" xfId="1" applyFont="1" applyBorder="1" applyAlignment="1">
      <alignment horizontal="center" vertical="center"/>
    </xf>
    <xf numFmtId="0" fontId="9" fillId="0" borderId="0" xfId="0" applyFont="1" applyAlignment="1">
      <alignment horizontal="left" vertical="center"/>
    </xf>
    <xf numFmtId="0" fontId="46" fillId="8" borderId="6" xfId="0" applyFont="1" applyFill="1" applyBorder="1" applyAlignment="1">
      <alignment horizontal="center" vertical="center" wrapText="1"/>
    </xf>
    <xf numFmtId="0" fontId="9" fillId="9" borderId="7" xfId="0" applyFont="1" applyFill="1" applyBorder="1" applyAlignment="1">
      <alignment horizontal="center" vertical="center" wrapText="1"/>
    </xf>
    <xf numFmtId="9" fontId="9" fillId="9" borderId="20" xfId="1" applyFont="1" applyFill="1" applyBorder="1" applyAlignment="1">
      <alignment horizontal="center" vertical="center" wrapText="1"/>
    </xf>
    <xf numFmtId="0" fontId="27" fillId="0" borderId="12" xfId="0" applyFont="1" applyBorder="1" applyAlignment="1">
      <alignment horizontal="center" vertical="center" wrapText="1"/>
    </xf>
    <xf numFmtId="0" fontId="9" fillId="2" borderId="21" xfId="0" applyFont="1" applyFill="1" applyBorder="1" applyAlignment="1">
      <alignment horizontal="left" vertical="center" wrapText="1"/>
    </xf>
    <xf numFmtId="9" fontId="8" fillId="0" borderId="6" xfId="0" applyNumberFormat="1" applyFont="1" applyBorder="1" applyAlignment="1">
      <alignment horizontal="left" vertical="center" wrapText="1"/>
    </xf>
    <xf numFmtId="0" fontId="8" fillId="0" borderId="12" xfId="0" applyFont="1" applyBorder="1" applyAlignment="1">
      <alignment horizontal="center" vertical="center" wrapText="1"/>
    </xf>
    <xf numFmtId="0" fontId="13" fillId="0" borderId="0" xfId="0" applyFont="1" applyAlignment="1">
      <alignment horizontal="center" vertical="center" wrapText="1"/>
    </xf>
    <xf numFmtId="0" fontId="9" fillId="0" borderId="0" xfId="0" applyFont="1" applyAlignment="1">
      <alignment horizontal="center" vertical="center" wrapText="1"/>
    </xf>
    <xf numFmtId="9" fontId="13" fillId="2" borderId="0" xfId="0" applyNumberFormat="1" applyFont="1" applyFill="1" applyAlignment="1">
      <alignment horizontal="center" vertical="center" wrapText="1"/>
    </xf>
    <xf numFmtId="9" fontId="13" fillId="0" borderId="0" xfId="1" applyFont="1" applyFill="1" applyBorder="1" applyAlignment="1">
      <alignment horizontal="center" vertical="center" wrapText="1"/>
    </xf>
    <xf numFmtId="0" fontId="45" fillId="0" borderId="6" xfId="0" applyFont="1" applyBorder="1" applyAlignment="1">
      <alignment horizontal="center" vertical="center"/>
    </xf>
    <xf numFmtId="0" fontId="45" fillId="0" borderId="6" xfId="0" applyFont="1" applyBorder="1" applyAlignment="1">
      <alignment horizontal="center" vertical="center" wrapText="1"/>
    </xf>
    <xf numFmtId="0" fontId="27" fillId="2" borderId="6" xfId="0" applyFont="1" applyFill="1" applyBorder="1" applyAlignment="1">
      <alignment vertical="center" wrapText="1"/>
    </xf>
    <xf numFmtId="0" fontId="27" fillId="0" borderId="6" xfId="0" applyFont="1" applyBorder="1" applyAlignment="1">
      <alignment vertical="center" wrapText="1"/>
    </xf>
    <xf numFmtId="9" fontId="13" fillId="0" borderId="6" xfId="1" applyFont="1" applyBorder="1" applyAlignment="1">
      <alignment horizontal="center" vertical="center"/>
    </xf>
    <xf numFmtId="15" fontId="8" fillId="0" borderId="4" xfId="0" applyNumberFormat="1" applyFont="1" applyBorder="1"/>
    <xf numFmtId="9" fontId="13" fillId="0" borderId="0" xfId="1" applyFont="1" applyAlignment="1">
      <alignment horizontal="center" vertical="center"/>
    </xf>
    <xf numFmtId="0" fontId="13" fillId="0" borderId="0" xfId="1" applyNumberFormat="1" applyFont="1" applyAlignment="1">
      <alignment horizontal="center" vertical="center"/>
    </xf>
    <xf numFmtId="0" fontId="49" fillId="0" borderId="0" xfId="0" applyFont="1"/>
    <xf numFmtId="0" fontId="50" fillId="0" borderId="6" xfId="0" applyFont="1" applyBorder="1" applyAlignment="1">
      <alignment horizontal="left" vertical="center" wrapText="1"/>
    </xf>
    <xf numFmtId="0" fontId="50" fillId="0" borderId="7" xfId="0" applyFont="1" applyBorder="1" applyAlignment="1">
      <alignment horizontal="left" vertical="center" wrapText="1"/>
    </xf>
    <xf numFmtId="0" fontId="52" fillId="0" borderId="7" xfId="0" applyFont="1" applyBorder="1" applyAlignment="1">
      <alignment horizontal="left" vertical="center" wrapText="1"/>
    </xf>
    <xf numFmtId="49" fontId="4" fillId="2" borderId="6" xfId="0" applyNumberFormat="1" applyFont="1" applyFill="1" applyBorder="1" applyAlignment="1">
      <alignment horizontal="left" vertical="center" wrapText="1"/>
    </xf>
    <xf numFmtId="0" fontId="53" fillId="0" borderId="6" xfId="0" applyFont="1" applyBorder="1" applyAlignment="1">
      <alignment wrapText="1"/>
    </xf>
    <xf numFmtId="0" fontId="53" fillId="0" borderId="9" xfId="0" applyFont="1" applyBorder="1" applyAlignment="1">
      <alignment wrapText="1"/>
    </xf>
    <xf numFmtId="0" fontId="8" fillId="0" borderId="12" xfId="0" applyFont="1" applyBorder="1" applyAlignment="1">
      <alignment vertical="center" wrapText="1"/>
    </xf>
    <xf numFmtId="0" fontId="4" fillId="0" borderId="24" xfId="0" applyFont="1" applyBorder="1" applyAlignment="1">
      <alignment vertical="center" wrapText="1"/>
    </xf>
    <xf numFmtId="0" fontId="25" fillId="0" borderId="7" xfId="0" applyFont="1" applyBorder="1" applyAlignment="1">
      <alignment wrapText="1"/>
    </xf>
    <xf numFmtId="10" fontId="13" fillId="0" borderId="6" xfId="2" applyNumberFormat="1" applyFont="1" applyBorder="1" applyAlignment="1">
      <alignment horizontal="center" vertical="center"/>
    </xf>
    <xf numFmtId="0" fontId="13" fillId="0" borderId="6" xfId="2" applyFont="1" applyBorder="1" applyAlignment="1">
      <alignment horizontal="left" vertical="center" wrapText="1"/>
    </xf>
    <xf numFmtId="14" fontId="11" fillId="0" borderId="6" xfId="0" applyNumberFormat="1" applyFont="1" applyBorder="1" applyAlignment="1">
      <alignment horizontal="center" vertical="center" wrapText="1"/>
    </xf>
    <xf numFmtId="0" fontId="8" fillId="0" borderId="6" xfId="0" applyFont="1" applyBorder="1" applyAlignment="1">
      <alignment vertical="top" wrapText="1"/>
    </xf>
    <xf numFmtId="0" fontId="4" fillId="2" borderId="0" xfId="0" applyFont="1" applyFill="1" applyAlignment="1">
      <alignment vertical="center" wrapText="1"/>
    </xf>
    <xf numFmtId="0" fontId="8" fillId="2" borderId="6" xfId="0" applyFont="1" applyFill="1" applyBorder="1" applyAlignment="1">
      <alignment vertical="center" wrapText="1"/>
    </xf>
    <xf numFmtId="0" fontId="4" fillId="0" borderId="6" xfId="0" applyFont="1" applyBorder="1" applyAlignment="1">
      <alignment horizontal="justify" vertical="center"/>
    </xf>
    <xf numFmtId="0" fontId="41" fillId="8" borderId="6" xfId="0" applyFont="1" applyFill="1" applyBorder="1" applyAlignment="1">
      <alignment horizontal="center" vertical="center" wrapText="1"/>
    </xf>
    <xf numFmtId="10" fontId="13" fillId="0" borderId="6" xfId="2" applyNumberFormat="1" applyFont="1" applyBorder="1" applyAlignment="1">
      <alignment vertical="center"/>
    </xf>
    <xf numFmtId="0" fontId="25" fillId="2" borderId="6" xfId="0" applyFont="1" applyFill="1" applyBorder="1" applyAlignment="1">
      <alignment wrapText="1"/>
    </xf>
    <xf numFmtId="0" fontId="4" fillId="2" borderId="6" xfId="0" applyFont="1" applyFill="1" applyBorder="1" applyAlignment="1">
      <alignment horizontal="justify" vertical="center" wrapText="1"/>
    </xf>
    <xf numFmtId="9" fontId="13" fillId="2" borderId="6" xfId="2" applyNumberFormat="1" applyFont="1" applyFill="1" applyBorder="1" applyAlignment="1">
      <alignment horizontal="center" vertical="center"/>
    </xf>
    <xf numFmtId="0" fontId="42" fillId="2" borderId="6" xfId="0" applyFont="1" applyFill="1" applyBorder="1" applyAlignment="1">
      <alignment wrapText="1"/>
    </xf>
    <xf numFmtId="0" fontId="2" fillId="2" borderId="6" xfId="0" applyFont="1" applyFill="1" applyBorder="1" applyAlignment="1">
      <alignment horizontal="center" vertical="center"/>
    </xf>
    <xf numFmtId="0" fontId="28" fillId="0" borderId="6" xfId="0" applyFont="1" applyBorder="1" applyAlignment="1">
      <alignment vertical="center" wrapText="1"/>
    </xf>
    <xf numFmtId="0" fontId="54" fillId="0" borderId="6" xfId="0" applyFont="1" applyBorder="1" applyAlignment="1">
      <alignment vertical="center" wrapText="1"/>
    </xf>
    <xf numFmtId="0" fontId="29" fillId="5" borderId="0" xfId="0" applyFont="1" applyFill="1" applyAlignment="1">
      <alignment horizontal="center"/>
    </xf>
    <xf numFmtId="0" fontId="36" fillId="0" borderId="6" xfId="0" applyFont="1" applyBorder="1" applyAlignment="1">
      <alignment horizontal="center" vertical="top" wrapText="1"/>
    </xf>
    <xf numFmtId="0" fontId="36" fillId="0" borderId="18" xfId="0" applyFont="1" applyBorder="1" applyAlignment="1">
      <alignment horizontal="center" vertical="top" wrapText="1"/>
    </xf>
    <xf numFmtId="0" fontId="36" fillId="0" borderId="19" xfId="0" applyFont="1" applyBorder="1" applyAlignment="1">
      <alignment horizontal="center" vertical="top" wrapText="1"/>
    </xf>
    <xf numFmtId="0" fontId="34" fillId="0" borderId="6" xfId="0" applyFont="1" applyBorder="1" applyAlignment="1">
      <alignment horizontal="center" vertical="center"/>
    </xf>
    <xf numFmtId="0" fontId="36" fillId="0" borderId="12" xfId="0" applyFont="1" applyBorder="1" applyAlignment="1">
      <alignment horizontal="center" vertical="top" wrapText="1"/>
    </xf>
    <xf numFmtId="0" fontId="36" fillId="0" borderId="13" xfId="0" applyFont="1" applyBorder="1" applyAlignment="1">
      <alignment horizontal="center" vertical="top" wrapText="1"/>
    </xf>
    <xf numFmtId="0" fontId="36" fillId="0" borderId="7" xfId="0" applyFont="1" applyBorder="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0" fillId="0" borderId="6" xfId="0" applyBorder="1" applyAlignment="1">
      <alignment horizontal="center" vertical="top" wrapText="1"/>
    </xf>
    <xf numFmtId="0" fontId="34" fillId="0" borderId="12" xfId="0" applyFont="1" applyBorder="1" applyAlignment="1">
      <alignment horizontal="center" vertical="top" wrapText="1"/>
    </xf>
    <xf numFmtId="0" fontId="34" fillId="0" borderId="13" xfId="0" applyFont="1" applyBorder="1" applyAlignment="1">
      <alignment horizontal="center" vertical="top" wrapText="1"/>
    </xf>
    <xf numFmtId="0" fontId="34" fillId="0" borderId="6" xfId="0" applyFont="1" applyBorder="1" applyAlignment="1">
      <alignment horizontal="center" vertical="top" wrapText="1"/>
    </xf>
    <xf numFmtId="0" fontId="34" fillId="0" borderId="7" xfId="0" applyFont="1" applyBorder="1" applyAlignment="1">
      <alignment horizontal="center" vertical="top" wrapText="1"/>
    </xf>
    <xf numFmtId="0" fontId="0" fillId="0" borderId="7" xfId="0" applyBorder="1" applyAlignment="1">
      <alignment horizontal="center" vertical="top" wrapText="1"/>
    </xf>
    <xf numFmtId="0" fontId="2" fillId="0" borderId="10" xfId="0" applyFont="1" applyBorder="1" applyAlignment="1">
      <alignment horizontal="center" vertical="center" wrapText="1"/>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7" fillId="0" borderId="9" xfId="0" applyFont="1" applyBorder="1" applyAlignment="1">
      <alignment horizontal="center" vertical="center"/>
    </xf>
    <xf numFmtId="0" fontId="37" fillId="0" borderId="6" xfId="0" applyFont="1" applyBorder="1" applyAlignment="1">
      <alignment horizontal="center" vertical="top" wrapText="1"/>
    </xf>
    <xf numFmtId="0" fontId="11" fillId="0" borderId="0" xfId="0" applyFont="1"/>
    <xf numFmtId="0" fontId="7" fillId="0" borderId="6" xfId="0" applyFont="1" applyBorder="1" applyAlignment="1">
      <alignment horizontal="center" vertical="center"/>
    </xf>
    <xf numFmtId="0" fontId="7" fillId="6" borderId="6" xfId="0" applyFont="1" applyFill="1" applyBorder="1" applyAlignment="1">
      <alignment horizontal="center" vertical="center"/>
    </xf>
    <xf numFmtId="0" fontId="7" fillId="0" borderId="6" xfId="0" applyFont="1" applyBorder="1" applyAlignment="1">
      <alignment horizontal="left" vertical="center"/>
    </xf>
    <xf numFmtId="0" fontId="11" fillId="0" borderId="6" xfId="0" applyFont="1" applyBorder="1" applyAlignment="1">
      <alignment horizontal="center" vertical="center"/>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7"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7" fillId="8" borderId="12" xfId="0" applyFont="1" applyFill="1" applyBorder="1" applyAlignment="1">
      <alignment horizontal="center" vertical="center" wrapText="1"/>
    </xf>
    <xf numFmtId="0" fontId="7" fillId="8" borderId="7" xfId="0" applyFont="1" applyFill="1" applyBorder="1" applyAlignment="1">
      <alignment horizontal="center" vertical="center" wrapText="1"/>
    </xf>
    <xf numFmtId="0" fontId="7" fillId="8" borderId="8" xfId="0" applyFont="1" applyFill="1" applyBorder="1" applyAlignment="1">
      <alignment horizontal="center" vertical="center" wrapText="1"/>
    </xf>
    <xf numFmtId="0" fontId="7" fillId="8" borderId="9" xfId="0" applyFont="1" applyFill="1" applyBorder="1" applyAlignment="1">
      <alignment horizontal="center" vertical="center" wrapText="1"/>
    </xf>
    <xf numFmtId="9" fontId="11" fillId="0" borderId="6" xfId="0" applyNumberFormat="1" applyFont="1" applyBorder="1" applyAlignment="1">
      <alignment horizontal="center" vertical="center"/>
    </xf>
    <xf numFmtId="0" fontId="7" fillId="0" borderId="10" xfId="0" applyFont="1" applyBorder="1" applyAlignment="1">
      <alignment horizontal="center" vertical="center" wrapText="1"/>
    </xf>
    <xf numFmtId="0" fontId="11" fillId="0" borderId="6" xfId="0" applyFont="1" applyBorder="1" applyAlignment="1">
      <alignment horizontal="left" vertical="center" wrapText="1"/>
    </xf>
    <xf numFmtId="0" fontId="24" fillId="2" borderId="0" xfId="0" applyFont="1" applyFill="1" applyAlignment="1">
      <alignment horizontal="center" vertical="center" wrapText="1"/>
    </xf>
    <xf numFmtId="0" fontId="14" fillId="3" borderId="0" xfId="2" applyFont="1" applyFill="1" applyAlignment="1">
      <alignment horizontal="left" vertical="center" wrapText="1"/>
    </xf>
    <xf numFmtId="0" fontId="14" fillId="3" borderId="6" xfId="2" applyFont="1" applyFill="1" applyBorder="1" applyAlignment="1">
      <alignment horizontal="left" vertical="center" wrapText="1"/>
    </xf>
    <xf numFmtId="0" fontId="4" fillId="2" borderId="0" xfId="0" applyFont="1" applyFill="1" applyAlignment="1">
      <alignment horizontal="center"/>
    </xf>
    <xf numFmtId="0" fontId="16" fillId="3" borderId="0" xfId="2" applyFont="1" applyFill="1" applyAlignment="1">
      <alignment horizontal="left" vertical="center" wrapText="1"/>
    </xf>
    <xf numFmtId="0" fontId="31" fillId="3" borderId="6" xfId="0" applyFont="1" applyFill="1" applyBorder="1" applyAlignment="1">
      <alignment horizontal="center" vertical="center" wrapText="1"/>
    </xf>
    <xf numFmtId="0" fontId="30" fillId="3" borderId="8" xfId="0" applyFont="1" applyFill="1" applyBorder="1" applyAlignment="1">
      <alignment horizontal="center" vertical="center" wrapText="1"/>
    </xf>
    <xf numFmtId="0" fontId="30" fillId="3" borderId="9" xfId="0" applyFont="1" applyFill="1" applyBorder="1" applyAlignment="1">
      <alignment horizontal="center" vertical="center" wrapText="1"/>
    </xf>
    <xf numFmtId="0" fontId="16" fillId="3" borderId="0" xfId="2" applyFont="1" applyFill="1" applyAlignment="1">
      <alignment horizontal="center" vertical="center" wrapText="1"/>
    </xf>
    <xf numFmtId="0" fontId="17" fillId="0" borderId="12" xfId="2" applyFont="1" applyBorder="1" applyAlignment="1">
      <alignment horizontal="center" vertical="center" wrapText="1"/>
    </xf>
    <xf numFmtId="0" fontId="17" fillId="0" borderId="6" xfId="2" applyFont="1" applyBorder="1" applyAlignment="1">
      <alignment horizontal="center" vertical="center" wrapText="1"/>
    </xf>
    <xf numFmtId="14" fontId="30" fillId="3" borderId="8" xfId="0" applyNumberFormat="1" applyFont="1" applyFill="1" applyBorder="1" applyAlignment="1">
      <alignment horizontal="center" vertical="center" wrapText="1"/>
    </xf>
    <xf numFmtId="14" fontId="30" fillId="3" borderId="9" xfId="0" applyNumberFormat="1" applyFont="1" applyFill="1" applyBorder="1" applyAlignment="1">
      <alignment horizontal="center" vertical="center" wrapText="1"/>
    </xf>
    <xf numFmtId="0" fontId="41" fillId="0" borderId="16" xfId="0" applyFont="1" applyBorder="1" applyAlignment="1">
      <alignment horizontal="left" vertical="top" wrapText="1"/>
    </xf>
    <xf numFmtId="0" fontId="41" fillId="0" borderId="17" xfId="0" applyFont="1" applyBorder="1" applyAlignment="1">
      <alignment horizontal="left" vertical="top" wrapText="1"/>
    </xf>
    <xf numFmtId="0" fontId="41" fillId="0" borderId="18" xfId="0" applyFont="1" applyBorder="1" applyAlignment="1">
      <alignment horizontal="left" vertical="top" wrapText="1"/>
    </xf>
    <xf numFmtId="0" fontId="20" fillId="6" borderId="8" xfId="0" applyFont="1" applyFill="1" applyBorder="1" applyAlignment="1">
      <alignment horizontal="center"/>
    </xf>
    <xf numFmtId="0" fontId="20" fillId="6" borderId="14" xfId="0" applyFont="1" applyFill="1" applyBorder="1" applyAlignment="1">
      <alignment horizontal="center"/>
    </xf>
    <xf numFmtId="0" fontId="20" fillId="6" borderId="9" xfId="0" applyFont="1" applyFill="1" applyBorder="1" applyAlignment="1">
      <alignment horizontal="center"/>
    </xf>
    <xf numFmtId="0" fontId="24" fillId="0" borderId="14" xfId="0" applyFont="1" applyBorder="1" applyAlignment="1">
      <alignment horizontal="center" vertical="center" wrapText="1"/>
    </xf>
    <xf numFmtId="0" fontId="24" fillId="0" borderId="9" xfId="0" applyFont="1" applyBorder="1" applyAlignment="1">
      <alignment horizontal="center" vertical="center" wrapText="1"/>
    </xf>
    <xf numFmtId="0" fontId="4" fillId="0" borderId="8" xfId="0" applyFont="1" applyBorder="1" applyAlignment="1">
      <alignment horizontal="center"/>
    </xf>
    <xf numFmtId="0" fontId="4" fillId="0" borderId="14" xfId="0" applyFont="1" applyBorder="1" applyAlignment="1">
      <alignment horizontal="center"/>
    </xf>
    <xf numFmtId="0" fontId="2" fillId="0" borderId="8" xfId="0" applyFont="1" applyBorder="1" applyAlignment="1">
      <alignment vertical="center" wrapText="1"/>
    </xf>
    <xf numFmtId="0" fontId="2" fillId="0" borderId="14" xfId="0" applyFont="1" applyBorder="1" applyAlignment="1">
      <alignment vertical="center" wrapText="1"/>
    </xf>
    <xf numFmtId="0" fontId="2" fillId="0" borderId="9" xfId="0" applyFont="1" applyBorder="1" applyAlignment="1">
      <alignment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2" fillId="0" borderId="7" xfId="0" applyFont="1" applyBorder="1" applyAlignment="1">
      <alignment horizontal="center" vertic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9" fontId="4" fillId="0" borderId="12" xfId="0" applyNumberFormat="1" applyFont="1" applyBorder="1" applyAlignment="1">
      <alignment horizontal="center" vertical="center" wrapText="1"/>
    </xf>
    <xf numFmtId="0" fontId="4" fillId="0" borderId="13" xfId="0" applyFont="1" applyBorder="1" applyAlignment="1">
      <alignment horizontal="center" vertical="center" wrapText="1"/>
    </xf>
    <xf numFmtId="0" fontId="4" fillId="0" borderId="7" xfId="0" applyFont="1" applyBorder="1" applyAlignment="1">
      <alignment horizontal="center" vertical="center" wrapText="1"/>
    </xf>
    <xf numFmtId="0" fontId="2" fillId="2" borderId="6" xfId="0" applyFont="1" applyFill="1" applyBorder="1" applyAlignment="1">
      <alignment horizontal="center" vertical="center" wrapText="1"/>
    </xf>
    <xf numFmtId="49" fontId="2" fillId="2" borderId="6" xfId="0" applyNumberFormat="1" applyFont="1" applyFill="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6" xfId="0" applyFont="1" applyBorder="1" applyAlignment="1">
      <alignment horizontal="center" vertical="center"/>
    </xf>
    <xf numFmtId="9" fontId="4" fillId="0" borderId="12" xfId="0" applyNumberFormat="1" applyFont="1" applyBorder="1" applyAlignment="1">
      <alignment horizontal="center" vertical="center"/>
    </xf>
    <xf numFmtId="0" fontId="4" fillId="0" borderId="13" xfId="0" applyFont="1" applyBorder="1" applyAlignment="1">
      <alignment horizontal="center" vertical="center"/>
    </xf>
    <xf numFmtId="0" fontId="4" fillId="0" borderId="7" xfId="0" applyFont="1" applyBorder="1" applyAlignment="1">
      <alignment horizontal="center" vertical="center"/>
    </xf>
    <xf numFmtId="0" fontId="2" fillId="0" borderId="6" xfId="0" applyFont="1" applyBorder="1" applyAlignment="1">
      <alignment horizontal="center" vertical="center"/>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14" fillId="0" borderId="6" xfId="0" applyFont="1" applyBorder="1" applyAlignment="1">
      <alignment horizontal="left"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1" fillId="0" borderId="7" xfId="0" applyFont="1" applyBorder="1" applyAlignment="1">
      <alignment horizontal="center" vertical="center" wrapText="1"/>
    </xf>
    <xf numFmtId="0" fontId="2" fillId="0" borderId="14" xfId="0" applyFont="1" applyBorder="1" applyAlignment="1">
      <alignment horizontal="center" vertical="center" wrapText="1"/>
    </xf>
    <xf numFmtId="0" fontId="3" fillId="0" borderId="6" xfId="0" applyFont="1" applyBorder="1" applyAlignment="1">
      <alignment horizontal="center" vertical="center" wrapText="1"/>
    </xf>
    <xf numFmtId="0" fontId="4" fillId="0" borderId="1" xfId="0" applyFont="1" applyBorder="1" applyAlignment="1">
      <alignment horizontal="center"/>
    </xf>
    <xf numFmtId="0" fontId="4" fillId="0" borderId="2" xfId="0" applyFont="1" applyBorder="1" applyAlignment="1">
      <alignment horizontal="center"/>
    </xf>
    <xf numFmtId="0" fontId="2" fillId="0" borderId="11" xfId="0" applyFont="1" applyBorder="1" applyAlignment="1">
      <alignment horizontal="center" vertical="center" wrapText="1"/>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9" xfId="0" applyFont="1" applyBorder="1" applyAlignment="1">
      <alignment horizontal="center" vertical="center"/>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21" fillId="0" borderId="14" xfId="0" applyFont="1" applyBorder="1" applyAlignment="1">
      <alignment horizontal="center" vertical="center"/>
    </xf>
    <xf numFmtId="0" fontId="21" fillId="0" borderId="9" xfId="0" applyFont="1" applyBorder="1" applyAlignment="1">
      <alignment horizontal="center" vertical="center"/>
    </xf>
    <xf numFmtId="9" fontId="21" fillId="0" borderId="12" xfId="0" applyNumberFormat="1" applyFont="1" applyBorder="1" applyAlignment="1">
      <alignment horizontal="center" vertical="center"/>
    </xf>
    <xf numFmtId="0" fontId="21" fillId="0" borderId="13" xfId="0" applyFont="1" applyBorder="1" applyAlignment="1">
      <alignment horizontal="center" vertical="center"/>
    </xf>
    <xf numFmtId="0" fontId="21" fillId="0" borderId="7" xfId="0" applyFont="1" applyBorder="1" applyAlignment="1">
      <alignment horizontal="center" vertical="center"/>
    </xf>
    <xf numFmtId="0" fontId="9" fillId="3" borderId="21" xfId="0" applyFont="1" applyFill="1" applyBorder="1" applyAlignment="1">
      <alignment horizontal="left" vertical="top" wrapText="1"/>
    </xf>
    <xf numFmtId="0" fontId="9" fillId="9" borderId="6" xfId="0" applyFont="1" applyFill="1" applyBorder="1" applyAlignment="1">
      <alignment horizontal="center" vertical="center" wrapText="1"/>
    </xf>
    <xf numFmtId="0" fontId="9" fillId="9" borderId="8" xfId="0" applyFont="1" applyFill="1" applyBorder="1" applyAlignment="1">
      <alignment horizontal="center" vertical="center" wrapText="1"/>
    </xf>
    <xf numFmtId="0" fontId="43" fillId="0" borderId="0" xfId="0" applyFont="1" applyAlignment="1">
      <alignment horizontal="center" vertical="center" wrapText="1"/>
    </xf>
    <xf numFmtId="0" fontId="9" fillId="0" borderId="20" xfId="2" applyFont="1" applyBorder="1" applyAlignment="1">
      <alignment horizontal="center" vertical="center" wrapText="1"/>
    </xf>
    <xf numFmtId="0" fontId="9" fillId="0" borderId="21" xfId="2" applyFont="1" applyBorder="1" applyAlignment="1">
      <alignment horizontal="center" vertical="center" wrapText="1"/>
    </xf>
    <xf numFmtId="0" fontId="9" fillId="8" borderId="6" xfId="0" applyFont="1" applyFill="1" applyBorder="1" applyAlignment="1">
      <alignment horizontal="center" vertical="center" wrapText="1"/>
    </xf>
    <xf numFmtId="9" fontId="9" fillId="8" borderId="6" xfId="1" applyFont="1" applyFill="1" applyBorder="1" applyAlignment="1">
      <alignment horizontal="center" vertical="center" wrapText="1"/>
    </xf>
    <xf numFmtId="0" fontId="9" fillId="8" borderId="6" xfId="0" applyFont="1" applyFill="1" applyBorder="1" applyAlignment="1">
      <alignment horizontal="center" vertical="center"/>
    </xf>
    <xf numFmtId="0" fontId="46" fillId="0" borderId="21" xfId="0" applyFont="1" applyBorder="1" applyAlignment="1">
      <alignment horizontal="left" vertical="center"/>
    </xf>
    <xf numFmtId="0" fontId="47" fillId="3" borderId="0" xfId="0" applyFont="1" applyFill="1" applyAlignment="1">
      <alignment horizontal="center" vertical="center" wrapText="1"/>
    </xf>
    <xf numFmtId="9" fontId="45" fillId="8" borderId="6" xfId="1" applyFont="1" applyFill="1" applyBorder="1" applyAlignment="1">
      <alignment horizontal="center" vertical="center"/>
    </xf>
    <xf numFmtId="9" fontId="13" fillId="0" borderId="8" xfId="1" applyFont="1" applyFill="1" applyBorder="1" applyAlignment="1">
      <alignment horizontal="center" vertical="center" wrapText="1"/>
    </xf>
    <xf numFmtId="0" fontId="45" fillId="0" borderId="6" xfId="0" applyFont="1" applyBorder="1" applyAlignment="1">
      <alignment horizontal="center" vertical="center"/>
    </xf>
    <xf numFmtId="0" fontId="13" fillId="0" borderId="12"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6" xfId="0" applyFont="1" applyBorder="1" applyAlignment="1">
      <alignment horizontal="left" vertical="center" wrapText="1"/>
    </xf>
    <xf numFmtId="0" fontId="46" fillId="8" borderId="7" xfId="0" applyFont="1" applyFill="1" applyBorder="1" applyAlignment="1">
      <alignment horizontal="center"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9" borderId="14" xfId="0" applyFont="1" applyFill="1" applyBorder="1" applyAlignment="1">
      <alignment horizontal="center" vertical="center" wrapText="1"/>
    </xf>
    <xf numFmtId="0" fontId="8" fillId="0" borderId="6" xfId="0" applyFont="1" applyBorder="1" applyAlignment="1">
      <alignment horizontal="center" vertical="center" wrapText="1"/>
    </xf>
    <xf numFmtId="0" fontId="48" fillId="3" borderId="0" xfId="4" applyFont="1" applyFill="1" applyAlignment="1">
      <alignment horizontal="left" vertical="center" wrapText="1"/>
    </xf>
    <xf numFmtId="0" fontId="48" fillId="3" borderId="0" xfId="4" applyFont="1" applyFill="1" applyAlignment="1">
      <alignment horizontal="center" vertical="center" wrapText="1"/>
    </xf>
    <xf numFmtId="9" fontId="13" fillId="2" borderId="8" xfId="0" applyNumberFormat="1" applyFont="1" applyFill="1" applyBorder="1" applyAlignment="1">
      <alignment horizontal="center" vertical="center" wrapText="1"/>
    </xf>
    <xf numFmtId="0" fontId="9" fillId="0" borderId="0" xfId="0" applyFont="1" applyAlignment="1">
      <alignment horizontal="left" vertical="center"/>
    </xf>
    <xf numFmtId="0" fontId="46" fillId="8" borderId="6" xfId="0" applyFont="1" applyFill="1" applyBorder="1" applyAlignment="1">
      <alignment horizontal="center" vertical="center" wrapText="1"/>
    </xf>
    <xf numFmtId="0" fontId="46" fillId="0" borderId="12" xfId="0" applyFont="1" applyBorder="1" applyAlignment="1">
      <alignment horizontal="center" vertical="center" wrapText="1"/>
    </xf>
    <xf numFmtId="0" fontId="46" fillId="0" borderId="13" xfId="0" applyFont="1" applyBorder="1" applyAlignment="1">
      <alignment horizontal="center" vertical="center" wrapText="1"/>
    </xf>
    <xf numFmtId="0" fontId="46" fillId="0" borderId="6" xfId="0" applyFont="1" applyBorder="1" applyAlignment="1">
      <alignment horizontal="center" vertical="center" wrapText="1"/>
    </xf>
    <xf numFmtId="0" fontId="46" fillId="0" borderId="7" xfId="0" applyFont="1" applyBorder="1" applyAlignment="1">
      <alignment horizontal="center" vertical="center" wrapText="1"/>
    </xf>
    <xf numFmtId="9" fontId="13" fillId="0" borderId="16" xfId="1" applyFont="1" applyBorder="1" applyAlignment="1">
      <alignment horizontal="center" vertical="center"/>
    </xf>
    <xf numFmtId="9" fontId="13" fillId="0" borderId="23" xfId="1" applyFont="1" applyBorder="1" applyAlignment="1">
      <alignment horizontal="center" vertical="center"/>
    </xf>
    <xf numFmtId="9" fontId="13" fillId="0" borderId="20" xfId="1" applyFont="1" applyBorder="1" applyAlignment="1">
      <alignment horizontal="center" vertical="center"/>
    </xf>
    <xf numFmtId="0" fontId="9" fillId="2" borderId="21" xfId="0" applyFont="1" applyFill="1" applyBorder="1" applyAlignment="1">
      <alignment horizontal="left" vertical="center" wrapText="1"/>
    </xf>
    <xf numFmtId="0" fontId="45" fillId="0" borderId="6" xfId="0" applyFont="1" applyBorder="1" applyAlignment="1">
      <alignment horizontal="left" vertical="center" wrapText="1"/>
    </xf>
    <xf numFmtId="0" fontId="27" fillId="0" borderId="12" xfId="0" applyFont="1" applyBorder="1" applyAlignment="1">
      <alignment horizontal="center" vertical="center" wrapText="1"/>
    </xf>
    <xf numFmtId="0" fontId="27" fillId="0" borderId="13" xfId="0" applyFont="1" applyBorder="1" applyAlignment="1">
      <alignment horizontal="center" vertical="center" wrapText="1"/>
    </xf>
    <xf numFmtId="0" fontId="27" fillId="0" borderId="7" xfId="0" applyFont="1" applyBorder="1" applyAlignment="1">
      <alignment horizontal="center" vertical="center" wrapText="1"/>
    </xf>
  </cellXfs>
  <cellStyles count="5">
    <cellStyle name="Normal" xfId="0" builtinId="0"/>
    <cellStyle name="Normal 2" xfId="2" xr:uid="{00000000-0005-0000-0000-000002000000}"/>
    <cellStyle name="Normal 3" xfId="3" xr:uid="{00000000-0005-0000-0000-000003000000}"/>
    <cellStyle name="Normal 4" xfId="4" xr:uid="{E9798EB0-F9DF-445F-A75F-7FEFABBA6CDE}"/>
    <cellStyle name="Porcentaje" xfId="1" builtinId="5"/>
  </cellStyles>
  <dxfs count="0"/>
  <tableStyles count="0" defaultTableStyle="TableStyleMedium9" defaultPivotStyle="PivotStyleLight16"/>
  <colors>
    <mruColors>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114299</xdr:colOff>
      <xdr:row>0</xdr:row>
      <xdr:rowOff>75477</xdr:rowOff>
    </xdr:from>
    <xdr:to>
      <xdr:col>1</xdr:col>
      <xdr:colOff>1026253</xdr:colOff>
      <xdr:row>0</xdr:row>
      <xdr:rowOff>695325</xdr:rowOff>
    </xdr:to>
    <xdr:pic>
      <xdr:nvPicPr>
        <xdr:cNvPr id="2" name="Picture 3">
          <a:extLst>
            <a:ext uri="{FF2B5EF4-FFF2-40B4-BE49-F238E27FC236}">
              <a16:creationId xmlns:a16="http://schemas.microsoft.com/office/drawing/2014/main" id="{B9E96831-4FEC-4497-90F8-F4DBE6D96D5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0974" y="75477"/>
          <a:ext cx="911954" cy="619848"/>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114299</xdr:colOff>
      <xdr:row>0</xdr:row>
      <xdr:rowOff>75477</xdr:rowOff>
    </xdr:from>
    <xdr:to>
      <xdr:col>2</xdr:col>
      <xdr:colOff>46539</xdr:colOff>
      <xdr:row>0</xdr:row>
      <xdr:rowOff>695325</xdr:rowOff>
    </xdr:to>
    <xdr:pic>
      <xdr:nvPicPr>
        <xdr:cNvPr id="3075" name="Picture 3">
          <a:extLst>
            <a:ext uri="{FF2B5EF4-FFF2-40B4-BE49-F238E27FC236}">
              <a16:creationId xmlns:a16="http://schemas.microsoft.com/office/drawing/2014/main" id="{00000000-0008-0000-0200-000003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0974" y="75477"/>
          <a:ext cx="911954" cy="619848"/>
        </a:xfrm>
        <a:prstGeom prst="rect">
          <a:avLst/>
        </a:prstGeom>
        <a:noFill/>
        <a:ln w="1">
          <a:noFill/>
          <a:miter lim="800000"/>
          <a:headEnd/>
          <a:tailEnd type="none" w="med" len="med"/>
        </a:ln>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380999</xdr:colOff>
      <xdr:row>0</xdr:row>
      <xdr:rowOff>19049</xdr:rowOff>
    </xdr:from>
    <xdr:to>
      <xdr:col>3</xdr:col>
      <xdr:colOff>161924</xdr:colOff>
      <xdr:row>0</xdr:row>
      <xdr:rowOff>659982</xdr:rowOff>
    </xdr:to>
    <xdr:pic>
      <xdr:nvPicPr>
        <xdr:cNvPr id="2" name="Picture 3">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0999" y="19049"/>
          <a:ext cx="942975" cy="640933"/>
        </a:xfrm>
        <a:prstGeom prst="rect">
          <a:avLst/>
        </a:prstGeom>
        <a:noFill/>
        <a:ln w="1">
          <a:noFill/>
          <a:miter lim="800000"/>
          <a:headEnd/>
          <a:tailEnd type="none" w="med" len="med"/>
        </a:ln>
        <a:effec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419099</xdr:colOff>
      <xdr:row>0</xdr:row>
      <xdr:rowOff>114299</xdr:rowOff>
    </xdr:from>
    <xdr:ext cx="1051027" cy="714375"/>
    <xdr:pic>
      <xdr:nvPicPr>
        <xdr:cNvPr id="2" name="Picture 3">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03959" y="114299"/>
          <a:ext cx="1051027" cy="714375"/>
        </a:xfrm>
        <a:prstGeom prst="rect">
          <a:avLst/>
        </a:prstGeom>
        <a:noFill/>
        <a:ln w="1">
          <a:noFill/>
          <a:miter lim="800000"/>
          <a:headEnd/>
          <a:tailEnd type="none" w="med" len="med"/>
        </a:ln>
        <a:effectLst/>
      </xdr:spPr>
    </xdr:pic>
    <xdr:clientData/>
  </xdr:oneCellAnchor>
  <xdr:twoCellAnchor editAs="oneCell">
    <xdr:from>
      <xdr:col>25</xdr:col>
      <xdr:colOff>71992</xdr:colOff>
      <xdr:row>8</xdr:row>
      <xdr:rowOff>142874</xdr:rowOff>
    </xdr:from>
    <xdr:to>
      <xdr:col>33</xdr:col>
      <xdr:colOff>144258</xdr:colOff>
      <xdr:row>12</xdr:row>
      <xdr:rowOff>324592</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27170617" y="5419724"/>
          <a:ext cx="6168266" cy="3315443"/>
        </a:xfrm>
        <a:prstGeom prst="rect">
          <a:avLst/>
        </a:prstGeom>
      </xdr:spPr>
    </xdr:pic>
    <xdr:clientData/>
  </xdr:twoCellAnchor>
  <xdr:twoCellAnchor editAs="oneCell">
    <xdr:from>
      <xdr:col>25</xdr:col>
      <xdr:colOff>28575</xdr:colOff>
      <xdr:row>14</xdr:row>
      <xdr:rowOff>38100</xdr:rowOff>
    </xdr:from>
    <xdr:to>
      <xdr:col>31</xdr:col>
      <xdr:colOff>305477</xdr:colOff>
      <xdr:row>19</xdr:row>
      <xdr:rowOff>219845</xdr:rowOff>
    </xdr:to>
    <xdr:pic>
      <xdr:nvPicPr>
        <xdr:cNvPr id="4" name="Imagen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27127200" y="9458325"/>
          <a:ext cx="4848902" cy="551574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495300</xdr:colOff>
      <xdr:row>0</xdr:row>
      <xdr:rowOff>66675</xdr:rowOff>
    </xdr:from>
    <xdr:to>
      <xdr:col>1</xdr:col>
      <xdr:colOff>1407254</xdr:colOff>
      <xdr:row>0</xdr:row>
      <xdr:rowOff>686523</xdr:rowOff>
    </xdr:to>
    <xdr:pic>
      <xdr:nvPicPr>
        <xdr:cNvPr id="2" name="Picture 3">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86740" y="66675"/>
          <a:ext cx="911954" cy="619848"/>
        </a:xfrm>
        <a:prstGeom prst="rect">
          <a:avLst/>
        </a:prstGeom>
        <a:noFill/>
        <a:ln w="1">
          <a:noFill/>
          <a:miter lim="800000"/>
          <a:headEnd/>
          <a:tailEnd type="none" w="med" len="med"/>
        </a:ln>
        <a:effec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333375</xdr:colOff>
      <xdr:row>0</xdr:row>
      <xdr:rowOff>85725</xdr:rowOff>
    </xdr:from>
    <xdr:to>
      <xdr:col>1</xdr:col>
      <xdr:colOff>1245329</xdr:colOff>
      <xdr:row>0</xdr:row>
      <xdr:rowOff>705573</xdr:rowOff>
    </xdr:to>
    <xdr:pic>
      <xdr:nvPicPr>
        <xdr:cNvPr id="2" name="Picture 3">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90525" y="85725"/>
          <a:ext cx="911954" cy="619848"/>
        </a:xfrm>
        <a:prstGeom prst="rect">
          <a:avLst/>
        </a:prstGeom>
        <a:noFill/>
        <a:ln w="1">
          <a:noFill/>
          <a:miter lim="800000"/>
          <a:headEnd/>
          <a:tailEnd type="none" w="med" len="med"/>
        </a:ln>
        <a:effec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78104</xdr:rowOff>
    </xdr:from>
    <xdr:to>
      <xdr:col>1</xdr:col>
      <xdr:colOff>1039919</xdr:colOff>
      <xdr:row>0</xdr:row>
      <xdr:rowOff>783777</xdr:rowOff>
    </xdr:to>
    <xdr:pic>
      <xdr:nvPicPr>
        <xdr:cNvPr id="2" name="Picture 3">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1034" y="78104"/>
          <a:ext cx="1038225" cy="705673"/>
        </a:xfrm>
        <a:prstGeom prst="rect">
          <a:avLst/>
        </a:prstGeom>
        <a:noFill/>
        <a:ln w="1">
          <a:noFill/>
          <a:miter lim="800000"/>
          <a:headEnd/>
          <a:tailEnd type="none" w="med" len="med"/>
        </a:ln>
        <a:effec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723899</xdr:colOff>
      <xdr:row>0</xdr:row>
      <xdr:rowOff>6421</xdr:rowOff>
    </xdr:from>
    <xdr:to>
      <xdr:col>1</xdr:col>
      <xdr:colOff>907190</xdr:colOff>
      <xdr:row>2</xdr:row>
      <xdr:rowOff>108325</xdr:rowOff>
    </xdr:to>
    <xdr:pic>
      <xdr:nvPicPr>
        <xdr:cNvPr id="2" name="Picture 3">
          <a:extLst>
            <a:ext uri="{FF2B5EF4-FFF2-40B4-BE49-F238E27FC236}">
              <a16:creationId xmlns:a16="http://schemas.microsoft.com/office/drawing/2014/main" id="{7B318C74-F6C0-4F70-B8D5-3166D94D53B7}"/>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723899" y="6421"/>
          <a:ext cx="911954" cy="482904"/>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sheetPr>
  <dimension ref="A1:M25"/>
  <sheetViews>
    <sheetView workbookViewId="0">
      <selection activeCell="E12" sqref="E12"/>
    </sheetView>
  </sheetViews>
  <sheetFormatPr baseColWidth="10" defaultColWidth="11.42578125" defaultRowHeight="15"/>
  <cols>
    <col min="1" max="3" width="11.5703125" style="77"/>
    <col min="4" max="4" width="72.140625" bestFit="1" customWidth="1"/>
    <col min="5" max="5" width="12.7109375" style="76" bestFit="1" customWidth="1"/>
    <col min="6" max="13" width="11.5703125" style="77"/>
  </cols>
  <sheetData>
    <row r="1" spans="4:5">
      <c r="D1" s="77"/>
      <c r="E1" s="78"/>
    </row>
    <row r="2" spans="4:5" ht="18.75">
      <c r="D2" s="242" t="s">
        <v>0</v>
      </c>
      <c r="E2" s="242"/>
    </row>
    <row r="3" spans="4:5" ht="18.75">
      <c r="D3" s="242" t="s">
        <v>1</v>
      </c>
      <c r="E3" s="242"/>
    </row>
    <row r="4" spans="4:5" ht="18.75">
      <c r="D4" s="91" t="s">
        <v>2</v>
      </c>
      <c r="E4" s="91" t="s">
        <v>3</v>
      </c>
    </row>
    <row r="5" spans="4:5" ht="18.75">
      <c r="D5" s="89" t="s">
        <v>4</v>
      </c>
      <c r="E5" s="90">
        <v>11</v>
      </c>
    </row>
    <row r="6" spans="4:5" ht="18.75">
      <c r="D6" s="89" t="s">
        <v>5</v>
      </c>
      <c r="E6" s="90">
        <v>1</v>
      </c>
    </row>
    <row r="7" spans="4:5" ht="18.75">
      <c r="D7" s="89" t="s">
        <v>6</v>
      </c>
      <c r="E7" s="90">
        <v>17</v>
      </c>
    </row>
    <row r="8" spans="4:5" ht="18.75">
      <c r="D8" s="89" t="s">
        <v>7</v>
      </c>
      <c r="E8" s="90">
        <v>15</v>
      </c>
    </row>
    <row r="9" spans="4:5" ht="18.75">
      <c r="D9" s="89" t="s">
        <v>8</v>
      </c>
      <c r="E9" s="90">
        <v>19</v>
      </c>
    </row>
    <row r="10" spans="4:5" ht="18.75">
      <c r="D10" s="97" t="s">
        <v>9</v>
      </c>
      <c r="E10" s="98">
        <v>4</v>
      </c>
    </row>
    <row r="11" spans="4:5" ht="18.75">
      <c r="D11" s="92"/>
      <c r="E11" s="93">
        <f>SUM(E5:E10)</f>
        <v>67</v>
      </c>
    </row>
    <row r="12" spans="4:5">
      <c r="D12" s="144" t="s">
        <v>10</v>
      </c>
      <c r="E12" s="78"/>
    </row>
    <row r="13" spans="4:5" s="77" customFormat="1">
      <c r="E13" s="78"/>
    </row>
    <row r="14" spans="4:5" s="77" customFormat="1">
      <c r="E14" s="78"/>
    </row>
    <row r="15" spans="4:5" s="77" customFormat="1">
      <c r="E15" s="78"/>
    </row>
    <row r="16" spans="4:5" s="77" customFormat="1">
      <c r="E16" s="78"/>
    </row>
    <row r="17" spans="5:5" s="77" customFormat="1">
      <c r="E17" s="78"/>
    </row>
    <row r="18" spans="5:5" s="77" customFormat="1">
      <c r="E18" s="78"/>
    </row>
    <row r="19" spans="5:5" s="77" customFormat="1">
      <c r="E19" s="78"/>
    </row>
    <row r="20" spans="5:5" s="77" customFormat="1">
      <c r="E20" s="78"/>
    </row>
    <row r="21" spans="5:5" s="77" customFormat="1">
      <c r="E21" s="78"/>
    </row>
    <row r="22" spans="5:5" s="77" customFormat="1">
      <c r="E22" s="78"/>
    </row>
    <row r="23" spans="5:5" s="77" customFormat="1">
      <c r="E23" s="78"/>
    </row>
    <row r="24" spans="5:5" s="77" customFormat="1">
      <c r="E24" s="78"/>
    </row>
    <row r="25" spans="5:5" s="77" customFormat="1">
      <c r="E25" s="78"/>
    </row>
  </sheetData>
  <sheetProtection algorithmName="SHA-512" hashValue="Kbxd0Z9TfzvH2Mj03C+GeFQOc3RgW8u2D2wxPfMY4eCyQjkJnT5vVfUYb5cZDoH+odAC6ehJHyYT4KOd5JX75Q==" saltValue="4yHBQHkocDKjhA31Z5Vmhw==" spinCount="100000" sheet="1" objects="1" scenarios="1"/>
  <mergeCells count="2">
    <mergeCell ref="D2:E2"/>
    <mergeCell ref="D3:E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8C6F2-53EB-4D8A-ABB3-41711DD0B401}">
  <dimension ref="A1"/>
  <sheetViews>
    <sheetView workbookViewId="0"/>
  </sheetViews>
  <sheetFormatPr baseColWidth="10"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sheetPr>
  <dimension ref="A1:J73"/>
  <sheetViews>
    <sheetView zoomScaleNormal="100" workbookViewId="0">
      <selection activeCell="D71" sqref="D71"/>
    </sheetView>
  </sheetViews>
  <sheetFormatPr baseColWidth="10" defaultColWidth="11.42578125" defaultRowHeight="15"/>
  <cols>
    <col min="1" max="1" width="14" style="129" bestFit="1" customWidth="1"/>
    <col min="2" max="2" width="19.85546875" style="143" customWidth="1"/>
    <col min="3" max="3" width="6" customWidth="1"/>
    <col min="4" max="4" width="50.7109375" customWidth="1"/>
    <col min="5" max="5" width="35.42578125" customWidth="1"/>
    <col min="6" max="6" width="42.7109375" customWidth="1"/>
    <col min="7" max="7" width="31" bestFit="1" customWidth="1"/>
  </cols>
  <sheetData>
    <row r="1" spans="1:10" ht="69.75" customHeight="1">
      <c r="B1" s="258" t="s">
        <v>1</v>
      </c>
      <c r="C1" s="258"/>
      <c r="D1" s="258"/>
      <c r="E1" s="258"/>
      <c r="F1" s="258"/>
      <c r="G1" s="258"/>
      <c r="H1" s="258"/>
      <c r="I1" s="258"/>
      <c r="J1" s="258"/>
    </row>
    <row r="2" spans="1:10">
      <c r="B2" s="259" t="s">
        <v>231</v>
      </c>
      <c r="C2" s="260"/>
      <c r="D2" s="261"/>
      <c r="E2" s="81" t="s">
        <v>232</v>
      </c>
      <c r="F2" s="146" t="s">
        <v>233</v>
      </c>
      <c r="G2" s="145" t="s">
        <v>318</v>
      </c>
      <c r="I2" s="145"/>
      <c r="J2" s="145"/>
    </row>
    <row r="4" spans="1:10">
      <c r="B4" s="130" t="s">
        <v>11</v>
      </c>
      <c r="C4" s="246" t="s">
        <v>12</v>
      </c>
      <c r="D4" s="246"/>
      <c r="E4" s="117" t="s">
        <v>13</v>
      </c>
      <c r="F4" s="131" t="s">
        <v>14</v>
      </c>
      <c r="G4" s="138" t="s">
        <v>15</v>
      </c>
    </row>
    <row r="5" spans="1:10" ht="45">
      <c r="A5" s="140" t="s">
        <v>16</v>
      </c>
      <c r="B5" s="247" t="s">
        <v>17</v>
      </c>
      <c r="C5" s="117" t="s">
        <v>18</v>
      </c>
      <c r="D5" s="119" t="s">
        <v>19</v>
      </c>
      <c r="E5" s="122" t="s">
        <v>20</v>
      </c>
      <c r="F5" s="122" t="s">
        <v>21</v>
      </c>
      <c r="G5" s="132">
        <v>45169</v>
      </c>
    </row>
    <row r="6" spans="1:10" ht="60">
      <c r="B6" s="248"/>
      <c r="C6" s="117" t="s">
        <v>22</v>
      </c>
      <c r="D6" s="119" t="s">
        <v>23</v>
      </c>
      <c r="E6" s="122" t="s">
        <v>24</v>
      </c>
      <c r="F6" s="122" t="s">
        <v>25</v>
      </c>
      <c r="G6" s="132">
        <v>44865</v>
      </c>
    </row>
    <row r="7" spans="1:10" ht="30">
      <c r="B7" s="249"/>
      <c r="C7" s="117" t="s">
        <v>26</v>
      </c>
      <c r="D7" s="119" t="s">
        <v>27</v>
      </c>
      <c r="E7" s="122" t="s">
        <v>28</v>
      </c>
      <c r="F7" s="122" t="s">
        <v>25</v>
      </c>
      <c r="G7" s="132">
        <v>45199</v>
      </c>
    </row>
    <row r="8" spans="1:10" ht="30">
      <c r="B8" s="250" t="s">
        <v>29</v>
      </c>
      <c r="C8" s="133" t="s">
        <v>30</v>
      </c>
      <c r="D8" s="126" t="s">
        <v>31</v>
      </c>
      <c r="E8" s="122" t="s">
        <v>32</v>
      </c>
      <c r="F8" s="122" t="s">
        <v>33</v>
      </c>
      <c r="G8" s="132">
        <v>44951</v>
      </c>
    </row>
    <row r="9" spans="1:10" ht="30">
      <c r="B9" s="251"/>
      <c r="C9" s="133" t="s">
        <v>34</v>
      </c>
      <c r="D9" s="126" t="s">
        <v>35</v>
      </c>
      <c r="E9" s="122" t="s">
        <v>36</v>
      </c>
      <c r="F9" s="122" t="s">
        <v>25</v>
      </c>
      <c r="G9" s="132">
        <v>45289</v>
      </c>
    </row>
    <row r="10" spans="1:10" ht="30">
      <c r="B10" s="252" t="s">
        <v>37</v>
      </c>
      <c r="C10" s="117" t="s">
        <v>38</v>
      </c>
      <c r="D10" s="126" t="s">
        <v>39</v>
      </c>
      <c r="E10" s="122" t="s">
        <v>40</v>
      </c>
      <c r="F10" s="122" t="s">
        <v>25</v>
      </c>
      <c r="G10" s="132">
        <v>44957</v>
      </c>
    </row>
    <row r="11" spans="1:10" ht="30">
      <c r="B11" s="252"/>
      <c r="C11" s="117" t="s">
        <v>41</v>
      </c>
      <c r="D11" s="126" t="s">
        <v>42</v>
      </c>
      <c r="E11" s="134" t="s">
        <v>43</v>
      </c>
      <c r="F11" s="122" t="s">
        <v>25</v>
      </c>
      <c r="G11" s="132">
        <v>45289</v>
      </c>
    </row>
    <row r="12" spans="1:10" ht="45">
      <c r="B12" s="252"/>
      <c r="C12" s="117" t="s">
        <v>44</v>
      </c>
      <c r="D12" s="122" t="s">
        <v>45</v>
      </c>
      <c r="E12" s="134" t="s">
        <v>46</v>
      </c>
      <c r="F12" s="122" t="s">
        <v>25</v>
      </c>
      <c r="G12" s="132">
        <v>45291</v>
      </c>
    </row>
    <row r="13" spans="1:10" ht="45">
      <c r="B13" s="252"/>
      <c r="C13" s="117" t="s">
        <v>47</v>
      </c>
      <c r="D13" s="126" t="s">
        <v>48</v>
      </c>
      <c r="E13" s="134" t="s">
        <v>49</v>
      </c>
      <c r="F13" s="122" t="s">
        <v>50</v>
      </c>
      <c r="G13" s="132">
        <v>45138</v>
      </c>
    </row>
    <row r="14" spans="1:10" ht="45">
      <c r="B14" s="135" t="s">
        <v>51</v>
      </c>
      <c r="C14" s="117" t="s">
        <v>52</v>
      </c>
      <c r="D14" s="126" t="s">
        <v>53</v>
      </c>
      <c r="E14" s="122" t="s">
        <v>54</v>
      </c>
      <c r="F14" s="122" t="s">
        <v>33</v>
      </c>
      <c r="G14" s="132" t="s">
        <v>55</v>
      </c>
    </row>
    <row r="15" spans="1:10" ht="60">
      <c r="B15" s="135" t="s">
        <v>56</v>
      </c>
      <c r="C15" s="117" t="s">
        <v>57</v>
      </c>
      <c r="D15" s="126" t="s">
        <v>58</v>
      </c>
      <c r="E15" s="122" t="s">
        <v>59</v>
      </c>
      <c r="F15" s="122" t="s">
        <v>21</v>
      </c>
      <c r="G15" s="132">
        <v>45281</v>
      </c>
    </row>
    <row r="16" spans="1:10" ht="63.75">
      <c r="A16" s="140" t="s">
        <v>60</v>
      </c>
      <c r="B16" s="135"/>
      <c r="C16" s="117">
        <v>1.1000000000000001</v>
      </c>
      <c r="D16" s="115" t="s">
        <v>61</v>
      </c>
      <c r="E16" s="141" t="s">
        <v>62</v>
      </c>
      <c r="F16" s="141" t="s">
        <v>63</v>
      </c>
      <c r="G16" s="132">
        <v>45260</v>
      </c>
    </row>
    <row r="17" spans="1:7" ht="30">
      <c r="A17" s="140" t="s">
        <v>64</v>
      </c>
      <c r="B17" s="253" t="s">
        <v>65</v>
      </c>
      <c r="C17" s="117" t="s">
        <v>66</v>
      </c>
      <c r="D17" s="118" t="s">
        <v>67</v>
      </c>
      <c r="E17" s="67" t="s">
        <v>68</v>
      </c>
      <c r="F17" s="124" t="s">
        <v>25</v>
      </c>
      <c r="G17" s="139">
        <v>45107</v>
      </c>
    </row>
    <row r="18" spans="1:7" ht="45">
      <c r="B18" s="254"/>
      <c r="C18" s="117" t="s">
        <v>22</v>
      </c>
      <c r="D18" s="118" t="s">
        <v>69</v>
      </c>
      <c r="E18" s="67" t="s">
        <v>70</v>
      </c>
      <c r="F18" s="124" t="s">
        <v>25</v>
      </c>
      <c r="G18" s="139">
        <v>44957</v>
      </c>
    </row>
    <row r="19" spans="1:7" ht="60">
      <c r="B19" s="254"/>
      <c r="C19" s="117" t="s">
        <v>26</v>
      </c>
      <c r="D19" s="118" t="s">
        <v>71</v>
      </c>
      <c r="E19" s="67" t="s">
        <v>72</v>
      </c>
      <c r="F19" s="124" t="s">
        <v>25</v>
      </c>
      <c r="G19" s="139">
        <v>45233</v>
      </c>
    </row>
    <row r="20" spans="1:7" ht="30">
      <c r="B20" s="254"/>
      <c r="C20" s="117">
        <v>1.4</v>
      </c>
      <c r="D20" s="118" t="s">
        <v>73</v>
      </c>
      <c r="E20" s="67" t="s">
        <v>74</v>
      </c>
      <c r="F20" s="124" t="s">
        <v>75</v>
      </c>
      <c r="G20" s="139">
        <v>45289</v>
      </c>
    </row>
    <row r="21" spans="1:7" ht="30">
      <c r="B21" s="254"/>
      <c r="C21" s="117">
        <v>1.5</v>
      </c>
      <c r="D21" s="118" t="s">
        <v>76</v>
      </c>
      <c r="E21" s="67" t="s">
        <v>77</v>
      </c>
      <c r="F21" s="124" t="s">
        <v>75</v>
      </c>
      <c r="G21" s="139">
        <v>45289</v>
      </c>
    </row>
    <row r="22" spans="1:7" ht="30">
      <c r="B22" s="254"/>
      <c r="C22" s="117">
        <v>1.6</v>
      </c>
      <c r="D22" s="118" t="s">
        <v>78</v>
      </c>
      <c r="E22" s="124" t="s">
        <v>79</v>
      </c>
      <c r="F22" s="124" t="s">
        <v>75</v>
      </c>
      <c r="G22" s="139">
        <v>45289</v>
      </c>
    </row>
    <row r="23" spans="1:7" ht="45">
      <c r="B23" s="255" t="s">
        <v>80</v>
      </c>
      <c r="C23" s="117">
        <v>2.1</v>
      </c>
      <c r="D23" s="118" t="s">
        <v>81</v>
      </c>
      <c r="E23" s="124" t="s">
        <v>82</v>
      </c>
      <c r="F23" s="124" t="s">
        <v>83</v>
      </c>
      <c r="G23" s="139">
        <v>45260</v>
      </c>
    </row>
    <row r="24" spans="1:7" ht="45">
      <c r="B24" s="255"/>
      <c r="C24" s="117" t="s">
        <v>84</v>
      </c>
      <c r="D24" s="119" t="s">
        <v>85</v>
      </c>
      <c r="E24" s="124" t="s">
        <v>86</v>
      </c>
      <c r="F24" s="124" t="s">
        <v>87</v>
      </c>
      <c r="G24" s="139">
        <v>45134</v>
      </c>
    </row>
    <row r="25" spans="1:7" ht="45">
      <c r="B25" s="255"/>
      <c r="C25" s="117" t="s">
        <v>88</v>
      </c>
      <c r="D25" s="119" t="s">
        <v>89</v>
      </c>
      <c r="E25" s="124" t="s">
        <v>86</v>
      </c>
      <c r="F25" s="124" t="s">
        <v>90</v>
      </c>
      <c r="G25" s="139">
        <v>45168</v>
      </c>
    </row>
    <row r="26" spans="1:7" ht="60">
      <c r="B26" s="255"/>
      <c r="C26" s="117" t="s">
        <v>91</v>
      </c>
      <c r="D26" s="120" t="s">
        <v>92</v>
      </c>
      <c r="E26" s="124" t="s">
        <v>86</v>
      </c>
      <c r="F26" s="124" t="s">
        <v>93</v>
      </c>
      <c r="G26" s="123">
        <v>45105</v>
      </c>
    </row>
    <row r="27" spans="1:7" ht="45">
      <c r="B27" s="255"/>
      <c r="C27" s="117" t="s">
        <v>94</v>
      </c>
      <c r="D27" s="120" t="s">
        <v>95</v>
      </c>
      <c r="E27" s="124" t="s">
        <v>86</v>
      </c>
      <c r="F27" s="124" t="s">
        <v>96</v>
      </c>
      <c r="G27" s="123">
        <v>45180</v>
      </c>
    </row>
    <row r="28" spans="1:7" ht="30">
      <c r="B28" s="255"/>
      <c r="C28" s="117">
        <v>2.6</v>
      </c>
      <c r="D28" s="119" t="s">
        <v>97</v>
      </c>
      <c r="E28" s="67" t="s">
        <v>98</v>
      </c>
      <c r="F28" s="124" t="s">
        <v>99</v>
      </c>
      <c r="G28" s="139">
        <v>45289</v>
      </c>
    </row>
    <row r="29" spans="1:7" ht="60">
      <c r="B29" s="253" t="s">
        <v>100</v>
      </c>
      <c r="C29" s="117">
        <v>3.1</v>
      </c>
      <c r="D29" s="119" t="s">
        <v>101</v>
      </c>
      <c r="E29" s="67" t="s">
        <v>102</v>
      </c>
      <c r="F29" s="67" t="s">
        <v>103</v>
      </c>
      <c r="G29" s="139">
        <v>45219</v>
      </c>
    </row>
    <row r="30" spans="1:7" ht="30">
      <c r="B30" s="254"/>
      <c r="C30" s="117" t="s">
        <v>41</v>
      </c>
      <c r="D30" s="119" t="s">
        <v>104</v>
      </c>
      <c r="E30" s="124" t="s">
        <v>105</v>
      </c>
      <c r="F30" s="124" t="s">
        <v>75</v>
      </c>
      <c r="G30" s="139">
        <v>45250</v>
      </c>
    </row>
    <row r="31" spans="1:7" ht="45">
      <c r="B31" s="254"/>
      <c r="C31" s="117" t="s">
        <v>106</v>
      </c>
      <c r="D31" s="119" t="s">
        <v>107</v>
      </c>
      <c r="E31" s="67" t="s">
        <v>108</v>
      </c>
      <c r="F31" s="124" t="s">
        <v>25</v>
      </c>
      <c r="G31" s="139" t="s">
        <v>109</v>
      </c>
    </row>
    <row r="32" spans="1:7" ht="45">
      <c r="B32" s="254"/>
      <c r="C32" s="117" t="s">
        <v>44</v>
      </c>
      <c r="D32" s="119" t="s">
        <v>110</v>
      </c>
      <c r="E32" s="67" t="s">
        <v>111</v>
      </c>
      <c r="F32" s="67" t="s">
        <v>112</v>
      </c>
      <c r="G32" s="139">
        <v>45268</v>
      </c>
    </row>
    <row r="33" spans="1:7" ht="30">
      <c r="B33" s="256"/>
      <c r="C33" s="117" t="s">
        <v>47</v>
      </c>
      <c r="D33" s="119" t="s">
        <v>113</v>
      </c>
      <c r="E33" s="124" t="s">
        <v>114</v>
      </c>
      <c r="F33" s="124" t="s">
        <v>115</v>
      </c>
      <c r="G33" s="139">
        <v>45260</v>
      </c>
    </row>
    <row r="34" spans="1:7" ht="45">
      <c r="A34" s="140" t="s">
        <v>116</v>
      </c>
      <c r="B34" s="247" t="s">
        <v>117</v>
      </c>
      <c r="C34" s="121" t="s">
        <v>66</v>
      </c>
      <c r="D34" s="118" t="s">
        <v>118</v>
      </c>
      <c r="E34" s="124" t="s">
        <v>119</v>
      </c>
      <c r="F34" s="124" t="s">
        <v>120</v>
      </c>
      <c r="G34" s="123" t="s">
        <v>121</v>
      </c>
    </row>
    <row r="35" spans="1:7" ht="30">
      <c r="B35" s="248"/>
      <c r="C35" s="121">
        <v>1.2</v>
      </c>
      <c r="D35" s="119" t="s">
        <v>122</v>
      </c>
      <c r="E35" s="122" t="s">
        <v>123</v>
      </c>
      <c r="F35" s="122" t="s">
        <v>124</v>
      </c>
      <c r="G35" s="123">
        <v>45077</v>
      </c>
    </row>
    <row r="36" spans="1:7" ht="45">
      <c r="B36" s="250" t="s">
        <v>125</v>
      </c>
      <c r="C36" s="117">
        <v>2.1</v>
      </c>
      <c r="D36" s="119" t="s">
        <v>126</v>
      </c>
      <c r="E36" s="67" t="s">
        <v>127</v>
      </c>
      <c r="F36" s="124" t="s">
        <v>120</v>
      </c>
      <c r="G36" s="123">
        <v>45107</v>
      </c>
    </row>
    <row r="37" spans="1:7" ht="30">
      <c r="B37" s="251"/>
      <c r="C37" s="117" t="s">
        <v>34</v>
      </c>
      <c r="D37" s="119" t="s">
        <v>128</v>
      </c>
      <c r="E37" s="67" t="s">
        <v>129</v>
      </c>
      <c r="F37" s="124" t="s">
        <v>120</v>
      </c>
      <c r="G37" s="123">
        <v>45107</v>
      </c>
    </row>
    <row r="38" spans="1:7" ht="60">
      <c r="B38" s="251"/>
      <c r="C38" s="117" t="s">
        <v>88</v>
      </c>
      <c r="D38" s="119" t="s">
        <v>130</v>
      </c>
      <c r="E38" s="67" t="s">
        <v>131</v>
      </c>
      <c r="F38" s="124" t="s">
        <v>132</v>
      </c>
      <c r="G38" s="123">
        <v>45260</v>
      </c>
    </row>
    <row r="39" spans="1:7" ht="45">
      <c r="B39" s="251"/>
      <c r="C39" s="117" t="s">
        <v>91</v>
      </c>
      <c r="D39" s="119" t="s">
        <v>133</v>
      </c>
      <c r="E39" s="67" t="s">
        <v>134</v>
      </c>
      <c r="F39" s="67" t="s">
        <v>135</v>
      </c>
      <c r="G39" s="125">
        <v>45044</v>
      </c>
    </row>
    <row r="40" spans="1:7" ht="60">
      <c r="B40" s="251"/>
      <c r="C40" s="117">
        <v>2.5</v>
      </c>
      <c r="D40" s="118" t="s">
        <v>136</v>
      </c>
      <c r="E40" s="124" t="s">
        <v>137</v>
      </c>
      <c r="F40" s="124" t="s">
        <v>120</v>
      </c>
      <c r="G40" s="139" t="s">
        <v>138</v>
      </c>
    </row>
    <row r="41" spans="1:7" ht="60">
      <c r="B41" s="251"/>
      <c r="C41" s="117" t="s">
        <v>139</v>
      </c>
      <c r="D41" s="118" t="s">
        <v>140</v>
      </c>
      <c r="E41" s="124" t="s">
        <v>141</v>
      </c>
      <c r="F41" s="124" t="s">
        <v>63</v>
      </c>
      <c r="G41" s="123">
        <v>45291</v>
      </c>
    </row>
    <row r="42" spans="1:7" ht="45">
      <c r="B42" s="251"/>
      <c r="C42" s="117">
        <v>2.7</v>
      </c>
      <c r="D42" s="124" t="s">
        <v>142</v>
      </c>
      <c r="E42" s="124" t="s">
        <v>143</v>
      </c>
      <c r="F42" s="124" t="s">
        <v>144</v>
      </c>
      <c r="G42" s="123">
        <v>45291</v>
      </c>
    </row>
    <row r="43" spans="1:7" ht="30">
      <c r="B43" s="250" t="s">
        <v>145</v>
      </c>
      <c r="C43" s="117">
        <v>3.1</v>
      </c>
      <c r="D43" s="118" t="s">
        <v>146</v>
      </c>
      <c r="E43" s="124" t="s">
        <v>147</v>
      </c>
      <c r="F43" s="124" t="s">
        <v>148</v>
      </c>
      <c r="G43" s="123">
        <v>45044</v>
      </c>
    </row>
    <row r="44" spans="1:7" ht="30">
      <c r="B44" s="251"/>
      <c r="C44" s="117">
        <v>3.2</v>
      </c>
      <c r="D44" s="119" t="s">
        <v>149</v>
      </c>
      <c r="E44" s="67" t="s">
        <v>150</v>
      </c>
      <c r="F44" s="124" t="s">
        <v>148</v>
      </c>
      <c r="G44" s="123">
        <v>45138</v>
      </c>
    </row>
    <row r="45" spans="1:7" ht="30">
      <c r="B45" s="257"/>
      <c r="C45" s="117">
        <v>3.3</v>
      </c>
      <c r="D45" s="119" t="s">
        <v>151</v>
      </c>
      <c r="E45" s="67" t="s">
        <v>152</v>
      </c>
      <c r="F45" s="124" t="s">
        <v>148</v>
      </c>
      <c r="G45" s="123">
        <v>45169</v>
      </c>
    </row>
    <row r="46" spans="1:7" ht="45">
      <c r="B46" s="136" t="s">
        <v>153</v>
      </c>
      <c r="C46" s="121" t="s">
        <v>52</v>
      </c>
      <c r="D46" s="119" t="s">
        <v>154</v>
      </c>
      <c r="E46" s="67" t="s">
        <v>155</v>
      </c>
      <c r="F46" s="124" t="s">
        <v>156</v>
      </c>
      <c r="G46" s="123">
        <v>45107</v>
      </c>
    </row>
    <row r="47" spans="1:7" ht="30">
      <c r="B47" s="262" t="s">
        <v>157</v>
      </c>
      <c r="C47" s="117">
        <v>5.0999999999999996</v>
      </c>
      <c r="D47" s="119" t="s">
        <v>158</v>
      </c>
      <c r="E47" s="67" t="s">
        <v>159</v>
      </c>
      <c r="F47" s="124" t="s">
        <v>90</v>
      </c>
      <c r="G47" s="123">
        <v>45289</v>
      </c>
    </row>
    <row r="48" spans="1:7" ht="45">
      <c r="B48" s="262"/>
      <c r="C48" s="117">
        <v>5.2</v>
      </c>
      <c r="D48" s="119" t="s">
        <v>160</v>
      </c>
      <c r="E48" s="124" t="s">
        <v>161</v>
      </c>
      <c r="F48" s="124" t="s">
        <v>156</v>
      </c>
      <c r="G48" s="139" t="s">
        <v>162</v>
      </c>
    </row>
    <row r="49" spans="1:7" ht="75">
      <c r="A49" s="140" t="s">
        <v>163</v>
      </c>
      <c r="B49" s="243" t="s">
        <v>164</v>
      </c>
      <c r="C49" s="117" t="s">
        <v>18</v>
      </c>
      <c r="D49" s="126" t="s">
        <v>165</v>
      </c>
      <c r="E49" s="124" t="s">
        <v>166</v>
      </c>
      <c r="F49" s="124" t="s">
        <v>115</v>
      </c>
      <c r="G49" s="139">
        <v>44985</v>
      </c>
    </row>
    <row r="50" spans="1:7" ht="45">
      <c r="B50" s="243"/>
      <c r="C50" s="117"/>
      <c r="D50" s="126" t="s">
        <v>167</v>
      </c>
      <c r="E50" s="124" t="s">
        <v>168</v>
      </c>
      <c r="F50" s="124" t="s">
        <v>169</v>
      </c>
      <c r="G50" s="139">
        <v>45291</v>
      </c>
    </row>
    <row r="51" spans="1:7" ht="75">
      <c r="B51" s="243"/>
      <c r="C51" s="117">
        <v>1.2</v>
      </c>
      <c r="D51" s="126" t="s">
        <v>170</v>
      </c>
      <c r="E51" s="124" t="s">
        <v>171</v>
      </c>
      <c r="F51" s="124" t="s">
        <v>172</v>
      </c>
      <c r="G51" s="139">
        <v>45169</v>
      </c>
    </row>
    <row r="52" spans="1:7" ht="60">
      <c r="B52" s="243"/>
      <c r="C52" s="117" t="s">
        <v>22</v>
      </c>
      <c r="D52" s="126" t="s">
        <v>173</v>
      </c>
      <c r="E52" s="124" t="s">
        <v>168</v>
      </c>
      <c r="F52" s="124" t="s">
        <v>174</v>
      </c>
      <c r="G52" s="139">
        <v>45260</v>
      </c>
    </row>
    <row r="53" spans="1:7" ht="45">
      <c r="B53" s="243"/>
      <c r="C53" s="117" t="s">
        <v>26</v>
      </c>
      <c r="D53" s="126" t="s">
        <v>175</v>
      </c>
      <c r="E53" s="124" t="s">
        <v>176</v>
      </c>
      <c r="F53" s="124" t="s">
        <v>172</v>
      </c>
      <c r="G53" s="139">
        <v>45212</v>
      </c>
    </row>
    <row r="54" spans="1:7" ht="30">
      <c r="B54" s="252"/>
      <c r="C54" s="117" t="s">
        <v>177</v>
      </c>
      <c r="D54" s="126" t="s">
        <v>178</v>
      </c>
      <c r="E54" s="124" t="s">
        <v>179</v>
      </c>
      <c r="F54" s="124" t="s">
        <v>63</v>
      </c>
      <c r="G54" s="139" t="s">
        <v>162</v>
      </c>
    </row>
    <row r="55" spans="1:7" ht="45">
      <c r="B55" s="252"/>
      <c r="C55" s="117" t="s">
        <v>180</v>
      </c>
      <c r="D55" s="126" t="s">
        <v>181</v>
      </c>
      <c r="E55" s="124" t="s">
        <v>182</v>
      </c>
      <c r="F55" s="124" t="s">
        <v>183</v>
      </c>
      <c r="G55" s="139">
        <v>45169</v>
      </c>
    </row>
    <row r="56" spans="1:7" ht="60">
      <c r="B56" s="252"/>
      <c r="C56" s="117">
        <v>1.6</v>
      </c>
      <c r="D56" s="118" t="s">
        <v>184</v>
      </c>
      <c r="E56" s="124" t="s">
        <v>185</v>
      </c>
      <c r="F56" s="124" t="s">
        <v>186</v>
      </c>
      <c r="G56" s="139" t="s">
        <v>162</v>
      </c>
    </row>
    <row r="57" spans="1:7" ht="45">
      <c r="B57" s="252"/>
      <c r="C57" s="117">
        <v>1.7</v>
      </c>
      <c r="D57" s="118" t="s">
        <v>187</v>
      </c>
      <c r="E57" s="124" t="s">
        <v>188</v>
      </c>
      <c r="F57" s="124" t="s">
        <v>189</v>
      </c>
      <c r="G57" s="139" t="s">
        <v>162</v>
      </c>
    </row>
    <row r="58" spans="1:7" ht="30">
      <c r="B58" s="252"/>
      <c r="C58" s="117">
        <v>1.8</v>
      </c>
      <c r="D58" s="118" t="s">
        <v>190</v>
      </c>
      <c r="E58" s="124" t="s">
        <v>191</v>
      </c>
      <c r="F58" s="124" t="s">
        <v>192</v>
      </c>
      <c r="G58" s="123">
        <v>45230</v>
      </c>
    </row>
    <row r="59" spans="1:7" ht="45">
      <c r="B59" s="243" t="s">
        <v>193</v>
      </c>
      <c r="C59" s="127" t="s">
        <v>30</v>
      </c>
      <c r="D59" s="128" t="s">
        <v>194</v>
      </c>
      <c r="E59" s="67" t="s">
        <v>195</v>
      </c>
      <c r="F59" s="124" t="s">
        <v>120</v>
      </c>
      <c r="G59" s="123" t="s">
        <v>196</v>
      </c>
    </row>
    <row r="60" spans="1:7" ht="60">
      <c r="B60" s="243"/>
      <c r="C60" s="127" t="s">
        <v>34</v>
      </c>
      <c r="D60" s="128" t="s">
        <v>197</v>
      </c>
      <c r="E60" s="67" t="s">
        <v>198</v>
      </c>
      <c r="F60" s="124" t="s">
        <v>120</v>
      </c>
      <c r="G60" s="123">
        <v>45260</v>
      </c>
    </row>
    <row r="61" spans="1:7" ht="45">
      <c r="B61" s="243"/>
      <c r="C61" s="127">
        <v>2.2999999999999998</v>
      </c>
      <c r="D61" s="128" t="s">
        <v>199</v>
      </c>
      <c r="E61" s="67" t="s">
        <v>200</v>
      </c>
      <c r="F61" s="124" t="s">
        <v>201</v>
      </c>
      <c r="G61" s="123">
        <v>45260</v>
      </c>
    </row>
    <row r="62" spans="1:7" ht="45">
      <c r="B62" s="243"/>
      <c r="C62" s="127">
        <v>4.4000000000000004</v>
      </c>
      <c r="D62" s="124" t="s">
        <v>202</v>
      </c>
      <c r="E62" s="67" t="s">
        <v>203</v>
      </c>
      <c r="F62" s="142" t="s">
        <v>204</v>
      </c>
      <c r="G62" s="139" t="s">
        <v>162</v>
      </c>
    </row>
    <row r="63" spans="1:7" ht="30">
      <c r="B63" s="243" t="s">
        <v>205</v>
      </c>
      <c r="C63" s="117" t="s">
        <v>38</v>
      </c>
      <c r="D63" s="126" t="s">
        <v>206</v>
      </c>
      <c r="E63" s="124" t="s">
        <v>207</v>
      </c>
      <c r="F63" s="124" t="s">
        <v>63</v>
      </c>
      <c r="G63" s="139" t="s">
        <v>196</v>
      </c>
    </row>
    <row r="64" spans="1:7" ht="45">
      <c r="B64" s="243"/>
      <c r="C64" s="117" t="s">
        <v>41</v>
      </c>
      <c r="D64" s="126" t="s">
        <v>208</v>
      </c>
      <c r="E64" s="124" t="s">
        <v>209</v>
      </c>
      <c r="F64" s="124" t="s">
        <v>63</v>
      </c>
      <c r="G64" s="123">
        <v>45077</v>
      </c>
    </row>
    <row r="65" spans="1:7" ht="30" customHeight="1">
      <c r="B65" s="136" t="s">
        <v>210</v>
      </c>
      <c r="C65" s="117" t="s">
        <v>52</v>
      </c>
      <c r="D65" s="126" t="s">
        <v>211</v>
      </c>
      <c r="E65" s="124" t="s">
        <v>212</v>
      </c>
      <c r="F65" s="124" t="s">
        <v>63</v>
      </c>
      <c r="G65" s="139" t="s">
        <v>162</v>
      </c>
    </row>
    <row r="66" spans="1:7" ht="45">
      <c r="B66" s="244" t="s">
        <v>213</v>
      </c>
      <c r="C66" s="117" t="s">
        <v>57</v>
      </c>
      <c r="D66" s="119" t="s">
        <v>214</v>
      </c>
      <c r="E66" s="67" t="s">
        <v>215</v>
      </c>
      <c r="F66" s="124" t="s">
        <v>216</v>
      </c>
      <c r="G66" s="139">
        <v>45138</v>
      </c>
    </row>
    <row r="67" spans="1:7" ht="45">
      <c r="B67" s="245"/>
      <c r="C67" s="117" t="s">
        <v>217</v>
      </c>
      <c r="D67" s="119" t="s">
        <v>218</v>
      </c>
      <c r="E67" s="67" t="s">
        <v>219</v>
      </c>
      <c r="F67" s="124" t="s">
        <v>220</v>
      </c>
      <c r="G67" s="139" t="s">
        <v>162</v>
      </c>
    </row>
    <row r="68" spans="1:7" ht="75">
      <c r="A68" s="140" t="s">
        <v>221</v>
      </c>
      <c r="C68" s="117" t="s">
        <v>18</v>
      </c>
      <c r="D68" s="67" t="s">
        <v>222</v>
      </c>
      <c r="E68" s="67" t="s">
        <v>223</v>
      </c>
      <c r="F68" s="122" t="s">
        <v>148</v>
      </c>
      <c r="G68" s="123">
        <v>45107</v>
      </c>
    </row>
    <row r="69" spans="1:7" ht="60">
      <c r="C69" s="117">
        <v>1.2</v>
      </c>
      <c r="D69" s="119" t="s">
        <v>224</v>
      </c>
      <c r="E69" s="67" t="s">
        <v>225</v>
      </c>
      <c r="F69" s="122" t="s">
        <v>226</v>
      </c>
      <c r="G69" s="123">
        <v>45044</v>
      </c>
    </row>
    <row r="70" spans="1:7" ht="60">
      <c r="C70" s="117">
        <v>1.3</v>
      </c>
      <c r="D70" s="119" t="s">
        <v>227</v>
      </c>
      <c r="E70" s="67" t="s">
        <v>228</v>
      </c>
      <c r="F70" s="122" t="s">
        <v>226</v>
      </c>
      <c r="G70" s="123">
        <v>45169</v>
      </c>
    </row>
    <row r="71" spans="1:7" ht="60">
      <c r="C71" s="117">
        <v>1.4</v>
      </c>
      <c r="D71" s="119" t="s">
        <v>229</v>
      </c>
      <c r="E71" s="67" t="s">
        <v>230</v>
      </c>
      <c r="F71" s="122" t="s">
        <v>115</v>
      </c>
      <c r="G71" s="123">
        <v>45156</v>
      </c>
    </row>
    <row r="73" spans="1:7">
      <c r="B73" s="144" t="s">
        <v>10</v>
      </c>
    </row>
  </sheetData>
  <sheetProtection algorithmName="SHA-512" hashValue="PJoNHWt2FcxpTXjAGZvQ9Uft53taRDHfEQCcuKaPJ/YXSgKxJ/sA8lCWqiQkTzydKwLoVNYO2GYn4+OFi/scwg==" saltValue="YpxPD3Gl36O/Pw5FAcqhSA==" spinCount="100000" sheet="1" objects="1" scenarios="1"/>
  <autoFilter ref="F4:F71" xr:uid="{00000000-0009-0000-0000-000001000000}"/>
  <mergeCells count="17">
    <mergeCell ref="B1:J1"/>
    <mergeCell ref="B2:D2"/>
    <mergeCell ref="B47:B48"/>
    <mergeCell ref="B49:B58"/>
    <mergeCell ref="B59:B62"/>
    <mergeCell ref="B63:B64"/>
    <mergeCell ref="B66:B67"/>
    <mergeCell ref="C4:D4"/>
    <mergeCell ref="B5:B7"/>
    <mergeCell ref="B8:B9"/>
    <mergeCell ref="B10:B13"/>
    <mergeCell ref="B17:B22"/>
    <mergeCell ref="B23:B28"/>
    <mergeCell ref="B29:B33"/>
    <mergeCell ref="B34:B35"/>
    <mergeCell ref="B36:B42"/>
    <mergeCell ref="B43:B4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M23"/>
  <sheetViews>
    <sheetView topLeftCell="D1" zoomScaleNormal="100" workbookViewId="0">
      <selection activeCell="K13" sqref="K13"/>
    </sheetView>
  </sheetViews>
  <sheetFormatPr baseColWidth="10" defaultColWidth="11.42578125" defaultRowHeight="12.75"/>
  <cols>
    <col min="1" max="1" width="1" style="70" customWidth="1"/>
    <col min="2" max="2" width="14.7109375" style="70" customWidth="1"/>
    <col min="3" max="3" width="6.28515625" style="70" customWidth="1"/>
    <col min="4" max="4" width="43.42578125" style="70" customWidth="1"/>
    <col min="5" max="5" width="28.5703125" style="70" customWidth="1"/>
    <col min="6" max="6" width="21.5703125" style="70" customWidth="1"/>
    <col min="7" max="7" width="20" style="70" customWidth="1"/>
    <col min="8" max="8" width="46.28515625" style="70" hidden="1" customWidth="1"/>
    <col min="9" max="9" width="21.42578125" style="70" hidden="1" customWidth="1"/>
    <col min="10" max="10" width="10.7109375" style="70" hidden="1" customWidth="1"/>
    <col min="11" max="11" width="87.140625" style="70" customWidth="1"/>
    <col min="12" max="12" width="11.28515625" style="155" customWidth="1"/>
    <col min="13" max="16384" width="11.42578125" style="70"/>
  </cols>
  <sheetData>
    <row r="1" spans="1:13" ht="65.25" customHeight="1">
      <c r="A1" s="79"/>
      <c r="B1" s="278" t="s">
        <v>1</v>
      </c>
      <c r="C1" s="278"/>
      <c r="D1" s="278"/>
      <c r="E1" s="278"/>
      <c r="F1" s="278"/>
      <c r="G1" s="278"/>
      <c r="H1" s="278"/>
      <c r="I1" s="278"/>
      <c r="J1" s="278"/>
    </row>
    <row r="2" spans="1:13" ht="24" customHeight="1">
      <c r="B2" s="259" t="s">
        <v>231</v>
      </c>
      <c r="C2" s="261"/>
      <c r="D2" s="80"/>
      <c r="E2" s="81" t="s">
        <v>232</v>
      </c>
      <c r="F2" s="267" t="s">
        <v>233</v>
      </c>
      <c r="G2" s="267"/>
      <c r="H2" s="266" t="s">
        <v>319</v>
      </c>
      <c r="I2" s="266"/>
      <c r="J2" s="266"/>
    </row>
    <row r="3" spans="1:13" ht="7.5" customHeight="1"/>
    <row r="4" spans="1:13" ht="20.25" customHeight="1">
      <c r="B4" s="265" t="s">
        <v>234</v>
      </c>
      <c r="C4" s="265"/>
      <c r="D4" s="265"/>
      <c r="E4" s="265"/>
      <c r="F4" s="265"/>
      <c r="G4" s="265"/>
      <c r="H4" s="265" t="s">
        <v>235</v>
      </c>
      <c r="I4" s="265"/>
      <c r="J4" s="265"/>
      <c r="K4" s="273" t="s">
        <v>323</v>
      </c>
      <c r="L4" s="275" t="s">
        <v>320</v>
      </c>
      <c r="M4" s="276"/>
    </row>
    <row r="5" spans="1:13" ht="25.9" customHeight="1">
      <c r="B5" s="82" t="s">
        <v>11</v>
      </c>
      <c r="C5" s="264" t="s">
        <v>12</v>
      </c>
      <c r="D5" s="264"/>
      <c r="E5" s="24" t="s">
        <v>13</v>
      </c>
      <c r="F5" s="82" t="s">
        <v>14</v>
      </c>
      <c r="G5" s="24" t="s">
        <v>15</v>
      </c>
      <c r="H5" s="83" t="s">
        <v>236</v>
      </c>
      <c r="I5" s="83" t="s">
        <v>237</v>
      </c>
      <c r="J5" s="83" t="s">
        <v>238</v>
      </c>
      <c r="K5" s="274"/>
      <c r="L5" s="233" t="s">
        <v>321</v>
      </c>
      <c r="M5" s="150" t="s">
        <v>322</v>
      </c>
    </row>
    <row r="6" spans="1:13" ht="113.25" customHeight="1">
      <c r="B6" s="268" t="s">
        <v>239</v>
      </c>
      <c r="C6" s="24" t="s">
        <v>18</v>
      </c>
      <c r="D6" s="84" t="s">
        <v>19</v>
      </c>
      <c r="E6" s="16" t="s">
        <v>20</v>
      </c>
      <c r="F6" s="16" t="s">
        <v>21</v>
      </c>
      <c r="G6" s="63">
        <v>45169</v>
      </c>
      <c r="H6" s="217" t="s">
        <v>347</v>
      </c>
      <c r="I6" s="18"/>
      <c r="J6" s="18"/>
      <c r="K6" s="18" t="s">
        <v>412</v>
      </c>
      <c r="L6" s="156">
        <v>0</v>
      </c>
      <c r="M6" s="277">
        <f>AVERAGE(L6:L16)</f>
        <v>0.18000000000000002</v>
      </c>
    </row>
    <row r="7" spans="1:13" ht="84" customHeight="1">
      <c r="B7" s="269"/>
      <c r="C7" s="24" t="s">
        <v>22</v>
      </c>
      <c r="D7" s="84" t="s">
        <v>23</v>
      </c>
      <c r="E7" s="16" t="s">
        <v>24</v>
      </c>
      <c r="F7" s="16" t="s">
        <v>25</v>
      </c>
      <c r="G7" s="63">
        <v>44865</v>
      </c>
      <c r="H7" s="218" t="s">
        <v>348</v>
      </c>
      <c r="I7" s="18"/>
      <c r="J7" s="18"/>
      <c r="K7" s="18" t="s">
        <v>413</v>
      </c>
      <c r="L7" s="156">
        <v>0</v>
      </c>
      <c r="M7" s="267"/>
    </row>
    <row r="8" spans="1:13" ht="101.25" customHeight="1">
      <c r="B8" s="270"/>
      <c r="C8" s="24" t="s">
        <v>26</v>
      </c>
      <c r="D8" s="84" t="s">
        <v>27</v>
      </c>
      <c r="E8" s="16" t="s">
        <v>28</v>
      </c>
      <c r="F8" s="16" t="s">
        <v>25</v>
      </c>
      <c r="G8" s="63">
        <v>45199</v>
      </c>
      <c r="H8" s="218" t="s">
        <v>349</v>
      </c>
      <c r="I8" s="18"/>
      <c r="J8" s="18"/>
      <c r="K8" s="18" t="s">
        <v>414</v>
      </c>
      <c r="L8" s="156">
        <v>0</v>
      </c>
      <c r="M8" s="267"/>
    </row>
    <row r="9" spans="1:13" ht="72" customHeight="1">
      <c r="B9" s="271" t="s">
        <v>240</v>
      </c>
      <c r="C9" s="25" t="s">
        <v>30</v>
      </c>
      <c r="D9" s="16" t="s">
        <v>31</v>
      </c>
      <c r="E9" s="16" t="s">
        <v>32</v>
      </c>
      <c r="F9" s="16" t="s">
        <v>33</v>
      </c>
      <c r="G9" s="17">
        <v>44951</v>
      </c>
      <c r="H9" s="218" t="s">
        <v>350</v>
      </c>
      <c r="I9" s="18"/>
      <c r="J9" s="18"/>
      <c r="K9" s="18" t="s">
        <v>415</v>
      </c>
      <c r="L9" s="156">
        <v>0.33</v>
      </c>
      <c r="M9" s="267"/>
    </row>
    <row r="10" spans="1:13" ht="79.5" customHeight="1">
      <c r="B10" s="272"/>
      <c r="C10" s="25" t="s">
        <v>34</v>
      </c>
      <c r="D10" s="16" t="s">
        <v>35</v>
      </c>
      <c r="E10" s="16" t="s">
        <v>36</v>
      </c>
      <c r="F10" s="16" t="s">
        <v>25</v>
      </c>
      <c r="G10" s="17">
        <v>45289</v>
      </c>
      <c r="H10" s="218" t="s">
        <v>351</v>
      </c>
      <c r="I10" s="18"/>
      <c r="J10" s="18"/>
      <c r="K10" s="100" t="s">
        <v>416</v>
      </c>
      <c r="L10" s="156">
        <v>0.33</v>
      </c>
      <c r="M10" s="267"/>
    </row>
    <row r="11" spans="1:13" ht="195" customHeight="1">
      <c r="B11" s="279" t="s">
        <v>241</v>
      </c>
      <c r="C11" s="24" t="s">
        <v>38</v>
      </c>
      <c r="D11" s="16" t="s">
        <v>39</v>
      </c>
      <c r="E11" s="16" t="s">
        <v>40</v>
      </c>
      <c r="F11" s="16" t="s">
        <v>25</v>
      </c>
      <c r="G11" s="17">
        <v>44957</v>
      </c>
      <c r="H11" s="218" t="s">
        <v>352</v>
      </c>
      <c r="I11" s="18"/>
      <c r="J11" s="16"/>
      <c r="K11" s="18" t="s">
        <v>417</v>
      </c>
      <c r="L11" s="156">
        <v>0.33</v>
      </c>
      <c r="M11" s="267"/>
    </row>
    <row r="12" spans="1:13" ht="25.5">
      <c r="B12" s="279"/>
      <c r="C12" s="24" t="s">
        <v>41</v>
      </c>
      <c r="D12" s="16" t="s">
        <v>42</v>
      </c>
      <c r="E12" s="19" t="s">
        <v>43</v>
      </c>
      <c r="F12" s="16" t="s">
        <v>25</v>
      </c>
      <c r="G12" s="17">
        <v>45289</v>
      </c>
      <c r="H12" s="218" t="s">
        <v>353</v>
      </c>
      <c r="I12" s="18"/>
      <c r="J12" s="16"/>
      <c r="K12" s="18" t="s">
        <v>418</v>
      </c>
      <c r="L12" s="156">
        <v>0</v>
      </c>
      <c r="M12" s="267"/>
    </row>
    <row r="13" spans="1:13" ht="61.5" customHeight="1">
      <c r="B13" s="279"/>
      <c r="C13" s="24" t="s">
        <v>44</v>
      </c>
      <c r="D13" s="32" t="s">
        <v>45</v>
      </c>
      <c r="E13" s="109" t="s">
        <v>46</v>
      </c>
      <c r="F13" s="32" t="s">
        <v>25</v>
      </c>
      <c r="G13" s="17">
        <v>45291</v>
      </c>
      <c r="H13" s="218" t="s">
        <v>354</v>
      </c>
      <c r="I13" s="18"/>
      <c r="J13" s="16"/>
      <c r="K13" s="84" t="s">
        <v>419</v>
      </c>
      <c r="L13" s="156">
        <v>0</v>
      </c>
      <c r="M13" s="267"/>
    </row>
    <row r="14" spans="1:13" ht="293.25">
      <c r="B14" s="279"/>
      <c r="C14" s="24" t="s">
        <v>47</v>
      </c>
      <c r="D14" s="16" t="s">
        <v>48</v>
      </c>
      <c r="E14" s="19" t="s">
        <v>49</v>
      </c>
      <c r="F14" s="16" t="s">
        <v>50</v>
      </c>
      <c r="G14" s="17">
        <v>45138</v>
      </c>
      <c r="H14" s="219" t="s">
        <v>355</v>
      </c>
      <c r="I14" s="18"/>
      <c r="J14" s="16"/>
      <c r="K14" s="18" t="s">
        <v>420</v>
      </c>
      <c r="L14" s="156">
        <v>0.33</v>
      </c>
      <c r="M14" s="267"/>
    </row>
    <row r="15" spans="1:13" ht="120.75" customHeight="1">
      <c r="B15" s="106" t="s">
        <v>242</v>
      </c>
      <c r="C15" s="24" t="s">
        <v>52</v>
      </c>
      <c r="D15" s="16" t="s">
        <v>53</v>
      </c>
      <c r="E15" s="16" t="s">
        <v>54</v>
      </c>
      <c r="F15" s="16" t="s">
        <v>33</v>
      </c>
      <c r="G15" s="17" t="s">
        <v>55</v>
      </c>
      <c r="H15" s="218" t="s">
        <v>356</v>
      </c>
      <c r="I15" s="18"/>
      <c r="J15" s="16"/>
      <c r="K15" s="18" t="s">
        <v>421</v>
      </c>
      <c r="L15" s="156">
        <v>0.33</v>
      </c>
      <c r="M15" s="267"/>
    </row>
    <row r="16" spans="1:13" ht="69.75" customHeight="1">
      <c r="B16" s="154" t="s">
        <v>243</v>
      </c>
      <c r="C16" s="24" t="s">
        <v>57</v>
      </c>
      <c r="D16" s="16" t="s">
        <v>58</v>
      </c>
      <c r="E16" s="16" t="s">
        <v>59</v>
      </c>
      <c r="F16" s="16" t="s">
        <v>21</v>
      </c>
      <c r="G16" s="17">
        <v>45281</v>
      </c>
      <c r="H16" s="218" t="s">
        <v>354</v>
      </c>
      <c r="I16" s="18"/>
      <c r="J16" s="16"/>
      <c r="K16" s="18" t="s">
        <v>422</v>
      </c>
      <c r="L16" s="156">
        <v>0.33</v>
      </c>
      <c r="M16" s="267"/>
    </row>
    <row r="17" spans="2:12">
      <c r="B17" s="100"/>
      <c r="C17" s="101"/>
      <c r="D17" s="102"/>
      <c r="E17" s="102"/>
      <c r="F17" s="103"/>
      <c r="G17" s="104"/>
      <c r="H17" s="105"/>
      <c r="I17" s="100"/>
      <c r="J17" s="100"/>
    </row>
    <row r="18" spans="2:12">
      <c r="B18" s="26"/>
      <c r="C18" s="26"/>
      <c r="D18" s="26"/>
      <c r="E18" s="26"/>
      <c r="F18" s="26"/>
      <c r="G18" s="26"/>
      <c r="H18" s="26"/>
    </row>
    <row r="19" spans="2:12">
      <c r="B19" s="27"/>
      <c r="C19" s="27"/>
      <c r="D19" s="27"/>
      <c r="E19" s="27"/>
      <c r="F19" s="27"/>
      <c r="G19" s="27"/>
      <c r="H19" s="27"/>
      <c r="L19" s="155">
        <v>11</v>
      </c>
    </row>
    <row r="20" spans="2:12">
      <c r="B20" s="27"/>
      <c r="C20" s="27"/>
      <c r="D20" s="27"/>
      <c r="E20" s="27"/>
      <c r="F20" s="27"/>
      <c r="G20" s="27"/>
      <c r="H20" s="27"/>
    </row>
    <row r="21" spans="2:12">
      <c r="B21" s="27"/>
      <c r="C21" s="27"/>
      <c r="D21" s="27"/>
      <c r="E21" s="27"/>
      <c r="F21" s="27"/>
      <c r="G21" s="27"/>
      <c r="H21" s="27"/>
    </row>
    <row r="22" spans="2:12">
      <c r="B22" s="263"/>
      <c r="C22" s="263"/>
      <c r="D22" s="263"/>
      <c r="E22" s="263"/>
      <c r="F22" s="263"/>
      <c r="G22" s="263"/>
    </row>
    <row r="23" spans="2:12">
      <c r="B23" s="263"/>
      <c r="C23" s="263"/>
      <c r="D23" s="263"/>
      <c r="E23" s="263"/>
      <c r="F23" s="263"/>
      <c r="G23" s="263"/>
    </row>
  </sheetData>
  <sheetProtection algorithmName="SHA-512" hashValue="c8vXfgdf2Si33m0uvUL7h+ea6hL94vpIJ+g0VuELLpeVxicAXNgB9hzA3Y9vu5FXUgTlO9/+TqDT91IkK1kbrw==" saltValue="KnWuoVlSzQTV0HusHsA+Rw==" spinCount="100000" sheet="1" objects="1" scenarios="1" selectLockedCells="1" selectUnlockedCells="1"/>
  <mergeCells count="14">
    <mergeCell ref="K4:K5"/>
    <mergeCell ref="L4:M4"/>
    <mergeCell ref="M6:M16"/>
    <mergeCell ref="B1:J1"/>
    <mergeCell ref="B11:B14"/>
    <mergeCell ref="B22:G23"/>
    <mergeCell ref="C5:D5"/>
    <mergeCell ref="B4:G4"/>
    <mergeCell ref="H4:J4"/>
    <mergeCell ref="H2:J2"/>
    <mergeCell ref="B2:C2"/>
    <mergeCell ref="F2:G2"/>
    <mergeCell ref="B6:B8"/>
    <mergeCell ref="B9:B10"/>
  </mergeCells>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W29"/>
  <sheetViews>
    <sheetView topLeftCell="I9" zoomScaleNormal="100" workbookViewId="0">
      <selection activeCell="M19" sqref="M19"/>
    </sheetView>
  </sheetViews>
  <sheetFormatPr baseColWidth="10" defaultColWidth="11.42578125" defaultRowHeight="12.75"/>
  <cols>
    <col min="1" max="1" width="8.5703125" style="3" customWidth="1"/>
    <col min="2" max="2" width="4.5703125" style="3" customWidth="1"/>
    <col min="3" max="3" width="4.28515625" style="3" customWidth="1"/>
    <col min="4" max="4" width="18" style="3" customWidth="1"/>
    <col min="5" max="5" width="8.42578125" style="3" customWidth="1"/>
    <col min="6" max="6" width="32.42578125" style="3" customWidth="1"/>
    <col min="7" max="7" width="31.7109375" style="3" bestFit="1" customWidth="1"/>
    <col min="8" max="8" width="11.42578125" style="3"/>
    <col min="9" max="9" width="8" style="3" customWidth="1"/>
    <col min="10" max="10" width="14.7109375" style="3" customWidth="1"/>
    <col min="11" max="11" width="12.7109375" style="3" customWidth="1"/>
    <col min="12" max="12" width="3" style="3" customWidth="1"/>
    <col min="13" max="13" width="12.28515625" style="3" customWidth="1"/>
    <col min="14" max="14" width="15.7109375" style="3" customWidth="1"/>
    <col min="15" max="15" width="5.42578125" style="3" customWidth="1"/>
    <col min="16" max="16" width="10.28515625" style="3" customWidth="1"/>
    <col min="17" max="17" width="19.85546875" style="3" customWidth="1"/>
    <col min="18" max="18" width="35.28515625" style="3" hidden="1" customWidth="1"/>
    <col min="19" max="19" width="8.7109375" style="3" hidden="1" customWidth="1"/>
    <col min="20" max="20" width="10.7109375" style="3" hidden="1" customWidth="1"/>
    <col min="21" max="21" width="52.28515625" style="3" customWidth="1"/>
    <col min="22" max="16384" width="11.42578125" style="3"/>
  </cols>
  <sheetData>
    <row r="1" spans="1:23" s="1" customFormat="1" ht="60" customHeight="1">
      <c r="A1" s="283"/>
      <c r="B1" s="283"/>
      <c r="C1" s="283"/>
      <c r="D1" s="283"/>
      <c r="E1" s="280" t="s">
        <v>1</v>
      </c>
      <c r="F1" s="280"/>
      <c r="G1" s="280"/>
      <c r="H1" s="280"/>
      <c r="I1" s="280"/>
      <c r="J1" s="280"/>
      <c r="K1" s="280"/>
      <c r="L1" s="280"/>
      <c r="M1" s="280"/>
      <c r="N1" s="280"/>
      <c r="O1" s="280"/>
      <c r="P1" s="280"/>
      <c r="Q1" s="280"/>
      <c r="R1" s="280"/>
      <c r="S1" s="280"/>
      <c r="T1" s="280"/>
      <c r="U1" s="280"/>
    </row>
    <row r="2" spans="1:23" ht="15.75">
      <c r="A2" s="281" t="s">
        <v>244</v>
      </c>
      <c r="B2" s="281"/>
      <c r="C2" s="281"/>
      <c r="D2" s="282" t="s">
        <v>245</v>
      </c>
      <c r="E2" s="282"/>
      <c r="F2" s="282"/>
      <c r="G2" s="282"/>
      <c r="H2" s="282"/>
      <c r="I2" s="2"/>
      <c r="J2" s="2"/>
      <c r="K2" s="2"/>
      <c r="L2" s="2"/>
      <c r="M2" s="2"/>
      <c r="N2" s="2"/>
      <c r="O2" s="2"/>
      <c r="P2" s="2"/>
      <c r="Q2" s="2"/>
    </row>
    <row r="3" spans="1:23">
      <c r="A3" s="2"/>
      <c r="B3" s="2"/>
      <c r="C3" s="2"/>
      <c r="D3" s="2"/>
      <c r="E3" s="2"/>
      <c r="F3" s="2"/>
      <c r="G3" s="2"/>
      <c r="H3" s="2"/>
      <c r="I3" s="2"/>
      <c r="J3" s="2"/>
      <c r="K3" s="2"/>
      <c r="L3" s="281" t="s">
        <v>246</v>
      </c>
      <c r="M3" s="281"/>
      <c r="N3" s="281"/>
      <c r="O3" s="282" t="s">
        <v>247</v>
      </c>
      <c r="P3" s="282"/>
      <c r="Q3" s="282"/>
    </row>
    <row r="4" spans="1:23">
      <c r="A4" s="281" t="s">
        <v>248</v>
      </c>
      <c r="B4" s="281"/>
      <c r="C4" s="281"/>
      <c r="D4" s="282" t="s">
        <v>249</v>
      </c>
      <c r="E4" s="282"/>
      <c r="F4" s="282"/>
      <c r="G4" s="282"/>
      <c r="H4" s="282"/>
      <c r="I4" s="2"/>
      <c r="J4" s="2"/>
      <c r="K4" s="2"/>
      <c r="L4" s="281"/>
      <c r="M4" s="281"/>
      <c r="N4" s="281"/>
      <c r="O4" s="282"/>
      <c r="P4" s="282"/>
      <c r="Q4" s="282"/>
    </row>
    <row r="5" spans="1:23">
      <c r="A5" s="281"/>
      <c r="B5" s="281"/>
      <c r="C5" s="281"/>
      <c r="D5" s="282"/>
      <c r="E5" s="282"/>
      <c r="F5" s="282"/>
      <c r="G5" s="282"/>
      <c r="H5" s="282"/>
      <c r="I5" s="2"/>
      <c r="J5" s="2"/>
      <c r="K5" s="2"/>
      <c r="L5" s="2"/>
      <c r="M5" s="2"/>
      <c r="N5" s="2"/>
      <c r="O5" s="2"/>
      <c r="P5" s="2"/>
      <c r="Q5" s="2"/>
    </row>
    <row r="6" spans="1:23">
      <c r="A6" s="2"/>
      <c r="B6" s="2"/>
      <c r="C6" s="2"/>
      <c r="D6" s="2"/>
      <c r="E6" s="2"/>
      <c r="F6" s="2"/>
      <c r="G6" s="2"/>
      <c r="H6" s="2"/>
      <c r="I6" s="2"/>
      <c r="J6" s="2"/>
      <c r="K6" s="2"/>
      <c r="L6" s="281" t="s">
        <v>250</v>
      </c>
      <c r="M6" s="281"/>
      <c r="N6" s="281"/>
      <c r="O6" s="282">
        <v>2023</v>
      </c>
      <c r="P6" s="282"/>
      <c r="Q6" s="282"/>
    </row>
    <row r="7" spans="1:23">
      <c r="A7" s="281" t="s">
        <v>251</v>
      </c>
      <c r="B7" s="281"/>
      <c r="C7" s="281"/>
      <c r="D7" s="282" t="s">
        <v>252</v>
      </c>
      <c r="E7" s="282"/>
      <c r="F7" s="282"/>
      <c r="G7" s="282"/>
      <c r="H7" s="282"/>
      <c r="I7" s="2"/>
      <c r="J7" s="2"/>
      <c r="K7" s="2"/>
      <c r="L7" s="281"/>
      <c r="M7" s="281"/>
      <c r="N7" s="281"/>
      <c r="O7" s="282"/>
      <c r="P7" s="282"/>
      <c r="Q7" s="282"/>
    </row>
    <row r="8" spans="1:23">
      <c r="A8" s="281"/>
      <c r="B8" s="281"/>
      <c r="C8" s="281"/>
      <c r="D8" s="282"/>
      <c r="E8" s="282"/>
      <c r="F8" s="282"/>
      <c r="G8" s="282"/>
      <c r="H8" s="282"/>
      <c r="I8" s="2"/>
      <c r="J8" s="2"/>
      <c r="K8" s="2"/>
      <c r="L8" s="2"/>
      <c r="M8" s="2"/>
      <c r="N8" s="2"/>
      <c r="O8" s="2"/>
      <c r="P8" s="2"/>
      <c r="Q8" s="2"/>
    </row>
    <row r="9" spans="1:23">
      <c r="A9" s="281"/>
      <c r="B9" s="281"/>
      <c r="C9" s="281"/>
      <c r="D9" s="282"/>
      <c r="E9" s="282"/>
      <c r="F9" s="282"/>
      <c r="G9" s="282"/>
      <c r="H9" s="282"/>
      <c r="I9" s="2"/>
      <c r="J9" s="2"/>
      <c r="K9" s="2"/>
      <c r="L9" s="284" t="s">
        <v>319</v>
      </c>
      <c r="M9" s="284"/>
      <c r="N9" s="284"/>
      <c r="O9" s="284"/>
      <c r="P9" s="284"/>
      <c r="Q9" s="284"/>
    </row>
    <row r="10" spans="1:23">
      <c r="A10" s="2"/>
      <c r="B10" s="2"/>
      <c r="C10" s="2"/>
      <c r="D10" s="2"/>
      <c r="E10" s="2"/>
      <c r="F10" s="2"/>
      <c r="G10" s="2"/>
      <c r="H10" s="2"/>
      <c r="I10" s="2"/>
      <c r="J10" s="2"/>
      <c r="K10" s="2"/>
      <c r="L10" s="284"/>
      <c r="M10" s="284"/>
      <c r="N10" s="284"/>
      <c r="O10" s="284"/>
      <c r="P10" s="284"/>
      <c r="Q10" s="284"/>
    </row>
    <row r="11" spans="1:23">
      <c r="A11" s="281" t="s">
        <v>253</v>
      </c>
      <c r="B11" s="281"/>
      <c r="C11" s="281"/>
      <c r="D11" s="282" t="s">
        <v>254</v>
      </c>
      <c r="E11" s="282"/>
      <c r="F11" s="282"/>
      <c r="G11" s="282"/>
      <c r="H11" s="282"/>
      <c r="I11" s="2"/>
      <c r="J11" s="2"/>
      <c r="K11" s="2"/>
      <c r="L11" s="284"/>
      <c r="M11" s="284"/>
      <c r="N11" s="284"/>
      <c r="O11" s="284"/>
      <c r="P11" s="284"/>
      <c r="Q11" s="284"/>
    </row>
    <row r="12" spans="1:23">
      <c r="A12" s="281"/>
      <c r="B12" s="281"/>
      <c r="C12" s="281"/>
      <c r="D12" s="282"/>
      <c r="E12" s="282"/>
      <c r="F12" s="282"/>
      <c r="G12" s="282"/>
      <c r="H12" s="282"/>
      <c r="I12" s="2"/>
      <c r="J12" s="2"/>
      <c r="K12" s="2"/>
      <c r="L12" s="2"/>
      <c r="M12" s="2"/>
      <c r="N12" s="2"/>
      <c r="O12" s="2"/>
      <c r="P12" s="2"/>
      <c r="Q12" s="2"/>
    </row>
    <row r="13" spans="1:23" ht="15.75">
      <c r="A13" s="288" t="s">
        <v>255</v>
      </c>
      <c r="B13" s="288"/>
      <c r="C13" s="288"/>
      <c r="D13" s="288"/>
      <c r="E13" s="288"/>
      <c r="F13" s="288"/>
      <c r="G13" s="288"/>
      <c r="H13" s="288"/>
      <c r="I13" s="288"/>
      <c r="J13" s="288"/>
      <c r="K13" s="288"/>
      <c r="L13" s="288"/>
      <c r="M13" s="288"/>
      <c r="N13" s="288"/>
      <c r="O13" s="288"/>
      <c r="P13" s="288"/>
      <c r="Q13" s="288"/>
    </row>
    <row r="14" spans="1:23" ht="20.25">
      <c r="A14" s="289" t="s">
        <v>256</v>
      </c>
      <c r="B14" s="289"/>
      <c r="C14" s="289"/>
      <c r="D14" s="289"/>
      <c r="E14" s="289"/>
      <c r="F14" s="289"/>
      <c r="G14" s="289"/>
      <c r="H14" s="289"/>
      <c r="I14" s="289"/>
      <c r="J14" s="289"/>
      <c r="K14" s="289"/>
      <c r="L14" s="289"/>
      <c r="M14" s="289"/>
      <c r="N14" s="289"/>
      <c r="O14" s="289"/>
      <c r="P14" s="289"/>
      <c r="Q14" s="289"/>
      <c r="R14" s="289"/>
      <c r="S14" s="290"/>
      <c r="T14" s="290"/>
      <c r="U14" s="290"/>
    </row>
    <row r="15" spans="1:23" ht="20.25">
      <c r="A15" s="285" t="s">
        <v>257</v>
      </c>
      <c r="B15" s="285"/>
      <c r="C15" s="285"/>
      <c r="D15" s="285"/>
      <c r="E15" s="285"/>
      <c r="F15" s="285" t="s">
        <v>258</v>
      </c>
      <c r="G15" s="285"/>
      <c r="H15" s="285"/>
      <c r="I15" s="285"/>
      <c r="J15" s="285"/>
      <c r="K15" s="285"/>
      <c r="L15" s="285"/>
      <c r="M15" s="285"/>
      <c r="N15" s="285" t="s">
        <v>259</v>
      </c>
      <c r="O15" s="285"/>
      <c r="P15" s="285"/>
      <c r="Q15" s="285"/>
      <c r="R15" s="285"/>
      <c r="S15" s="94"/>
      <c r="T15" s="94"/>
      <c r="U15" s="273" t="s">
        <v>323</v>
      </c>
      <c r="V15" s="275" t="s">
        <v>320</v>
      </c>
      <c r="W15" s="276"/>
    </row>
    <row r="16" spans="1:23" ht="33">
      <c r="A16" s="95" t="s">
        <v>260</v>
      </c>
      <c r="B16" s="285" t="s">
        <v>261</v>
      </c>
      <c r="C16" s="285"/>
      <c r="D16" s="95" t="s">
        <v>262</v>
      </c>
      <c r="E16" s="95" t="s">
        <v>263</v>
      </c>
      <c r="F16" s="95" t="s">
        <v>264</v>
      </c>
      <c r="G16" s="95" t="s">
        <v>265</v>
      </c>
      <c r="H16" s="285" t="s">
        <v>266</v>
      </c>
      <c r="I16" s="285"/>
      <c r="J16" s="285" t="s">
        <v>267</v>
      </c>
      <c r="K16" s="285"/>
      <c r="L16" s="285" t="s">
        <v>268</v>
      </c>
      <c r="M16" s="285"/>
      <c r="N16" s="95" t="s">
        <v>269</v>
      </c>
      <c r="O16" s="285" t="s">
        <v>270</v>
      </c>
      <c r="P16" s="285"/>
      <c r="Q16" s="95" t="s">
        <v>271</v>
      </c>
      <c r="R16" s="34" t="s">
        <v>236</v>
      </c>
      <c r="S16" s="34" t="s">
        <v>237</v>
      </c>
      <c r="T16" s="34" t="s">
        <v>238</v>
      </c>
      <c r="U16" s="274"/>
      <c r="V16" s="149" t="s">
        <v>321</v>
      </c>
      <c r="W16" s="150" t="s">
        <v>322</v>
      </c>
    </row>
    <row r="17" spans="1:23" ht="165.75" customHeight="1">
      <c r="A17" s="115" t="s">
        <v>272</v>
      </c>
      <c r="B17" s="286">
        <v>34034</v>
      </c>
      <c r="C17" s="287"/>
      <c r="D17" s="115" t="s">
        <v>273</v>
      </c>
      <c r="E17" s="115" t="s">
        <v>274</v>
      </c>
      <c r="F17" s="115" t="s">
        <v>275</v>
      </c>
      <c r="G17" s="115" t="s">
        <v>61</v>
      </c>
      <c r="H17" s="286" t="s">
        <v>276</v>
      </c>
      <c r="I17" s="287"/>
      <c r="J17" s="286" t="s">
        <v>277</v>
      </c>
      <c r="K17" s="287"/>
      <c r="L17" s="286" t="s">
        <v>278</v>
      </c>
      <c r="M17" s="287"/>
      <c r="N17" s="137">
        <v>45020</v>
      </c>
      <c r="O17" s="291">
        <v>45260</v>
      </c>
      <c r="P17" s="292"/>
      <c r="Q17" s="115" t="s">
        <v>63</v>
      </c>
      <c r="R17" s="33" t="s">
        <v>390</v>
      </c>
      <c r="S17" s="31"/>
      <c r="T17" s="31"/>
      <c r="U17" s="227" t="s">
        <v>391</v>
      </c>
      <c r="V17" s="226">
        <v>0.33329999999999999</v>
      </c>
      <c r="W17" s="234">
        <f>+V17</f>
        <v>0.33329999999999999</v>
      </c>
    </row>
    <row r="18" spans="1:23" ht="20.25">
      <c r="A18" s="94"/>
      <c r="B18" s="94"/>
      <c r="C18" s="94"/>
      <c r="D18" s="94"/>
      <c r="E18" s="94"/>
      <c r="F18" s="94"/>
      <c r="G18" s="94"/>
      <c r="H18" s="94"/>
      <c r="I18" s="94"/>
      <c r="J18" s="94"/>
      <c r="K18" s="94"/>
      <c r="L18" s="94"/>
      <c r="M18" s="94"/>
      <c r="N18" s="94"/>
      <c r="O18" s="94"/>
      <c r="P18" s="94"/>
      <c r="Q18" s="94"/>
      <c r="R18" s="94"/>
      <c r="S18" s="94"/>
      <c r="T18" s="94"/>
      <c r="U18" s="94"/>
    </row>
    <row r="19" spans="1:23" ht="20.25">
      <c r="A19" s="94"/>
      <c r="B19" s="94"/>
      <c r="C19" s="94"/>
      <c r="D19" s="94"/>
      <c r="E19" s="94"/>
      <c r="F19" s="94"/>
      <c r="G19" s="94"/>
      <c r="H19" s="94"/>
      <c r="I19" s="94"/>
      <c r="J19" s="94"/>
      <c r="K19" s="94"/>
      <c r="L19" s="94"/>
      <c r="M19" s="94"/>
      <c r="N19" s="94"/>
      <c r="O19" s="94"/>
      <c r="P19" s="94"/>
      <c r="Q19" s="94"/>
      <c r="R19" s="94"/>
      <c r="S19" s="94"/>
      <c r="T19" s="94"/>
      <c r="U19" s="94"/>
      <c r="V19" s="160">
        <v>1</v>
      </c>
    </row>
    <row r="20" spans="1:23" ht="20.25">
      <c r="A20" s="94"/>
      <c r="B20" s="94"/>
      <c r="C20" s="94"/>
      <c r="D20" s="94"/>
      <c r="E20" s="94"/>
      <c r="F20" s="94"/>
      <c r="G20" s="94"/>
      <c r="H20" s="94"/>
      <c r="I20" s="94"/>
      <c r="J20" s="94"/>
      <c r="K20" s="94"/>
      <c r="L20" s="94"/>
      <c r="M20" s="94"/>
      <c r="N20" s="94"/>
      <c r="O20" s="94"/>
      <c r="P20" s="94"/>
      <c r="Q20" s="94"/>
      <c r="R20" s="94"/>
      <c r="S20" s="94"/>
      <c r="T20" s="94"/>
      <c r="U20" s="94"/>
    </row>
    <row r="21" spans="1:23" ht="20.25">
      <c r="A21" s="94"/>
      <c r="B21" s="94"/>
      <c r="C21" s="94"/>
      <c r="D21" s="94"/>
      <c r="E21" s="94"/>
      <c r="F21" s="94"/>
      <c r="G21" s="94"/>
      <c r="H21" s="94"/>
      <c r="I21" s="94"/>
      <c r="J21" s="94"/>
      <c r="K21" s="94"/>
      <c r="L21" s="94"/>
      <c r="M21" s="94"/>
      <c r="N21" s="94"/>
      <c r="O21" s="94"/>
      <c r="P21" s="94"/>
      <c r="Q21" s="94"/>
      <c r="R21" s="94"/>
      <c r="S21" s="94"/>
      <c r="T21" s="94"/>
      <c r="U21" s="94"/>
    </row>
    <row r="22" spans="1:23" ht="20.25">
      <c r="A22" s="94"/>
      <c r="B22" s="94"/>
      <c r="C22" s="94"/>
      <c r="D22" s="94"/>
      <c r="E22" s="94"/>
      <c r="F22" s="94"/>
      <c r="G22" s="94"/>
      <c r="H22" s="94"/>
      <c r="I22" s="94"/>
      <c r="J22" s="94"/>
      <c r="K22" s="94"/>
      <c r="L22" s="94"/>
      <c r="M22" s="94"/>
      <c r="N22" s="94"/>
      <c r="O22" s="94"/>
      <c r="P22" s="94"/>
      <c r="Q22" s="94"/>
      <c r="R22" s="94"/>
      <c r="S22" s="94"/>
      <c r="T22" s="94"/>
      <c r="U22" s="94"/>
    </row>
    <row r="23" spans="1:23" ht="20.25">
      <c r="A23" s="94"/>
      <c r="B23" s="94"/>
      <c r="C23" s="94"/>
      <c r="D23" s="94"/>
      <c r="E23" s="94"/>
      <c r="F23" s="94"/>
      <c r="G23" s="94"/>
      <c r="H23" s="94"/>
      <c r="I23" s="94"/>
      <c r="J23" s="94"/>
      <c r="K23" s="94"/>
      <c r="L23" s="94"/>
      <c r="M23" s="94"/>
      <c r="N23" s="94"/>
      <c r="O23" s="94"/>
      <c r="P23" s="94"/>
      <c r="Q23" s="94"/>
      <c r="R23" s="94"/>
      <c r="S23" s="94"/>
      <c r="T23" s="94"/>
      <c r="U23" s="94"/>
    </row>
    <row r="24" spans="1:23" ht="20.25">
      <c r="A24" s="94"/>
      <c r="B24" s="94"/>
      <c r="C24" s="94"/>
      <c r="D24" s="94"/>
      <c r="E24" s="94"/>
      <c r="F24" s="94"/>
      <c r="G24" s="94"/>
      <c r="H24" s="94"/>
      <c r="I24" s="94"/>
      <c r="J24" s="94"/>
      <c r="K24" s="94"/>
      <c r="L24" s="94"/>
      <c r="M24" s="94"/>
      <c r="N24" s="94"/>
      <c r="O24" s="94"/>
      <c r="P24" s="94"/>
      <c r="Q24" s="94"/>
      <c r="R24" s="94"/>
      <c r="S24" s="94"/>
      <c r="T24" s="94"/>
      <c r="U24" s="94"/>
    </row>
    <row r="25" spans="1:23" ht="16.5">
      <c r="R25" s="21"/>
      <c r="S25" s="4"/>
      <c r="T25" s="4"/>
      <c r="U25" s="4"/>
    </row>
    <row r="26" spans="1:23" ht="16.5">
      <c r="R26" s="21"/>
      <c r="S26" s="4"/>
      <c r="T26" s="4"/>
      <c r="U26" s="4"/>
    </row>
    <row r="27" spans="1:23" ht="16.5">
      <c r="R27" s="21"/>
      <c r="S27" s="4"/>
      <c r="T27" s="4"/>
      <c r="U27" s="4"/>
    </row>
    <row r="28" spans="1:23" ht="16.5">
      <c r="R28" s="21"/>
      <c r="S28" s="4"/>
      <c r="T28" s="4"/>
      <c r="U28" s="4"/>
    </row>
    <row r="29" spans="1:23" ht="16.5">
      <c r="R29" s="21"/>
      <c r="S29" s="4"/>
      <c r="T29" s="4"/>
      <c r="U29" s="4"/>
    </row>
  </sheetData>
  <sheetProtection algorithmName="SHA-512" hashValue="kJPThAlhOmHQCwqDu2s/zU/fhhE7YM6dPP5j/0FXla44GGXYH3h2fyyyFKgsjzmEBbH58wqo6EucHQ4Fh8wjEA==" saltValue="dKm2ZAEx8Uno697ar7llBw==" spinCount="100000" sheet="1" objects="1" scenarios="1" selectLockedCells="1" selectUnlockedCells="1"/>
  <mergeCells count="32">
    <mergeCell ref="V15:W15"/>
    <mergeCell ref="F15:M15"/>
    <mergeCell ref="N15:R15"/>
    <mergeCell ref="H17:I17"/>
    <mergeCell ref="A13:Q13"/>
    <mergeCell ref="A14:U14"/>
    <mergeCell ref="A15:E15"/>
    <mergeCell ref="H16:I16"/>
    <mergeCell ref="B17:C17"/>
    <mergeCell ref="B16:C16"/>
    <mergeCell ref="J16:K16"/>
    <mergeCell ref="L16:M16"/>
    <mergeCell ref="O16:P16"/>
    <mergeCell ref="J17:K17"/>
    <mergeCell ref="L17:M17"/>
    <mergeCell ref="O17:P17"/>
    <mergeCell ref="U15:U16"/>
    <mergeCell ref="L6:N7"/>
    <mergeCell ref="O6:Q7"/>
    <mergeCell ref="A7:C9"/>
    <mergeCell ref="D7:H9"/>
    <mergeCell ref="L9:Q11"/>
    <mergeCell ref="A11:C12"/>
    <mergeCell ref="D11:H12"/>
    <mergeCell ref="E1:U1"/>
    <mergeCell ref="A2:C2"/>
    <mergeCell ref="D2:H2"/>
    <mergeCell ref="L3:N4"/>
    <mergeCell ref="O3:Q4"/>
    <mergeCell ref="A4:C5"/>
    <mergeCell ref="D4:H5"/>
    <mergeCell ref="A1:D1"/>
  </mergeCells>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B1:M26"/>
  <sheetViews>
    <sheetView topLeftCell="A6" zoomScaleNormal="100" zoomScalePageLayoutView="20" workbookViewId="0">
      <pane xSplit="4" ySplit="2" topLeftCell="G8" activePane="bottomRight" state="frozen"/>
      <selection activeCell="A6" sqref="A6"/>
      <selection pane="topRight" activeCell="E6" sqref="E6"/>
      <selection pane="bottomLeft" activeCell="A8" sqref="A8"/>
      <selection pane="bottomRight" activeCell="K9" sqref="K9"/>
    </sheetView>
  </sheetViews>
  <sheetFormatPr baseColWidth="10" defaultColWidth="11.42578125" defaultRowHeight="16.5"/>
  <cols>
    <col min="1" max="1" width="1.42578125" style="1" customWidth="1"/>
    <col min="2" max="2" width="16.7109375" style="1" customWidth="1"/>
    <col min="3" max="3" width="4.28515625" style="64" customWidth="1"/>
    <col min="4" max="4" width="43.28515625" style="11" customWidth="1"/>
    <col min="5" max="5" width="42.7109375" style="65" customWidth="1"/>
    <col min="6" max="6" width="23" style="64" customWidth="1"/>
    <col min="7" max="7" width="10.85546875" style="1" customWidth="1"/>
    <col min="8" max="8" width="43" style="1" hidden="1" customWidth="1"/>
    <col min="9" max="9" width="9.42578125" style="1" hidden="1" customWidth="1"/>
    <col min="10" max="10" width="11.85546875" style="11" hidden="1" customWidth="1"/>
    <col min="11" max="11" width="69.85546875" style="11" customWidth="1"/>
    <col min="12" max="12" width="11.5703125" style="65" customWidth="1"/>
    <col min="13" max="16384" width="11.42578125" style="1"/>
  </cols>
  <sheetData>
    <row r="1" spans="2:13" ht="77.25" customHeight="1">
      <c r="B1" s="301"/>
      <c r="C1" s="302"/>
      <c r="D1" s="299" t="s">
        <v>1</v>
      </c>
      <c r="E1" s="299"/>
      <c r="F1" s="299"/>
      <c r="G1" s="299"/>
      <c r="H1" s="299"/>
      <c r="I1" s="299"/>
      <c r="J1" s="300"/>
    </row>
    <row r="2" spans="2:13" ht="35.25" customHeight="1">
      <c r="B2" s="308" t="s">
        <v>279</v>
      </c>
      <c r="C2" s="308"/>
      <c r="D2" s="308"/>
      <c r="E2" s="73" t="s">
        <v>280</v>
      </c>
      <c r="F2" s="306" t="s">
        <v>281</v>
      </c>
      <c r="G2" s="307"/>
      <c r="H2" s="303" t="s">
        <v>319</v>
      </c>
      <c r="I2" s="304"/>
      <c r="J2" s="305"/>
    </row>
    <row r="3" spans="2:13" s="68" customFormat="1" ht="9" customHeight="1">
      <c r="B3" s="70"/>
      <c r="C3" s="72"/>
      <c r="D3" s="70"/>
      <c r="E3" s="70"/>
      <c r="F3" s="71"/>
      <c r="G3" s="70"/>
      <c r="H3" s="1"/>
      <c r="I3" s="1"/>
      <c r="J3" s="69"/>
      <c r="K3" s="69"/>
      <c r="L3" s="157"/>
    </row>
    <row r="4" spans="2:13" ht="20.25">
      <c r="B4" s="296" t="s">
        <v>282</v>
      </c>
      <c r="C4" s="297"/>
      <c r="D4" s="297"/>
      <c r="E4" s="297"/>
      <c r="F4" s="297"/>
      <c r="G4" s="297"/>
      <c r="H4" s="297"/>
      <c r="I4" s="297"/>
      <c r="J4" s="298"/>
    </row>
    <row r="5" spans="2:13" ht="140.25" customHeight="1">
      <c r="B5" s="293" t="s">
        <v>324</v>
      </c>
      <c r="C5" s="294"/>
      <c r="D5" s="294"/>
      <c r="E5" s="294"/>
      <c r="F5" s="294"/>
      <c r="G5" s="294"/>
      <c r="H5" s="294"/>
      <c r="I5" s="294"/>
      <c r="J5" s="295"/>
      <c r="L5" s="1"/>
    </row>
    <row r="6" spans="2:13" ht="17.25" customHeight="1">
      <c r="B6" s="316" t="s">
        <v>283</v>
      </c>
      <c r="C6" s="316" t="s">
        <v>284</v>
      </c>
      <c r="D6" s="316"/>
      <c r="E6" s="316" t="s">
        <v>285</v>
      </c>
      <c r="F6" s="316" t="s">
        <v>286</v>
      </c>
      <c r="G6" s="316" t="s">
        <v>15</v>
      </c>
      <c r="H6" s="317" t="s">
        <v>236</v>
      </c>
      <c r="I6" s="151"/>
      <c r="J6" s="152"/>
      <c r="K6" s="273" t="s">
        <v>323</v>
      </c>
      <c r="L6" s="147" t="s">
        <v>320</v>
      </c>
      <c r="M6" s="148"/>
    </row>
    <row r="7" spans="2:13" s="43" customFormat="1" ht="21.75" customHeight="1">
      <c r="B7" s="316"/>
      <c r="C7" s="316"/>
      <c r="D7" s="316"/>
      <c r="E7" s="316"/>
      <c r="F7" s="316"/>
      <c r="G7" s="316"/>
      <c r="H7" s="317"/>
      <c r="I7" s="158" t="s">
        <v>237</v>
      </c>
      <c r="J7" s="34" t="s">
        <v>238</v>
      </c>
      <c r="K7" s="274"/>
      <c r="L7" s="149" t="s">
        <v>321</v>
      </c>
      <c r="M7" s="150" t="s">
        <v>322</v>
      </c>
    </row>
    <row r="8" spans="2:13" s="43" customFormat="1" ht="42" customHeight="1">
      <c r="B8" s="309" t="s">
        <v>287</v>
      </c>
      <c r="C8" s="41" t="s">
        <v>66</v>
      </c>
      <c r="D8" s="7" t="s">
        <v>67</v>
      </c>
      <c r="E8" s="8" t="s">
        <v>68</v>
      </c>
      <c r="F8" s="7" t="s">
        <v>25</v>
      </c>
      <c r="G8" s="87">
        <v>45107</v>
      </c>
      <c r="H8" s="220" t="s">
        <v>357</v>
      </c>
      <c r="I8" s="34"/>
      <c r="J8" s="34"/>
      <c r="K8" s="8" t="s">
        <v>395</v>
      </c>
      <c r="L8" s="156">
        <v>0</v>
      </c>
      <c r="M8" s="313">
        <f>AVERAGE(L8:L24)</f>
        <v>0.11764117647058822</v>
      </c>
    </row>
    <row r="9" spans="2:13" s="43" customFormat="1" ht="66" customHeight="1">
      <c r="B9" s="310"/>
      <c r="C9" s="41" t="s">
        <v>22</v>
      </c>
      <c r="D9" s="7" t="s">
        <v>69</v>
      </c>
      <c r="E9" s="8" t="s">
        <v>70</v>
      </c>
      <c r="F9" s="7" t="s">
        <v>25</v>
      </c>
      <c r="G9" s="87">
        <v>44957</v>
      </c>
      <c r="H9" s="220" t="s">
        <v>358</v>
      </c>
      <c r="I9" s="34"/>
      <c r="J9" s="34"/>
      <c r="K9" s="8" t="s">
        <v>392</v>
      </c>
      <c r="L9" s="156">
        <v>1</v>
      </c>
      <c r="M9" s="314"/>
    </row>
    <row r="10" spans="2:13" s="43" customFormat="1" ht="70.5" customHeight="1">
      <c r="B10" s="310"/>
      <c r="C10" s="41" t="s">
        <v>26</v>
      </c>
      <c r="D10" s="7" t="s">
        <v>71</v>
      </c>
      <c r="E10" s="8" t="s">
        <v>72</v>
      </c>
      <c r="F10" s="7" t="s">
        <v>25</v>
      </c>
      <c r="G10" s="87">
        <v>45233</v>
      </c>
      <c r="H10" s="220" t="s">
        <v>359</v>
      </c>
      <c r="I10" s="34"/>
      <c r="J10" s="34"/>
      <c r="K10" s="8" t="s">
        <v>396</v>
      </c>
      <c r="L10" s="156">
        <v>0</v>
      </c>
      <c r="M10" s="314"/>
    </row>
    <row r="11" spans="2:13" ht="57.75" customHeight="1">
      <c r="B11" s="310"/>
      <c r="C11" s="41">
        <v>1.4</v>
      </c>
      <c r="D11" s="7" t="s">
        <v>73</v>
      </c>
      <c r="E11" s="8" t="s">
        <v>74</v>
      </c>
      <c r="F11" s="7" t="s">
        <v>75</v>
      </c>
      <c r="G11" s="87">
        <v>45289</v>
      </c>
      <c r="H11" s="33" t="s">
        <v>360</v>
      </c>
      <c r="I11" s="31"/>
      <c r="J11" s="33"/>
      <c r="K11" s="8" t="s">
        <v>394</v>
      </c>
      <c r="L11" s="156">
        <v>0.33329999999999999</v>
      </c>
      <c r="M11" s="314"/>
    </row>
    <row r="12" spans="2:13" ht="52.5" customHeight="1">
      <c r="B12" s="310"/>
      <c r="C12" s="41">
        <v>1.5</v>
      </c>
      <c r="D12" s="7" t="s">
        <v>76</v>
      </c>
      <c r="E12" s="8" t="s">
        <v>77</v>
      </c>
      <c r="F12" s="7" t="s">
        <v>75</v>
      </c>
      <c r="G12" s="87">
        <v>45289</v>
      </c>
      <c r="H12" s="33" t="s">
        <v>361</v>
      </c>
      <c r="I12" s="31"/>
      <c r="J12" s="31"/>
      <c r="K12" s="231" t="s">
        <v>424</v>
      </c>
      <c r="L12" s="156">
        <v>0.33329999999999999</v>
      </c>
      <c r="M12" s="314"/>
    </row>
    <row r="13" spans="2:13" ht="66" customHeight="1">
      <c r="B13" s="310"/>
      <c r="C13" s="41">
        <v>1.6</v>
      </c>
      <c r="D13" s="7" t="s">
        <v>78</v>
      </c>
      <c r="E13" s="7" t="s">
        <v>79</v>
      </c>
      <c r="F13" s="7" t="s">
        <v>75</v>
      </c>
      <c r="G13" s="87">
        <v>45289</v>
      </c>
      <c r="H13" s="33" t="s">
        <v>362</v>
      </c>
      <c r="I13" s="31"/>
      <c r="J13" s="33"/>
      <c r="K13" s="8" t="s">
        <v>393</v>
      </c>
      <c r="L13" s="156">
        <v>0.33329999999999999</v>
      </c>
      <c r="M13" s="314"/>
    </row>
    <row r="14" spans="2:13" ht="105.75" customHeight="1">
      <c r="B14" s="312" t="s">
        <v>288</v>
      </c>
      <c r="C14" s="41">
        <v>2.1</v>
      </c>
      <c r="D14" s="7" t="s">
        <v>81</v>
      </c>
      <c r="E14" s="7" t="s">
        <v>82</v>
      </c>
      <c r="F14" s="7" t="s">
        <v>83</v>
      </c>
      <c r="G14" s="87">
        <v>45260</v>
      </c>
      <c r="H14" s="220" t="s">
        <v>359</v>
      </c>
      <c r="I14" s="31"/>
      <c r="J14" s="67"/>
      <c r="K14" s="8" t="s">
        <v>396</v>
      </c>
      <c r="L14" s="156">
        <v>0</v>
      </c>
      <c r="M14" s="314"/>
    </row>
    <row r="15" spans="2:13" ht="70.5" customHeight="1">
      <c r="B15" s="312"/>
      <c r="C15" s="41" t="s">
        <v>84</v>
      </c>
      <c r="D15" s="8" t="s">
        <v>85</v>
      </c>
      <c r="E15" s="7" t="s">
        <v>86</v>
      </c>
      <c r="F15" s="7" t="s">
        <v>87</v>
      </c>
      <c r="G15" s="87">
        <v>45134</v>
      </c>
      <c r="H15" s="33" t="s">
        <v>357</v>
      </c>
      <c r="I15" s="31"/>
      <c r="J15" s="67"/>
      <c r="K15" s="8" t="s">
        <v>395</v>
      </c>
      <c r="L15" s="156">
        <v>0</v>
      </c>
      <c r="M15" s="314"/>
    </row>
    <row r="16" spans="2:13" ht="78" customHeight="1">
      <c r="B16" s="312"/>
      <c r="C16" s="41" t="s">
        <v>88</v>
      </c>
      <c r="D16" s="8" t="s">
        <v>89</v>
      </c>
      <c r="E16" s="7" t="s">
        <v>86</v>
      </c>
      <c r="F16" s="7" t="s">
        <v>90</v>
      </c>
      <c r="G16" s="87">
        <v>45168</v>
      </c>
      <c r="H16" s="33" t="s">
        <v>357</v>
      </c>
      <c r="I16" s="31"/>
      <c r="J16" s="31"/>
      <c r="K16" s="8" t="s">
        <v>395</v>
      </c>
      <c r="L16" s="156">
        <v>0</v>
      </c>
      <c r="M16" s="314"/>
    </row>
    <row r="17" spans="2:13" ht="78.75" customHeight="1">
      <c r="B17" s="312"/>
      <c r="C17" s="41" t="s">
        <v>91</v>
      </c>
      <c r="D17" s="9" t="s">
        <v>92</v>
      </c>
      <c r="E17" s="7" t="s">
        <v>86</v>
      </c>
      <c r="F17" s="7" t="s">
        <v>93</v>
      </c>
      <c r="G17" s="108">
        <v>45105</v>
      </c>
      <c r="H17" s="33" t="s">
        <v>357</v>
      </c>
      <c r="I17" s="66"/>
      <c r="J17" s="35"/>
      <c r="K17" s="8" t="s">
        <v>395</v>
      </c>
      <c r="L17" s="156">
        <v>0</v>
      </c>
      <c r="M17" s="314"/>
    </row>
    <row r="18" spans="2:13" ht="87" customHeight="1">
      <c r="B18" s="312"/>
      <c r="C18" s="41" t="s">
        <v>94</v>
      </c>
      <c r="D18" s="9" t="s">
        <v>95</v>
      </c>
      <c r="E18" s="7" t="s">
        <v>86</v>
      </c>
      <c r="F18" s="7" t="s">
        <v>96</v>
      </c>
      <c r="G18" s="108">
        <v>45180</v>
      </c>
      <c r="H18" s="33" t="s">
        <v>363</v>
      </c>
      <c r="I18" s="31"/>
      <c r="J18" s="31"/>
      <c r="K18" s="8" t="s">
        <v>396</v>
      </c>
      <c r="L18" s="156">
        <v>0</v>
      </c>
      <c r="M18" s="314"/>
    </row>
    <row r="19" spans="2:13" ht="105.75" customHeight="1">
      <c r="B19" s="312"/>
      <c r="C19" s="41">
        <v>2.6</v>
      </c>
      <c r="D19" s="8" t="s">
        <v>97</v>
      </c>
      <c r="E19" s="8" t="s">
        <v>98</v>
      </c>
      <c r="F19" s="7" t="s">
        <v>99</v>
      </c>
      <c r="G19" s="87">
        <v>45289</v>
      </c>
      <c r="H19" s="33" t="s">
        <v>363</v>
      </c>
      <c r="I19" s="36"/>
      <c r="J19" s="31"/>
      <c r="K19" s="8" t="s">
        <v>396</v>
      </c>
      <c r="L19" s="156">
        <v>0</v>
      </c>
      <c r="M19" s="314"/>
    </row>
    <row r="20" spans="2:13" ht="75" customHeight="1">
      <c r="B20" s="309" t="s">
        <v>289</v>
      </c>
      <c r="C20" s="41">
        <v>3.1</v>
      </c>
      <c r="D20" s="8" t="s">
        <v>101</v>
      </c>
      <c r="E20" s="8" t="s">
        <v>102</v>
      </c>
      <c r="F20" s="8" t="s">
        <v>103</v>
      </c>
      <c r="G20" s="87">
        <v>45219</v>
      </c>
      <c r="H20" s="33" t="s">
        <v>363</v>
      </c>
      <c r="I20" s="31"/>
      <c r="J20" s="31"/>
      <c r="K20" s="8" t="s">
        <v>396</v>
      </c>
      <c r="L20" s="156">
        <v>0</v>
      </c>
      <c r="M20" s="314"/>
    </row>
    <row r="21" spans="2:13" ht="67.5" customHeight="1">
      <c r="B21" s="310"/>
      <c r="C21" s="41" t="s">
        <v>41</v>
      </c>
      <c r="D21" s="8" t="s">
        <v>104</v>
      </c>
      <c r="E21" s="7" t="s">
        <v>105</v>
      </c>
      <c r="F21" s="7" t="s">
        <v>75</v>
      </c>
      <c r="G21" s="87">
        <v>45250</v>
      </c>
      <c r="H21" s="33" t="s">
        <v>363</v>
      </c>
      <c r="I21" s="31"/>
      <c r="J21" s="31"/>
      <c r="K21" s="8" t="s">
        <v>396</v>
      </c>
      <c r="L21" s="156">
        <v>0</v>
      </c>
      <c r="M21" s="314"/>
    </row>
    <row r="22" spans="2:13" ht="67.5" customHeight="1">
      <c r="B22" s="310"/>
      <c r="C22" s="41" t="s">
        <v>106</v>
      </c>
      <c r="D22" s="8" t="s">
        <v>107</v>
      </c>
      <c r="E22" s="8" t="s">
        <v>108</v>
      </c>
      <c r="F22" s="7" t="s">
        <v>25</v>
      </c>
      <c r="G22" s="228" t="s">
        <v>109</v>
      </c>
      <c r="H22" s="33" t="s">
        <v>363</v>
      </c>
      <c r="I22" s="31"/>
      <c r="J22" s="31"/>
      <c r="K22" s="8" t="s">
        <v>396</v>
      </c>
      <c r="L22" s="156">
        <v>0</v>
      </c>
      <c r="M22" s="314"/>
    </row>
    <row r="23" spans="2:13" ht="67.5" customHeight="1">
      <c r="B23" s="310"/>
      <c r="C23" s="41" t="s">
        <v>44</v>
      </c>
      <c r="D23" s="8" t="s">
        <v>110</v>
      </c>
      <c r="E23" s="8" t="s">
        <v>111</v>
      </c>
      <c r="F23" s="8" t="s">
        <v>112</v>
      </c>
      <c r="G23" s="87">
        <v>45268</v>
      </c>
      <c r="H23" s="33" t="s">
        <v>363</v>
      </c>
      <c r="I23" s="31"/>
      <c r="J23" s="31"/>
      <c r="K23" s="8" t="s">
        <v>396</v>
      </c>
      <c r="L23" s="156">
        <v>0</v>
      </c>
      <c r="M23" s="314"/>
    </row>
    <row r="24" spans="2:13" ht="67.5" customHeight="1">
      <c r="B24" s="311"/>
      <c r="C24" s="41" t="s">
        <v>47</v>
      </c>
      <c r="D24" s="8" t="s">
        <v>113</v>
      </c>
      <c r="E24" s="7" t="s">
        <v>114</v>
      </c>
      <c r="F24" s="7" t="s">
        <v>115</v>
      </c>
      <c r="G24" s="87">
        <v>45260</v>
      </c>
      <c r="H24" s="33" t="s">
        <v>363</v>
      </c>
      <c r="I24" s="35"/>
      <c r="J24" s="31"/>
      <c r="K24" s="8" t="s">
        <v>396</v>
      </c>
      <c r="L24" s="156">
        <v>0</v>
      </c>
      <c r="M24" s="315"/>
    </row>
    <row r="25" spans="2:13">
      <c r="G25" s="12"/>
    </row>
    <row r="26" spans="2:13">
      <c r="L26" s="65">
        <v>17</v>
      </c>
    </row>
  </sheetData>
  <sheetProtection algorithmName="SHA-512" hashValue="azGdhptCkncwBSwB6A74kTPgUvkgXU85PY085Ox/a08LaABQcK/l1UlK1zMsMOC1vbUXZ6i9Ja9gqpS+VHnh8w==" saltValue="fBZlsFEOt3+yCF5n4WO5Bg==" spinCount="100000" sheet="1" objects="1" scenarios="1"/>
  <autoFilter ref="B7:M24" xr:uid="{00000000-0001-0000-0400-000000000000}">
    <filterColumn colId="1" showButton="0"/>
  </autoFilter>
  <mergeCells count="18">
    <mergeCell ref="B20:B24"/>
    <mergeCell ref="B14:B19"/>
    <mergeCell ref="B8:B13"/>
    <mergeCell ref="M8:M24"/>
    <mergeCell ref="K6:K7"/>
    <mergeCell ref="B6:B7"/>
    <mergeCell ref="C6:D7"/>
    <mergeCell ref="E6:E7"/>
    <mergeCell ref="F6:F7"/>
    <mergeCell ref="G6:G7"/>
    <mergeCell ref="H6:H7"/>
    <mergeCell ref="B5:J5"/>
    <mergeCell ref="B4:J4"/>
    <mergeCell ref="D1:J1"/>
    <mergeCell ref="B1:C1"/>
    <mergeCell ref="H2:J2"/>
    <mergeCell ref="F2:G2"/>
    <mergeCell ref="B2:D2"/>
  </mergeCells>
  <phoneticPr fontId="32" type="noConversion"/>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M22"/>
  <sheetViews>
    <sheetView tabSelected="1" topLeftCell="A3" zoomScale="93" zoomScaleNormal="93" zoomScaleSheetLayoutView="50" workbookViewId="0">
      <pane xSplit="4" ySplit="3" topLeftCell="K11" activePane="bottomRight" state="frozen"/>
      <selection activeCell="A3" sqref="A3"/>
      <selection pane="topRight" activeCell="E3" sqref="E3"/>
      <selection pane="bottomLeft" activeCell="A6" sqref="A6"/>
      <selection pane="bottomRight" activeCell="K12" sqref="K12"/>
    </sheetView>
  </sheetViews>
  <sheetFormatPr baseColWidth="10" defaultColWidth="11.42578125" defaultRowHeight="16.5"/>
  <cols>
    <col min="1" max="1" width="1.28515625" style="1" customWidth="1"/>
    <col min="2" max="2" width="21.28515625" style="1" customWidth="1"/>
    <col min="3" max="3" width="4.7109375" style="1" customWidth="1"/>
    <col min="4" max="4" width="39.5703125" style="11" customWidth="1"/>
    <col min="5" max="5" width="23.7109375" style="1" customWidth="1"/>
    <col min="6" max="6" width="21.28515625" style="13" customWidth="1"/>
    <col min="7" max="7" width="20.85546875" style="28" customWidth="1"/>
    <col min="8" max="8" width="100.85546875" style="1" customWidth="1"/>
    <col min="9" max="9" width="8.7109375" style="1" hidden="1" customWidth="1"/>
    <col min="10" max="10" width="15.28515625" style="1" hidden="1" customWidth="1"/>
    <col min="11" max="11" width="70.140625" style="1" customWidth="1"/>
    <col min="12" max="12" width="11.42578125" style="65"/>
    <col min="13" max="13" width="12" style="1" bestFit="1" customWidth="1"/>
    <col min="14" max="16384" width="11.42578125" style="1"/>
  </cols>
  <sheetData>
    <row r="1" spans="1:13" ht="65.25" customHeight="1">
      <c r="A1" s="20"/>
      <c r="B1" s="302"/>
      <c r="C1" s="302"/>
      <c r="D1" s="299" t="s">
        <v>1</v>
      </c>
      <c r="E1" s="299"/>
      <c r="F1" s="299"/>
      <c r="G1" s="299"/>
      <c r="H1" s="299"/>
      <c r="I1" s="299"/>
      <c r="J1" s="299"/>
    </row>
    <row r="2" spans="1:13" ht="38.25" customHeight="1">
      <c r="B2" s="318" t="s">
        <v>290</v>
      </c>
      <c r="C2" s="319"/>
      <c r="D2" s="15" t="s">
        <v>291</v>
      </c>
      <c r="E2" s="14" t="s">
        <v>292</v>
      </c>
      <c r="F2" s="320" t="s">
        <v>293</v>
      </c>
      <c r="G2" s="320"/>
      <c r="H2" s="312" t="s">
        <v>319</v>
      </c>
      <c r="I2" s="312"/>
      <c r="J2" s="312"/>
    </row>
    <row r="3" spans="1:13" ht="9" customHeight="1"/>
    <row r="4" spans="1:13">
      <c r="B4" s="23" t="s">
        <v>294</v>
      </c>
      <c r="C4" s="22"/>
      <c r="D4" s="22"/>
      <c r="E4" s="22"/>
      <c r="F4" s="22"/>
      <c r="G4" s="42"/>
      <c r="H4" s="324" t="s">
        <v>295</v>
      </c>
      <c r="I4" s="324"/>
      <c r="J4" s="324"/>
      <c r="K4" s="273" t="s">
        <v>323</v>
      </c>
      <c r="L4" s="275" t="s">
        <v>320</v>
      </c>
      <c r="M4" s="276"/>
    </row>
    <row r="5" spans="1:13" ht="33">
      <c r="B5" s="85" t="s">
        <v>11</v>
      </c>
      <c r="C5" s="324" t="s">
        <v>3</v>
      </c>
      <c r="D5" s="324"/>
      <c r="E5" s="41" t="s">
        <v>296</v>
      </c>
      <c r="F5" s="85" t="s">
        <v>14</v>
      </c>
      <c r="G5" s="41" t="s">
        <v>15</v>
      </c>
      <c r="H5" s="5" t="s">
        <v>236</v>
      </c>
      <c r="I5" s="6" t="s">
        <v>237</v>
      </c>
      <c r="J5" s="6" t="s">
        <v>238</v>
      </c>
      <c r="K5" s="274"/>
      <c r="L5" s="149" t="s">
        <v>321</v>
      </c>
      <c r="M5" s="150" t="s">
        <v>322</v>
      </c>
    </row>
    <row r="6" spans="1:13" ht="69.75" customHeight="1">
      <c r="B6" s="328" t="s">
        <v>297</v>
      </c>
      <c r="C6" s="44" t="s">
        <v>66</v>
      </c>
      <c r="D6" s="7" t="s">
        <v>118</v>
      </c>
      <c r="E6" s="7" t="s">
        <v>119</v>
      </c>
      <c r="F6" s="7" t="s">
        <v>120</v>
      </c>
      <c r="G6" s="112" t="s">
        <v>121</v>
      </c>
      <c r="H6" s="45" t="s">
        <v>364</v>
      </c>
      <c r="I6" s="7"/>
      <c r="J6" s="7"/>
      <c r="K6" s="46" t="s">
        <v>408</v>
      </c>
      <c r="L6" s="156">
        <v>0.33329999999999999</v>
      </c>
      <c r="M6" s="321">
        <f>AVERAGE(L6:L20)</f>
        <v>0.22221333333333332</v>
      </c>
    </row>
    <row r="7" spans="1:13" ht="49.5">
      <c r="B7" s="329"/>
      <c r="C7" s="44">
        <v>1.2</v>
      </c>
      <c r="D7" s="8" t="s">
        <v>122</v>
      </c>
      <c r="E7" s="114" t="s">
        <v>123</v>
      </c>
      <c r="F7" s="114" t="s">
        <v>124</v>
      </c>
      <c r="G7" s="113">
        <v>45077</v>
      </c>
      <c r="H7" s="45" t="s">
        <v>385</v>
      </c>
      <c r="I7" s="7"/>
      <c r="J7" s="7"/>
      <c r="K7" s="8" t="s">
        <v>395</v>
      </c>
      <c r="L7" s="156">
        <v>0</v>
      </c>
      <c r="M7" s="322"/>
    </row>
    <row r="8" spans="1:13" ht="49.5">
      <c r="B8" s="325" t="s">
        <v>298</v>
      </c>
      <c r="C8" s="41">
        <v>2.1</v>
      </c>
      <c r="D8" s="8" t="s">
        <v>126</v>
      </c>
      <c r="E8" s="8" t="s">
        <v>127</v>
      </c>
      <c r="F8" s="7" t="s">
        <v>120</v>
      </c>
      <c r="G8" s="108">
        <v>45107</v>
      </c>
      <c r="H8" s="45" t="s">
        <v>385</v>
      </c>
      <c r="I8" s="7"/>
      <c r="J8" s="7"/>
      <c r="K8" s="8" t="s">
        <v>395</v>
      </c>
      <c r="L8" s="156">
        <v>0</v>
      </c>
      <c r="M8" s="322"/>
    </row>
    <row r="9" spans="1:13" ht="54" customHeight="1">
      <c r="B9" s="326"/>
      <c r="C9" s="41" t="s">
        <v>34</v>
      </c>
      <c r="D9" s="8" t="s">
        <v>128</v>
      </c>
      <c r="E9" s="8" t="s">
        <v>129</v>
      </c>
      <c r="F9" s="7" t="s">
        <v>120</v>
      </c>
      <c r="G9" s="108">
        <v>45107</v>
      </c>
      <c r="H9" s="45" t="s">
        <v>385</v>
      </c>
      <c r="I9" s="7"/>
      <c r="J9" s="7"/>
      <c r="K9" s="8" t="s">
        <v>395</v>
      </c>
      <c r="L9" s="156">
        <v>0</v>
      </c>
      <c r="M9" s="322"/>
    </row>
    <row r="10" spans="1:13" ht="82.5">
      <c r="B10" s="326"/>
      <c r="C10" s="41" t="s">
        <v>88</v>
      </c>
      <c r="D10" s="8" t="s">
        <v>299</v>
      </c>
      <c r="E10" s="8" t="s">
        <v>131</v>
      </c>
      <c r="F10" s="33" t="s">
        <v>132</v>
      </c>
      <c r="G10" s="113">
        <v>45260</v>
      </c>
      <c r="H10" s="8" t="s">
        <v>386</v>
      </c>
      <c r="I10" s="7"/>
      <c r="J10" s="7"/>
      <c r="K10" s="8" t="s">
        <v>396</v>
      </c>
      <c r="L10" s="156">
        <v>0</v>
      </c>
      <c r="M10" s="322"/>
    </row>
    <row r="11" spans="1:13" ht="96.75" customHeight="1">
      <c r="B11" s="326"/>
      <c r="C11" s="41" t="s">
        <v>91</v>
      </c>
      <c r="D11" s="8" t="s">
        <v>133</v>
      </c>
      <c r="E11" s="8" t="s">
        <v>134</v>
      </c>
      <c r="F11" s="8" t="s">
        <v>135</v>
      </c>
      <c r="G11" s="88">
        <v>45044</v>
      </c>
      <c r="H11" s="8" t="s">
        <v>426</v>
      </c>
      <c r="I11" s="7"/>
      <c r="J11" s="7"/>
      <c r="K11" s="231" t="s">
        <v>425</v>
      </c>
      <c r="L11" s="156">
        <v>1</v>
      </c>
      <c r="M11" s="322"/>
    </row>
    <row r="12" spans="1:13" ht="69.75" customHeight="1">
      <c r="B12" s="326"/>
      <c r="C12" s="41">
        <v>2.5</v>
      </c>
      <c r="D12" s="7" t="s">
        <v>136</v>
      </c>
      <c r="E12" s="33" t="s">
        <v>137</v>
      </c>
      <c r="F12" s="33" t="s">
        <v>120</v>
      </c>
      <c r="G12" s="87" t="s">
        <v>138</v>
      </c>
      <c r="H12" s="8" t="s">
        <v>365</v>
      </c>
      <c r="I12" s="7"/>
      <c r="J12" s="7"/>
      <c r="K12" s="46" t="s">
        <v>409</v>
      </c>
      <c r="L12" s="156">
        <v>0.33329999999999999</v>
      </c>
      <c r="M12" s="322"/>
    </row>
    <row r="13" spans="1:13" ht="66">
      <c r="B13" s="326"/>
      <c r="C13" s="41" t="s">
        <v>139</v>
      </c>
      <c r="D13" s="7" t="s">
        <v>140</v>
      </c>
      <c r="E13" s="33" t="s">
        <v>141</v>
      </c>
      <c r="F13" s="33" t="s">
        <v>63</v>
      </c>
      <c r="G13" s="88">
        <v>45230</v>
      </c>
      <c r="H13" s="8" t="s">
        <v>366</v>
      </c>
      <c r="I13" s="7"/>
      <c r="J13" s="7"/>
      <c r="K13" s="8" t="s">
        <v>396</v>
      </c>
      <c r="L13" s="156">
        <v>0</v>
      </c>
      <c r="M13" s="322"/>
    </row>
    <row r="14" spans="1:13" ht="66">
      <c r="B14" s="326"/>
      <c r="C14" s="41">
        <v>2.7</v>
      </c>
      <c r="D14" s="33" t="s">
        <v>142</v>
      </c>
      <c r="E14" s="33" t="s">
        <v>143</v>
      </c>
      <c r="F14" s="33" t="s">
        <v>144</v>
      </c>
      <c r="G14" s="88">
        <v>45260</v>
      </c>
      <c r="H14" s="8" t="s">
        <v>366</v>
      </c>
      <c r="I14" s="7"/>
      <c r="J14" s="7"/>
      <c r="K14" s="8" t="s">
        <v>396</v>
      </c>
      <c r="L14" s="156">
        <v>0</v>
      </c>
      <c r="M14" s="322"/>
    </row>
    <row r="15" spans="1:13" ht="279.75" customHeight="1">
      <c r="B15" s="325" t="s">
        <v>300</v>
      </c>
      <c r="C15" s="41">
        <v>3.1</v>
      </c>
      <c r="D15" s="7" t="s">
        <v>146</v>
      </c>
      <c r="E15" s="7" t="s">
        <v>147</v>
      </c>
      <c r="F15" s="33" t="s">
        <v>148</v>
      </c>
      <c r="G15" s="113">
        <v>45044</v>
      </c>
      <c r="H15" s="235" t="s">
        <v>427</v>
      </c>
      <c r="I15" s="236"/>
      <c r="J15" s="33"/>
      <c r="K15" s="238" t="s">
        <v>428</v>
      </c>
      <c r="L15" s="237">
        <v>1</v>
      </c>
      <c r="M15" s="322"/>
    </row>
    <row r="16" spans="1:13" ht="33">
      <c r="B16" s="326"/>
      <c r="C16" s="41">
        <v>3.2</v>
      </c>
      <c r="D16" s="8" t="s">
        <v>149</v>
      </c>
      <c r="E16" s="8" t="s">
        <v>150</v>
      </c>
      <c r="F16" s="7" t="s">
        <v>148</v>
      </c>
      <c r="G16" s="108">
        <v>45138</v>
      </c>
      <c r="H16" s="221" t="s">
        <v>367</v>
      </c>
      <c r="I16" s="9"/>
      <c r="J16" s="7"/>
      <c r="K16" s="8" t="s">
        <v>395</v>
      </c>
      <c r="L16" s="156">
        <v>0</v>
      </c>
      <c r="M16" s="322"/>
    </row>
    <row r="17" spans="2:13" ht="33">
      <c r="B17" s="330"/>
      <c r="C17" s="41">
        <v>3.3</v>
      </c>
      <c r="D17" s="8" t="s">
        <v>151</v>
      </c>
      <c r="E17" s="8" t="s">
        <v>152</v>
      </c>
      <c r="F17" s="7" t="s">
        <v>148</v>
      </c>
      <c r="G17" s="108">
        <v>45169</v>
      </c>
      <c r="H17" s="222" t="s">
        <v>368</v>
      </c>
      <c r="I17" s="9"/>
      <c r="J17" s="7"/>
      <c r="K17" s="8" t="s">
        <v>395</v>
      </c>
      <c r="L17" s="156">
        <v>0</v>
      </c>
      <c r="M17" s="322"/>
    </row>
    <row r="18" spans="2:13" ht="49.5">
      <c r="B18" s="96" t="s">
        <v>301</v>
      </c>
      <c r="C18" s="44" t="s">
        <v>52</v>
      </c>
      <c r="D18" s="8" t="s">
        <v>154</v>
      </c>
      <c r="E18" s="8" t="s">
        <v>155</v>
      </c>
      <c r="F18" s="7" t="s">
        <v>156</v>
      </c>
      <c r="G18" s="108">
        <v>45107</v>
      </c>
      <c r="H18" s="86" t="s">
        <v>387</v>
      </c>
      <c r="I18" s="7"/>
      <c r="J18" s="7"/>
      <c r="K18" s="8" t="s">
        <v>395</v>
      </c>
      <c r="L18" s="156">
        <v>0</v>
      </c>
      <c r="M18" s="322"/>
    </row>
    <row r="19" spans="2:13" ht="409.5" customHeight="1">
      <c r="B19" s="327" t="s">
        <v>302</v>
      </c>
      <c r="C19" s="41">
        <v>5.0999999999999996</v>
      </c>
      <c r="D19" s="8" t="s">
        <v>158</v>
      </c>
      <c r="E19" s="8" t="s">
        <v>159</v>
      </c>
      <c r="F19" s="7" t="s">
        <v>90</v>
      </c>
      <c r="G19" s="108">
        <v>45289</v>
      </c>
      <c r="H19" s="7" t="s">
        <v>369</v>
      </c>
      <c r="I19" s="7"/>
      <c r="J19" s="7"/>
      <c r="K19" s="229" t="s">
        <v>423</v>
      </c>
      <c r="L19" s="156">
        <v>0.33329999999999999</v>
      </c>
      <c r="M19" s="322"/>
    </row>
    <row r="20" spans="2:13" ht="66">
      <c r="B20" s="327"/>
      <c r="C20" s="41">
        <v>5.2</v>
      </c>
      <c r="D20" s="8" t="s">
        <v>160</v>
      </c>
      <c r="E20" s="7" t="s">
        <v>161</v>
      </c>
      <c r="F20" s="7" t="s">
        <v>156</v>
      </c>
      <c r="G20" s="87" t="s">
        <v>162</v>
      </c>
      <c r="H20" s="7" t="s">
        <v>370</v>
      </c>
      <c r="I20" s="7"/>
      <c r="J20" s="7"/>
      <c r="K20" s="8" t="s">
        <v>410</v>
      </c>
      <c r="L20" s="156">
        <v>0.33329999999999999</v>
      </c>
      <c r="M20" s="323"/>
    </row>
    <row r="22" spans="2:13">
      <c r="L22" s="65">
        <v>15</v>
      </c>
    </row>
  </sheetData>
  <sheetProtection algorithmName="SHA-512" hashValue="zUVpoU98yKcJlzX3UEIJuMqzn+7O3kc3gl6ABDckdgxwj3p9ZsWgTsS0FelxCMg78ZdjJtj0FxPn4wAtyNiR7A==" saltValue="sfiGfSlc6TmHBRGav5W1LQ==" spinCount="100000" sheet="1" objects="1" scenarios="1"/>
  <autoFilter ref="F5:F20" xr:uid="{00000000-0009-0000-0000-000005000000}"/>
  <mergeCells count="14">
    <mergeCell ref="K4:K5"/>
    <mergeCell ref="L4:M4"/>
    <mergeCell ref="M6:M20"/>
    <mergeCell ref="C5:D5"/>
    <mergeCell ref="B8:B14"/>
    <mergeCell ref="B19:B20"/>
    <mergeCell ref="H4:J4"/>
    <mergeCell ref="B6:B7"/>
    <mergeCell ref="B15:B17"/>
    <mergeCell ref="B1:C1"/>
    <mergeCell ref="D1:J1"/>
    <mergeCell ref="B2:C2"/>
    <mergeCell ref="F2:G2"/>
    <mergeCell ref="H2:J2"/>
  </mergeCells>
  <printOptions horizontalCentered="1" verticalCentered="1"/>
  <pageMargins left="0.39370078740157483" right="0.39370078740157483" top="0.39370078740157483" bottom="0.39370078740157483" header="0" footer="0"/>
  <pageSetup paperSize="5" scale="65" orientation="landscape" r:id="rId1"/>
  <rowBreaks count="1" manualBreakCount="1">
    <brk id="1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M26"/>
  <sheetViews>
    <sheetView topLeftCell="B4" zoomScale="80" zoomScaleNormal="80" workbookViewId="0">
      <pane xSplit="3" ySplit="2" topLeftCell="E7" activePane="bottomRight" state="frozen"/>
      <selection activeCell="B4" sqref="B4"/>
      <selection pane="topRight" activeCell="E4" sqref="E4"/>
      <selection pane="bottomLeft" activeCell="B6" sqref="B6"/>
      <selection pane="bottomRight" activeCell="F7" sqref="F7"/>
    </sheetView>
  </sheetViews>
  <sheetFormatPr baseColWidth="10" defaultColWidth="11.42578125" defaultRowHeight="16.5"/>
  <cols>
    <col min="1" max="1" width="0.7109375" style="1" customWidth="1"/>
    <col min="2" max="2" width="25.7109375" style="28" customWidth="1"/>
    <col min="3" max="3" width="5.7109375" style="1" customWidth="1"/>
    <col min="4" max="4" width="45" style="1" customWidth="1"/>
    <col min="5" max="5" width="25.7109375" style="1" customWidth="1"/>
    <col min="6" max="6" width="33.28515625" style="13" customWidth="1"/>
    <col min="7" max="7" width="13.42578125" style="43" customWidth="1"/>
    <col min="8" max="8" width="34" style="1" hidden="1" customWidth="1"/>
    <col min="9" max="9" width="8.7109375" style="1" hidden="1" customWidth="1"/>
    <col min="10" max="10" width="10.7109375" style="1" hidden="1" customWidth="1"/>
    <col min="11" max="11" width="97.5703125" style="1" customWidth="1"/>
    <col min="12" max="12" width="11.42578125" style="65"/>
    <col min="13" max="16384" width="11.42578125" style="1"/>
  </cols>
  <sheetData>
    <row r="1" spans="1:13" ht="66" customHeight="1">
      <c r="A1" s="333"/>
      <c r="B1" s="334"/>
      <c r="C1" s="334"/>
      <c r="D1" s="258" t="s">
        <v>1</v>
      </c>
      <c r="E1" s="258"/>
      <c r="F1" s="258"/>
      <c r="G1" s="258"/>
      <c r="H1" s="258"/>
      <c r="I1" s="258"/>
      <c r="J1" s="335"/>
    </row>
    <row r="2" spans="1:13" s="28" customFormat="1" ht="48" customHeight="1">
      <c r="A2" s="318" t="s">
        <v>303</v>
      </c>
      <c r="B2" s="331"/>
      <c r="C2" s="319"/>
      <c r="D2" s="39" t="s">
        <v>291</v>
      </c>
      <c r="E2" s="39" t="s">
        <v>292</v>
      </c>
      <c r="F2" s="340" t="s">
        <v>304</v>
      </c>
      <c r="G2" s="340"/>
      <c r="H2" s="40" t="s">
        <v>293</v>
      </c>
      <c r="I2" s="331" t="s">
        <v>319</v>
      </c>
      <c r="J2" s="319"/>
      <c r="K2" s="331" t="s">
        <v>319</v>
      </c>
      <c r="L2" s="319"/>
    </row>
    <row r="3" spans="1:13" ht="8.25" customHeight="1">
      <c r="B3" s="48"/>
      <c r="C3" s="29"/>
      <c r="D3" s="29"/>
      <c r="E3" s="29"/>
      <c r="F3" s="30"/>
      <c r="G3" s="107"/>
    </row>
    <row r="4" spans="1:13" ht="20.25" customHeight="1">
      <c r="B4" s="336" t="s">
        <v>305</v>
      </c>
      <c r="C4" s="337"/>
      <c r="D4" s="337"/>
      <c r="E4" s="337"/>
      <c r="F4" s="337"/>
      <c r="G4" s="338"/>
      <c r="H4" s="324" t="s">
        <v>295</v>
      </c>
      <c r="I4" s="324"/>
      <c r="J4" s="324"/>
      <c r="K4" s="273" t="s">
        <v>323</v>
      </c>
      <c r="L4" s="275" t="s">
        <v>320</v>
      </c>
      <c r="M4" s="276"/>
    </row>
    <row r="5" spans="1:13" ht="35.25" customHeight="1">
      <c r="B5" s="85" t="s">
        <v>11</v>
      </c>
      <c r="C5" s="324" t="s">
        <v>12</v>
      </c>
      <c r="D5" s="324"/>
      <c r="E5" s="41" t="s">
        <v>13</v>
      </c>
      <c r="F5" s="239" t="s">
        <v>14</v>
      </c>
      <c r="G5" s="41" t="s">
        <v>15</v>
      </c>
      <c r="H5" s="5" t="s">
        <v>236</v>
      </c>
      <c r="I5" s="6" t="s">
        <v>237</v>
      </c>
      <c r="J5" s="6" t="s">
        <v>238</v>
      </c>
      <c r="K5" s="274"/>
      <c r="L5" s="149" t="s">
        <v>321</v>
      </c>
      <c r="M5" s="150" t="s">
        <v>322</v>
      </c>
    </row>
    <row r="6" spans="1:13" ht="118.5" customHeight="1">
      <c r="B6" s="332" t="s">
        <v>306</v>
      </c>
      <c r="C6" s="41" t="s">
        <v>18</v>
      </c>
      <c r="D6" s="49" t="s">
        <v>165</v>
      </c>
      <c r="E6" s="33" t="s">
        <v>166</v>
      </c>
      <c r="F6" s="33" t="s">
        <v>115</v>
      </c>
      <c r="G6" s="87">
        <v>44985</v>
      </c>
      <c r="H6" s="50" t="s">
        <v>371</v>
      </c>
      <c r="I6" s="46"/>
      <c r="J6" s="46"/>
      <c r="K6" s="230" t="s">
        <v>400</v>
      </c>
      <c r="L6" s="156">
        <v>1</v>
      </c>
      <c r="M6" s="321">
        <f>AVERAGE(L6:L24)</f>
        <v>0.22805263157894734</v>
      </c>
    </row>
    <row r="7" spans="1:13" ht="282.75" customHeight="1">
      <c r="B7" s="332"/>
      <c r="C7" s="41" t="s">
        <v>22</v>
      </c>
      <c r="D7" s="49" t="s">
        <v>167</v>
      </c>
      <c r="E7" s="33" t="s">
        <v>168</v>
      </c>
      <c r="F7" s="33" t="s">
        <v>169</v>
      </c>
      <c r="G7" s="87">
        <v>45291</v>
      </c>
      <c r="H7" s="50" t="s">
        <v>402</v>
      </c>
      <c r="I7" s="46"/>
      <c r="J7" s="46"/>
      <c r="K7" s="231" t="s">
        <v>403</v>
      </c>
      <c r="L7" s="156">
        <v>0.33329999999999999</v>
      </c>
      <c r="M7" s="322"/>
    </row>
    <row r="8" spans="1:13" ht="155.25" customHeight="1">
      <c r="B8" s="332"/>
      <c r="C8" s="41" t="s">
        <v>26</v>
      </c>
      <c r="D8" s="49" t="s">
        <v>170</v>
      </c>
      <c r="E8" s="33" t="s">
        <v>171</v>
      </c>
      <c r="F8" s="33" t="s">
        <v>172</v>
      </c>
      <c r="G8" s="87">
        <v>45169</v>
      </c>
      <c r="H8" s="50" t="s">
        <v>372</v>
      </c>
      <c r="I8" s="46"/>
      <c r="J8" s="46"/>
      <c r="K8" s="31" t="s">
        <v>404</v>
      </c>
      <c r="L8" s="156">
        <v>0.33329999999999999</v>
      </c>
      <c r="M8" s="322"/>
    </row>
    <row r="9" spans="1:13" ht="84" customHeight="1">
      <c r="B9" s="332"/>
      <c r="C9" s="41" t="s">
        <v>177</v>
      </c>
      <c r="D9" s="49" t="s">
        <v>173</v>
      </c>
      <c r="E9" s="7" t="s">
        <v>168</v>
      </c>
      <c r="F9" s="7" t="s">
        <v>174</v>
      </c>
      <c r="G9" s="87">
        <v>45254</v>
      </c>
      <c r="H9" s="50" t="s">
        <v>388</v>
      </c>
      <c r="I9" s="46"/>
      <c r="J9" s="46"/>
      <c r="K9" s="8" t="s">
        <v>396</v>
      </c>
      <c r="L9" s="156">
        <v>0</v>
      </c>
      <c r="M9" s="322"/>
    </row>
    <row r="10" spans="1:13" ht="57.75" customHeight="1">
      <c r="B10" s="332"/>
      <c r="C10" s="41" t="s">
        <v>180</v>
      </c>
      <c r="D10" s="49" t="s">
        <v>175</v>
      </c>
      <c r="E10" s="7" t="s">
        <v>176</v>
      </c>
      <c r="F10" s="7" t="s">
        <v>172</v>
      </c>
      <c r="G10" s="87">
        <v>45212</v>
      </c>
      <c r="H10" s="50" t="s">
        <v>373</v>
      </c>
      <c r="I10" s="46"/>
      <c r="J10" s="46"/>
      <c r="K10" s="8" t="s">
        <v>396</v>
      </c>
      <c r="L10" s="156">
        <v>0</v>
      </c>
      <c r="M10" s="322"/>
    </row>
    <row r="11" spans="1:13" ht="69" customHeight="1">
      <c r="B11" s="339"/>
      <c r="C11" s="41" t="s">
        <v>307</v>
      </c>
      <c r="D11" s="49" t="s">
        <v>178</v>
      </c>
      <c r="E11" s="7" t="s">
        <v>179</v>
      </c>
      <c r="F11" s="7" t="s">
        <v>63</v>
      </c>
      <c r="G11" s="87" t="s">
        <v>162</v>
      </c>
      <c r="H11" s="50" t="s">
        <v>374</v>
      </c>
      <c r="I11" s="8"/>
      <c r="J11" s="46"/>
      <c r="K11" s="31" t="s">
        <v>397</v>
      </c>
      <c r="L11" s="156">
        <v>0.33329999999999999</v>
      </c>
      <c r="M11" s="322"/>
    </row>
    <row r="12" spans="1:13" ht="85.5" customHeight="1">
      <c r="B12" s="339"/>
      <c r="C12" s="41" t="s">
        <v>308</v>
      </c>
      <c r="D12" s="49" t="s">
        <v>181</v>
      </c>
      <c r="E12" s="7" t="s">
        <v>182</v>
      </c>
      <c r="F12" s="7" t="s">
        <v>183</v>
      </c>
      <c r="G12" s="87">
        <v>45169</v>
      </c>
      <c r="H12" s="50" t="s">
        <v>375</v>
      </c>
      <c r="I12" s="8"/>
      <c r="J12" s="46"/>
      <c r="K12" s="8" t="s">
        <v>395</v>
      </c>
      <c r="L12" s="156">
        <v>0</v>
      </c>
      <c r="M12" s="322"/>
    </row>
    <row r="13" spans="1:13" ht="110.25" customHeight="1">
      <c r="B13" s="339"/>
      <c r="C13" s="41" t="s">
        <v>309</v>
      </c>
      <c r="D13" s="49" t="s">
        <v>184</v>
      </c>
      <c r="E13" s="7" t="s">
        <v>185</v>
      </c>
      <c r="F13" s="7" t="s">
        <v>186</v>
      </c>
      <c r="G13" s="87" t="s">
        <v>399</v>
      </c>
      <c r="H13" s="50" t="s">
        <v>376</v>
      </c>
      <c r="I13" s="8"/>
      <c r="J13" s="8"/>
      <c r="K13" s="50" t="s">
        <v>411</v>
      </c>
      <c r="L13" s="156">
        <v>0.33329999999999999</v>
      </c>
      <c r="M13" s="322"/>
    </row>
    <row r="14" spans="1:13" ht="57.75" customHeight="1">
      <c r="B14" s="339"/>
      <c r="C14" s="41" t="s">
        <v>310</v>
      </c>
      <c r="D14" s="7" t="s">
        <v>187</v>
      </c>
      <c r="E14" s="7" t="s">
        <v>188</v>
      </c>
      <c r="F14" s="7" t="s">
        <v>189</v>
      </c>
      <c r="G14" s="87" t="s">
        <v>162</v>
      </c>
      <c r="H14" s="229" t="s">
        <v>389</v>
      </c>
      <c r="I14" s="8"/>
      <c r="J14" s="8"/>
      <c r="K14" s="159" t="s">
        <v>398</v>
      </c>
      <c r="L14" s="156">
        <v>0.33329999999999999</v>
      </c>
      <c r="M14" s="322"/>
    </row>
    <row r="15" spans="1:13" ht="54.75" customHeight="1">
      <c r="B15" s="339"/>
      <c r="C15" s="41" t="s">
        <v>311</v>
      </c>
      <c r="D15" s="7" t="s">
        <v>190</v>
      </c>
      <c r="E15" s="7" t="s">
        <v>191</v>
      </c>
      <c r="F15" s="7" t="s">
        <v>192</v>
      </c>
      <c r="G15" s="108">
        <v>45230</v>
      </c>
      <c r="H15" s="223" t="s">
        <v>377</v>
      </c>
      <c r="I15" s="8"/>
      <c r="J15" s="8"/>
      <c r="K15" s="8" t="s">
        <v>396</v>
      </c>
      <c r="L15" s="156">
        <v>0</v>
      </c>
      <c r="M15" s="322"/>
    </row>
    <row r="16" spans="1:13" ht="95.25" customHeight="1">
      <c r="B16" s="332" t="s">
        <v>312</v>
      </c>
      <c r="C16" s="41" t="s">
        <v>30</v>
      </c>
      <c r="D16" s="50" t="s">
        <v>194</v>
      </c>
      <c r="E16" s="8" t="s">
        <v>195</v>
      </c>
      <c r="F16" s="7" t="s">
        <v>120</v>
      </c>
      <c r="G16" s="108" t="s">
        <v>196</v>
      </c>
      <c r="H16" s="224" t="s">
        <v>378</v>
      </c>
      <c r="I16" s="7"/>
      <c r="J16" s="7"/>
      <c r="K16" s="8" t="s">
        <v>433</v>
      </c>
      <c r="L16" s="156">
        <v>0.33329999999999999</v>
      </c>
      <c r="M16" s="322"/>
    </row>
    <row r="17" spans="2:13" ht="102" customHeight="1">
      <c r="B17" s="332"/>
      <c r="C17" s="41" t="s">
        <v>34</v>
      </c>
      <c r="D17" s="50" t="s">
        <v>197</v>
      </c>
      <c r="E17" s="8" t="s">
        <v>198</v>
      </c>
      <c r="F17" s="7" t="s">
        <v>120</v>
      </c>
      <c r="G17" s="108">
        <v>45260</v>
      </c>
      <c r="H17" s="224" t="s">
        <v>386</v>
      </c>
      <c r="I17" s="7"/>
      <c r="J17" s="7"/>
      <c r="K17" s="8" t="s">
        <v>396</v>
      </c>
      <c r="L17" s="156">
        <v>0</v>
      </c>
      <c r="M17" s="322"/>
    </row>
    <row r="18" spans="2:13" ht="183" customHeight="1">
      <c r="B18" s="332"/>
      <c r="C18" s="41" t="s">
        <v>88</v>
      </c>
      <c r="D18" s="50" t="s">
        <v>430</v>
      </c>
      <c r="E18" s="8" t="s">
        <v>200</v>
      </c>
      <c r="F18" s="7" t="s">
        <v>201</v>
      </c>
      <c r="G18" s="108">
        <v>45260</v>
      </c>
      <c r="H18" s="224" t="s">
        <v>379</v>
      </c>
      <c r="I18" s="7"/>
      <c r="J18" s="7"/>
      <c r="K18" s="31" t="s">
        <v>431</v>
      </c>
      <c r="L18" s="156">
        <v>0.33329999999999999</v>
      </c>
      <c r="M18" s="322"/>
    </row>
    <row r="19" spans="2:13" ht="159.75" customHeight="1">
      <c r="B19" s="332"/>
      <c r="C19" s="41" t="s">
        <v>91</v>
      </c>
      <c r="D19" s="33" t="s">
        <v>202</v>
      </c>
      <c r="E19" s="8" t="s">
        <v>203</v>
      </c>
      <c r="F19" s="99" t="s">
        <v>204</v>
      </c>
      <c r="G19" s="87" t="s">
        <v>162</v>
      </c>
      <c r="H19" s="225" t="s">
        <v>380</v>
      </c>
      <c r="I19" s="7"/>
      <c r="J19" s="7"/>
      <c r="K19" s="231" t="s">
        <v>432</v>
      </c>
      <c r="L19" s="156">
        <v>0.33329999999999999</v>
      </c>
      <c r="M19" s="322"/>
    </row>
    <row r="20" spans="2:13" ht="105" customHeight="1">
      <c r="B20" s="332" t="s">
        <v>313</v>
      </c>
      <c r="C20" s="41" t="s">
        <v>38</v>
      </c>
      <c r="D20" s="49" t="s">
        <v>206</v>
      </c>
      <c r="E20" s="7" t="s">
        <v>314</v>
      </c>
      <c r="F20" s="7" t="s">
        <v>63</v>
      </c>
      <c r="G20" s="87" t="s">
        <v>196</v>
      </c>
      <c r="H20" s="50" t="s">
        <v>381</v>
      </c>
      <c r="I20" s="50"/>
      <c r="J20" s="46"/>
      <c r="K20" s="8" t="s">
        <v>401</v>
      </c>
      <c r="L20" s="156">
        <v>0.33329999999999999</v>
      </c>
      <c r="M20" s="322"/>
    </row>
    <row r="21" spans="2:13" ht="78" customHeight="1">
      <c r="B21" s="332"/>
      <c r="C21" s="41" t="s">
        <v>41</v>
      </c>
      <c r="D21" s="49" t="s">
        <v>208</v>
      </c>
      <c r="E21" s="7" t="s">
        <v>209</v>
      </c>
      <c r="F21" s="7" t="s">
        <v>63</v>
      </c>
      <c r="G21" s="108">
        <v>45199</v>
      </c>
      <c r="H21" s="50" t="s">
        <v>377</v>
      </c>
      <c r="I21" s="50"/>
      <c r="J21" s="46"/>
      <c r="K21" s="8" t="s">
        <v>396</v>
      </c>
      <c r="L21" s="156">
        <v>0</v>
      </c>
      <c r="M21" s="322"/>
    </row>
    <row r="22" spans="2:13" ht="107.25" customHeight="1">
      <c r="B22" s="116" t="s">
        <v>315</v>
      </c>
      <c r="C22" s="41" t="s">
        <v>52</v>
      </c>
      <c r="D22" s="49" t="s">
        <v>211</v>
      </c>
      <c r="E22" s="7" t="s">
        <v>212</v>
      </c>
      <c r="F22" s="7" t="s">
        <v>63</v>
      </c>
      <c r="G22" s="108">
        <v>45260</v>
      </c>
      <c r="H22" s="50" t="s">
        <v>381</v>
      </c>
      <c r="I22" s="8"/>
      <c r="J22" s="46"/>
      <c r="K22" s="31" t="s">
        <v>405</v>
      </c>
      <c r="L22" s="156">
        <v>0.33329999999999999</v>
      </c>
      <c r="M22" s="322"/>
    </row>
    <row r="23" spans="2:13" ht="87.75" customHeight="1">
      <c r="B23" s="332" t="s">
        <v>316</v>
      </c>
      <c r="C23" s="41" t="s">
        <v>57</v>
      </c>
      <c r="D23" s="8" t="s">
        <v>214</v>
      </c>
      <c r="E23" s="8" t="s">
        <v>215</v>
      </c>
      <c r="F23" s="7" t="s">
        <v>216</v>
      </c>
      <c r="G23" s="87">
        <v>45138</v>
      </c>
      <c r="H23" s="50" t="s">
        <v>357</v>
      </c>
      <c r="I23" s="8"/>
      <c r="J23" s="46"/>
      <c r="K23" s="8" t="s">
        <v>395</v>
      </c>
      <c r="L23" s="156">
        <v>0</v>
      </c>
      <c r="M23" s="322"/>
    </row>
    <row r="24" spans="2:13" ht="87" customHeight="1">
      <c r="B24" s="332"/>
      <c r="C24" s="41" t="s">
        <v>217</v>
      </c>
      <c r="D24" s="8" t="s">
        <v>218</v>
      </c>
      <c r="E24" s="8" t="s">
        <v>219</v>
      </c>
      <c r="F24" s="7" t="s">
        <v>220</v>
      </c>
      <c r="G24" s="87">
        <v>45212</v>
      </c>
      <c r="H24" s="50" t="s">
        <v>382</v>
      </c>
      <c r="I24" s="8"/>
      <c r="J24" s="46"/>
      <c r="K24" s="8" t="s">
        <v>396</v>
      </c>
      <c r="L24" s="156">
        <v>0</v>
      </c>
      <c r="M24" s="323"/>
    </row>
    <row r="26" spans="2:13">
      <c r="L26" s="65">
        <v>19</v>
      </c>
    </row>
  </sheetData>
  <autoFilter ref="F5:F24" xr:uid="{00000000-0009-0000-0000-000006000000}"/>
  <mergeCells count="16">
    <mergeCell ref="K4:K5"/>
    <mergeCell ref="L4:M4"/>
    <mergeCell ref="K2:L2"/>
    <mergeCell ref="B23:B24"/>
    <mergeCell ref="A1:C1"/>
    <mergeCell ref="D1:J1"/>
    <mergeCell ref="A2:C2"/>
    <mergeCell ref="H4:J4"/>
    <mergeCell ref="I2:J2"/>
    <mergeCell ref="B4:G4"/>
    <mergeCell ref="B16:B19"/>
    <mergeCell ref="B6:B15"/>
    <mergeCell ref="F2:G2"/>
    <mergeCell ref="C5:D5"/>
    <mergeCell ref="B20:B21"/>
    <mergeCell ref="M6:M24"/>
  </mergeCells>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L11"/>
  <sheetViews>
    <sheetView topLeftCell="D1" zoomScale="90" zoomScaleNormal="90" workbookViewId="0">
      <selection activeCell="L6" sqref="L6:L9"/>
    </sheetView>
  </sheetViews>
  <sheetFormatPr baseColWidth="10" defaultColWidth="11.42578125" defaultRowHeight="15.75"/>
  <cols>
    <col min="1" max="1" width="0.7109375" style="51" customWidth="1"/>
    <col min="2" max="2" width="16.7109375" style="57" customWidth="1"/>
    <col min="3" max="3" width="55.5703125" style="57" customWidth="1"/>
    <col min="4" max="4" width="29.28515625" style="57" customWidth="1"/>
    <col min="5" max="5" width="18" style="62" customWidth="1"/>
    <col min="6" max="6" width="16.5703125" style="51" customWidth="1"/>
    <col min="7" max="7" width="37" style="51" customWidth="1"/>
    <col min="8" max="8" width="15.28515625" style="51" hidden="1" customWidth="1"/>
    <col min="9" max="9" width="19.5703125" style="51" hidden="1" customWidth="1"/>
    <col min="10" max="10" width="64.5703125" style="51" customWidth="1"/>
    <col min="11" max="11" width="11.42578125" style="51"/>
    <col min="12" max="12" width="13.7109375" style="51" customWidth="1"/>
    <col min="13" max="16384" width="11.42578125" style="51"/>
  </cols>
  <sheetData>
    <row r="1" spans="1:12" ht="66" customHeight="1">
      <c r="A1" s="333"/>
      <c r="B1" s="334"/>
      <c r="C1" s="258" t="s">
        <v>1</v>
      </c>
      <c r="D1" s="258"/>
      <c r="E1" s="258"/>
      <c r="F1" s="258"/>
      <c r="G1" s="258"/>
      <c r="H1" s="74"/>
      <c r="I1" s="75"/>
    </row>
    <row r="2" spans="1:12" s="52" customFormat="1" ht="48" customHeight="1">
      <c r="A2" s="318" t="s">
        <v>303</v>
      </c>
      <c r="B2" s="319"/>
      <c r="C2" s="39" t="s">
        <v>291</v>
      </c>
      <c r="D2" s="39" t="s">
        <v>292</v>
      </c>
      <c r="E2" s="340" t="s">
        <v>304</v>
      </c>
      <c r="F2" s="340"/>
      <c r="G2" s="40" t="s">
        <v>293</v>
      </c>
      <c r="H2" s="331" t="s">
        <v>319</v>
      </c>
      <c r="I2" s="319"/>
      <c r="J2" s="331" t="s">
        <v>319</v>
      </c>
      <c r="K2" s="319"/>
    </row>
    <row r="3" spans="1:12" ht="8.25" customHeight="1">
      <c r="B3" s="56"/>
      <c r="C3" s="56"/>
      <c r="D3" s="56"/>
      <c r="E3" s="61"/>
      <c r="F3" s="53"/>
    </row>
    <row r="4" spans="1:12" ht="20.25" customHeight="1">
      <c r="B4" s="342" t="s">
        <v>317</v>
      </c>
      <c r="C4" s="343"/>
      <c r="D4" s="343"/>
      <c r="E4" s="343"/>
      <c r="F4" s="344"/>
      <c r="G4" s="341" t="s">
        <v>295</v>
      </c>
      <c r="H4" s="341"/>
      <c r="I4" s="341"/>
      <c r="J4" s="273" t="s">
        <v>323</v>
      </c>
      <c r="K4" s="275" t="s">
        <v>320</v>
      </c>
      <c r="L4" s="276"/>
    </row>
    <row r="5" spans="1:12" ht="35.25" customHeight="1">
      <c r="B5" s="341" t="s">
        <v>12</v>
      </c>
      <c r="C5" s="341"/>
      <c r="D5" s="10" t="s">
        <v>13</v>
      </c>
      <c r="E5" s="38" t="s">
        <v>14</v>
      </c>
      <c r="F5" s="10" t="s">
        <v>15</v>
      </c>
      <c r="G5" s="54" t="s">
        <v>236</v>
      </c>
      <c r="H5" s="55" t="s">
        <v>237</v>
      </c>
      <c r="I5" s="55" t="s">
        <v>238</v>
      </c>
      <c r="J5" s="274"/>
      <c r="K5" s="149" t="s">
        <v>321</v>
      </c>
      <c r="L5" s="150" t="s">
        <v>322</v>
      </c>
    </row>
    <row r="6" spans="1:12" ht="102" customHeight="1">
      <c r="B6" s="10" t="s">
        <v>18</v>
      </c>
      <c r="C6" s="58" t="s">
        <v>222</v>
      </c>
      <c r="D6" s="58" t="s">
        <v>223</v>
      </c>
      <c r="E6" s="59" t="s">
        <v>148</v>
      </c>
      <c r="F6" s="60">
        <v>45107</v>
      </c>
      <c r="G6" s="241" t="s">
        <v>383</v>
      </c>
      <c r="H6" s="37"/>
      <c r="I6" s="37"/>
      <c r="J6" s="232" t="s">
        <v>406</v>
      </c>
      <c r="K6" s="156">
        <v>0</v>
      </c>
      <c r="L6" s="345">
        <f>AVERAGE(K6:K9)</f>
        <v>0.25</v>
      </c>
    </row>
    <row r="7" spans="1:12" ht="134.25" customHeight="1">
      <c r="B7" s="10">
        <v>1.2</v>
      </c>
      <c r="C7" s="47" t="s">
        <v>224</v>
      </c>
      <c r="D7" s="47" t="s">
        <v>225</v>
      </c>
      <c r="E7" s="110" t="s">
        <v>226</v>
      </c>
      <c r="F7" s="111">
        <v>45044</v>
      </c>
      <c r="G7" s="240" t="s">
        <v>384</v>
      </c>
      <c r="H7" s="37"/>
      <c r="I7" s="37"/>
      <c r="J7" s="232" t="s">
        <v>407</v>
      </c>
      <c r="K7" s="156">
        <v>1</v>
      </c>
      <c r="L7" s="346"/>
    </row>
    <row r="8" spans="1:12" ht="87" customHeight="1">
      <c r="B8" s="10">
        <v>1.3</v>
      </c>
      <c r="C8" s="47" t="s">
        <v>227</v>
      </c>
      <c r="D8" s="47" t="s">
        <v>228</v>
      </c>
      <c r="E8" s="110" t="s">
        <v>226</v>
      </c>
      <c r="F8" s="111">
        <v>45169</v>
      </c>
      <c r="G8" s="47" t="s">
        <v>357</v>
      </c>
      <c r="H8" s="37"/>
      <c r="I8" s="37"/>
      <c r="J8" s="232" t="s">
        <v>406</v>
      </c>
      <c r="K8" s="156">
        <v>0</v>
      </c>
      <c r="L8" s="346"/>
    </row>
    <row r="9" spans="1:12" ht="69" customHeight="1">
      <c r="B9" s="10">
        <v>1.4</v>
      </c>
      <c r="C9" s="47" t="s">
        <v>229</v>
      </c>
      <c r="D9" s="47" t="s">
        <v>230</v>
      </c>
      <c r="E9" s="110" t="s">
        <v>115</v>
      </c>
      <c r="F9" s="111">
        <v>45156</v>
      </c>
      <c r="G9" s="47" t="s">
        <v>357</v>
      </c>
      <c r="H9" s="37"/>
      <c r="I9" s="37"/>
      <c r="J9" s="232" t="s">
        <v>406</v>
      </c>
      <c r="K9" s="156">
        <v>0</v>
      </c>
      <c r="L9" s="347"/>
    </row>
    <row r="11" spans="1:12">
      <c r="K11" s="51">
        <v>4</v>
      </c>
    </row>
  </sheetData>
  <sheetProtection algorithmName="SHA-512" hashValue="EO5ZBhtPmwT4ZCqXfth/YR8r6e06uhCfpf/1JvGPEgooZYAT8kUbhmo+hSGKsRUxTX3VwD9wwZN3U3tZ8yl/xw==" saltValue="LS8ITN4zY735OTeKTH4fUQ==" spinCount="100000" sheet="1" objects="1" scenarios="1"/>
  <mergeCells count="12">
    <mergeCell ref="J4:J5"/>
    <mergeCell ref="K4:L4"/>
    <mergeCell ref="J2:K2"/>
    <mergeCell ref="L6:L9"/>
    <mergeCell ref="B5:C5"/>
    <mergeCell ref="A1:B1"/>
    <mergeCell ref="A2:B2"/>
    <mergeCell ref="E2:F2"/>
    <mergeCell ref="H2:I2"/>
    <mergeCell ref="G4:I4"/>
    <mergeCell ref="C1:G1"/>
    <mergeCell ref="B4:F4"/>
  </mergeCells>
  <phoneticPr fontId="32" type="noConversion"/>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B4E55E-C314-4261-B1D6-C4914BFB8135}">
  <dimension ref="A1:T95"/>
  <sheetViews>
    <sheetView zoomScaleNormal="100" workbookViewId="0">
      <selection activeCell="E84" sqref="E84"/>
    </sheetView>
  </sheetViews>
  <sheetFormatPr baseColWidth="10" defaultColWidth="11.42578125" defaultRowHeight="12.75"/>
  <cols>
    <col min="1" max="1" width="2.42578125" style="161" customWidth="1"/>
    <col min="2" max="2" width="17.28515625" style="161" customWidth="1"/>
    <col min="3" max="3" width="12.7109375" style="161" customWidth="1"/>
    <col min="4" max="4" width="38" style="161" customWidth="1"/>
    <col min="5" max="5" width="24.140625" style="161" customWidth="1"/>
    <col min="6" max="6" width="27.7109375" style="161" customWidth="1"/>
    <col min="7" max="7" width="10.7109375" style="214" customWidth="1"/>
    <col min="8" max="8" width="10" style="214" customWidth="1"/>
    <col min="9" max="9" width="7.5703125" style="214" customWidth="1"/>
    <col min="10" max="16384" width="11.42578125" style="161"/>
  </cols>
  <sheetData>
    <row r="1" spans="2:10" ht="18" customHeight="1">
      <c r="B1" s="351" t="s">
        <v>1</v>
      </c>
      <c r="C1" s="351"/>
      <c r="D1" s="351"/>
      <c r="E1" s="351"/>
      <c r="F1" s="351"/>
      <c r="G1" s="351"/>
      <c r="H1" s="351"/>
      <c r="I1" s="351"/>
    </row>
    <row r="2" spans="2:10" ht="18" customHeight="1">
      <c r="B2" s="351" t="s">
        <v>325</v>
      </c>
      <c r="C2" s="351"/>
      <c r="D2" s="351"/>
      <c r="E2" s="351"/>
      <c r="F2" s="351"/>
      <c r="G2" s="351"/>
      <c r="H2" s="351"/>
      <c r="I2" s="351"/>
    </row>
    <row r="3" spans="2:10">
      <c r="G3" s="162"/>
      <c r="H3" s="162"/>
      <c r="I3" s="162"/>
    </row>
    <row r="4" spans="2:10" ht="18" customHeight="1">
      <c r="B4" s="352" t="s">
        <v>234</v>
      </c>
      <c r="C4" s="353"/>
      <c r="D4" s="353"/>
      <c r="E4" s="353"/>
      <c r="F4" s="163"/>
      <c r="G4" s="354" t="s">
        <v>320</v>
      </c>
      <c r="H4" s="354"/>
      <c r="I4" s="355" t="s">
        <v>429</v>
      </c>
    </row>
    <row r="5" spans="2:10" ht="38.25">
      <c r="B5" s="165" t="s">
        <v>11</v>
      </c>
      <c r="C5" s="356" t="s">
        <v>12</v>
      </c>
      <c r="D5" s="356"/>
      <c r="E5" s="164" t="s">
        <v>13</v>
      </c>
      <c r="F5" s="165" t="s">
        <v>14</v>
      </c>
      <c r="G5" s="164" t="s">
        <v>321</v>
      </c>
      <c r="H5" s="166" t="s">
        <v>322</v>
      </c>
      <c r="I5" s="355"/>
      <c r="J5" s="167"/>
    </row>
    <row r="6" spans="2:10" ht="101.25" customHeight="1">
      <c r="B6" s="362" t="s">
        <v>327</v>
      </c>
      <c r="C6" s="25" t="s">
        <v>18</v>
      </c>
      <c r="D6" s="169" t="s">
        <v>19</v>
      </c>
      <c r="E6" s="16" t="s">
        <v>20</v>
      </c>
      <c r="F6" s="16" t="s">
        <v>21</v>
      </c>
      <c r="G6" s="170">
        <f>+'1.Riesgos de Corrupción'!L6</f>
        <v>0</v>
      </c>
      <c r="H6" s="360">
        <f>AVERAGE(G6:G16)</f>
        <v>0.18000000000000002</v>
      </c>
      <c r="I6" s="359">
        <f>AVERAGE(H6,H20,H24,H44,H62,H84)</f>
        <v>0.22186785689714481</v>
      </c>
      <c r="J6" s="171"/>
    </row>
    <row r="7" spans="2:10" ht="101.25" customHeight="1">
      <c r="B7" s="363"/>
      <c r="C7" s="25" t="s">
        <v>22</v>
      </c>
      <c r="D7" s="169" t="s">
        <v>23</v>
      </c>
      <c r="E7" s="16" t="s">
        <v>24</v>
      </c>
      <c r="F7" s="16" t="s">
        <v>25</v>
      </c>
      <c r="G7" s="170">
        <f>+'1.Riesgos de Corrupción'!L7</f>
        <v>0</v>
      </c>
      <c r="H7" s="360"/>
      <c r="I7" s="359"/>
      <c r="J7" s="102"/>
    </row>
    <row r="8" spans="2:10" ht="101.25" customHeight="1">
      <c r="B8" s="364"/>
      <c r="C8" s="25" t="s">
        <v>26</v>
      </c>
      <c r="D8" s="169" t="s">
        <v>27</v>
      </c>
      <c r="E8" s="16" t="s">
        <v>28</v>
      </c>
      <c r="F8" s="16" t="s">
        <v>25</v>
      </c>
      <c r="G8" s="170">
        <f>+'1.Riesgos de Corrupción'!L8</f>
        <v>0</v>
      </c>
      <c r="H8" s="360"/>
      <c r="I8" s="359"/>
      <c r="J8" s="102"/>
    </row>
    <row r="9" spans="2:10" ht="101.25" customHeight="1">
      <c r="B9" s="362" t="s">
        <v>328</v>
      </c>
      <c r="C9" s="25" t="s">
        <v>30</v>
      </c>
      <c r="D9" s="16" t="s">
        <v>31</v>
      </c>
      <c r="E9" s="16" t="s">
        <v>32</v>
      </c>
      <c r="F9" s="16" t="s">
        <v>33</v>
      </c>
      <c r="G9" s="170">
        <f>+'1.Riesgos de Corrupción'!L9</f>
        <v>0.33</v>
      </c>
      <c r="H9" s="360"/>
      <c r="I9" s="359"/>
      <c r="J9" s="102"/>
    </row>
    <row r="10" spans="2:10" ht="101.25" customHeight="1">
      <c r="B10" s="363"/>
      <c r="C10" s="25" t="s">
        <v>34</v>
      </c>
      <c r="D10" s="16" t="s">
        <v>35</v>
      </c>
      <c r="E10" s="16" t="s">
        <v>36</v>
      </c>
      <c r="F10" s="16" t="s">
        <v>25</v>
      </c>
      <c r="G10" s="170">
        <f>+'1.Riesgos de Corrupción'!L10</f>
        <v>0.33</v>
      </c>
      <c r="H10" s="360"/>
      <c r="I10" s="359"/>
      <c r="J10" s="102"/>
    </row>
    <row r="11" spans="2:10" ht="101.25" customHeight="1">
      <c r="B11" s="365" t="s">
        <v>329</v>
      </c>
      <c r="C11" s="25" t="s">
        <v>38</v>
      </c>
      <c r="D11" s="16" t="s">
        <v>39</v>
      </c>
      <c r="E11" s="16" t="s">
        <v>40</v>
      </c>
      <c r="F11" s="16" t="s">
        <v>25</v>
      </c>
      <c r="G11" s="170">
        <f>+'1.Riesgos de Corrupción'!L11</f>
        <v>0.33</v>
      </c>
      <c r="H11" s="360"/>
      <c r="I11" s="359"/>
      <c r="J11" s="102"/>
    </row>
    <row r="12" spans="2:10" ht="101.25" customHeight="1">
      <c r="B12" s="365"/>
      <c r="C12" s="25" t="s">
        <v>41</v>
      </c>
      <c r="D12" s="16" t="s">
        <v>42</v>
      </c>
      <c r="E12" s="19" t="s">
        <v>43</v>
      </c>
      <c r="F12" s="16" t="s">
        <v>25</v>
      </c>
      <c r="G12" s="170">
        <f>+'1.Riesgos de Corrupción'!L12</f>
        <v>0</v>
      </c>
      <c r="H12" s="360"/>
      <c r="I12" s="359"/>
      <c r="J12" s="102"/>
    </row>
    <row r="13" spans="2:10" ht="101.25" customHeight="1">
      <c r="B13" s="365"/>
      <c r="C13" s="25" t="s">
        <v>44</v>
      </c>
      <c r="D13" s="32" t="s">
        <v>45</v>
      </c>
      <c r="E13" s="109" t="s">
        <v>46</v>
      </c>
      <c r="F13" s="32" t="s">
        <v>25</v>
      </c>
      <c r="G13" s="170">
        <f>+'1.Riesgos de Corrupción'!L13</f>
        <v>0</v>
      </c>
      <c r="H13" s="360"/>
      <c r="I13" s="359"/>
      <c r="J13" s="102"/>
    </row>
    <row r="14" spans="2:10" ht="101.25" customHeight="1">
      <c r="B14" s="365"/>
      <c r="C14" s="25" t="s">
        <v>47</v>
      </c>
      <c r="D14" s="16" t="s">
        <v>48</v>
      </c>
      <c r="E14" s="19" t="s">
        <v>49</v>
      </c>
      <c r="F14" s="16" t="s">
        <v>50</v>
      </c>
      <c r="G14" s="170">
        <f>+'1.Riesgos de Corrupción'!L14</f>
        <v>0.33</v>
      </c>
      <c r="H14" s="360"/>
      <c r="I14" s="359"/>
      <c r="J14" s="102"/>
    </row>
    <row r="15" spans="2:10" ht="101.25" customHeight="1">
      <c r="B15" s="168" t="s">
        <v>330</v>
      </c>
      <c r="C15" s="25" t="s">
        <v>52</v>
      </c>
      <c r="D15" s="16" t="s">
        <v>53</v>
      </c>
      <c r="E15" s="16" t="s">
        <v>54</v>
      </c>
      <c r="F15" s="16" t="s">
        <v>33</v>
      </c>
      <c r="G15" s="170">
        <f>+'1.Riesgos de Corrupción'!L15</f>
        <v>0.33</v>
      </c>
      <c r="H15" s="360"/>
      <c r="I15" s="359"/>
      <c r="J15" s="102"/>
    </row>
    <row r="16" spans="2:10" ht="101.25" customHeight="1">
      <c r="B16" s="172" t="s">
        <v>331</v>
      </c>
      <c r="C16" s="25" t="s">
        <v>57</v>
      </c>
      <c r="D16" s="16" t="s">
        <v>58</v>
      </c>
      <c r="E16" s="16" t="s">
        <v>59</v>
      </c>
      <c r="F16" s="16" t="s">
        <v>21</v>
      </c>
      <c r="G16" s="170">
        <f>+'1.Riesgos de Corrupción'!L16</f>
        <v>0.33</v>
      </c>
      <c r="H16" s="360"/>
      <c r="I16" s="359"/>
      <c r="J16" s="102"/>
    </row>
    <row r="17" spans="2:20" ht="101.25" customHeight="1">
      <c r="B17" s="173"/>
      <c r="C17" s="173"/>
      <c r="D17" s="173"/>
      <c r="E17" s="173"/>
      <c r="F17" s="173"/>
      <c r="G17" s="174"/>
      <c r="H17" s="174"/>
      <c r="I17" s="359"/>
    </row>
    <row r="18" spans="2:20" ht="101.25" customHeight="1">
      <c r="B18" s="348" t="s">
        <v>332</v>
      </c>
      <c r="C18" s="348"/>
      <c r="D18" s="348"/>
      <c r="E18" s="348"/>
      <c r="F18" s="175"/>
      <c r="G18" s="349" t="s">
        <v>320</v>
      </c>
      <c r="H18" s="350"/>
      <c r="I18" s="359"/>
    </row>
    <row r="19" spans="2:20" ht="101.25" customHeight="1">
      <c r="B19" s="177" t="s">
        <v>260</v>
      </c>
      <c r="C19" s="177" t="s">
        <v>261</v>
      </c>
      <c r="D19" s="177" t="s">
        <v>262</v>
      </c>
      <c r="E19" s="177" t="s">
        <v>271</v>
      </c>
      <c r="F19" s="178" t="s">
        <v>268</v>
      </c>
      <c r="G19" s="176" t="s">
        <v>321</v>
      </c>
      <c r="H19" s="179" t="s">
        <v>322</v>
      </c>
      <c r="I19" s="359"/>
      <c r="J19" s="180"/>
      <c r="K19" s="358"/>
      <c r="L19" s="358"/>
      <c r="M19" s="358"/>
      <c r="N19" s="358"/>
      <c r="O19" s="358"/>
      <c r="P19" s="358"/>
      <c r="Q19" s="180"/>
      <c r="R19" s="358"/>
      <c r="S19" s="358"/>
      <c r="T19" s="180"/>
    </row>
    <row r="20" spans="2:20" ht="101.25" customHeight="1">
      <c r="B20" s="181" t="s">
        <v>272</v>
      </c>
      <c r="C20" s="182">
        <v>34034</v>
      </c>
      <c r="D20" s="181" t="s">
        <v>273</v>
      </c>
      <c r="E20" s="181" t="s">
        <v>63</v>
      </c>
      <c r="F20" s="183" t="s">
        <v>278</v>
      </c>
      <c r="G20" s="184">
        <f>+'2. Racionalización de Trámites'!V17</f>
        <v>0.33329999999999999</v>
      </c>
      <c r="H20" s="153">
        <f>+G20</f>
        <v>0.33329999999999999</v>
      </c>
      <c r="I20" s="359"/>
      <c r="J20" s="185"/>
      <c r="K20" s="371"/>
      <c r="L20" s="371"/>
      <c r="M20" s="371"/>
      <c r="N20" s="371"/>
      <c r="O20" s="371"/>
      <c r="P20" s="371"/>
      <c r="Q20" s="186"/>
      <c r="R20" s="372"/>
      <c r="S20" s="372"/>
      <c r="T20" s="185"/>
    </row>
    <row r="21" spans="2:20" ht="101.25" customHeight="1">
      <c r="B21" s="173"/>
      <c r="C21" s="173"/>
      <c r="D21" s="173"/>
      <c r="E21" s="173"/>
      <c r="F21" s="173"/>
      <c r="G21" s="174"/>
      <c r="H21" s="174"/>
      <c r="I21" s="359"/>
    </row>
    <row r="22" spans="2:20" ht="101.25" customHeight="1">
      <c r="B22" s="357" t="s">
        <v>282</v>
      </c>
      <c r="C22" s="357"/>
      <c r="D22" s="357"/>
      <c r="E22" s="357"/>
      <c r="F22" s="187"/>
      <c r="G22" s="349" t="s">
        <v>320</v>
      </c>
      <c r="H22" s="350"/>
      <c r="I22" s="359"/>
    </row>
    <row r="23" spans="2:20" ht="101.25" customHeight="1">
      <c r="B23" s="188" t="s">
        <v>283</v>
      </c>
      <c r="C23" s="366" t="s">
        <v>284</v>
      </c>
      <c r="D23" s="366"/>
      <c r="E23" s="188" t="s">
        <v>285</v>
      </c>
      <c r="F23" s="189" t="s">
        <v>286</v>
      </c>
      <c r="G23" s="176" t="s">
        <v>321</v>
      </c>
      <c r="H23" s="190" t="s">
        <v>322</v>
      </c>
      <c r="I23" s="359"/>
    </row>
    <row r="24" spans="2:20" ht="101.25" customHeight="1">
      <c r="B24" s="376" t="s">
        <v>333</v>
      </c>
      <c r="C24" s="192" t="s">
        <v>66</v>
      </c>
      <c r="D24" s="49" t="s">
        <v>67</v>
      </c>
      <c r="E24" s="50" t="s">
        <v>68</v>
      </c>
      <c r="F24" s="49" t="s">
        <v>25</v>
      </c>
      <c r="G24" s="193">
        <f>+'3. Rendición de Cuentas'!L8</f>
        <v>0</v>
      </c>
      <c r="H24" s="373">
        <f>AVERAGE(G24:G40)</f>
        <v>0.11764117647058822</v>
      </c>
      <c r="I24" s="359"/>
    </row>
    <row r="25" spans="2:20" ht="101.25" customHeight="1">
      <c r="B25" s="377"/>
      <c r="C25" s="192" t="s">
        <v>22</v>
      </c>
      <c r="D25" s="49" t="s">
        <v>69</v>
      </c>
      <c r="E25" s="50" t="s">
        <v>70</v>
      </c>
      <c r="F25" s="49" t="s">
        <v>25</v>
      </c>
      <c r="G25" s="193">
        <f>+'3. Rendición de Cuentas'!L9</f>
        <v>1</v>
      </c>
      <c r="H25" s="373"/>
      <c r="I25" s="359"/>
    </row>
    <row r="26" spans="2:20" ht="101.25" customHeight="1">
      <c r="B26" s="377"/>
      <c r="C26" s="192" t="s">
        <v>26</v>
      </c>
      <c r="D26" s="49" t="s">
        <v>71</v>
      </c>
      <c r="E26" s="50" t="s">
        <v>72</v>
      </c>
      <c r="F26" s="49" t="s">
        <v>25</v>
      </c>
      <c r="G26" s="193">
        <f>+'3. Rendición de Cuentas'!L10</f>
        <v>0</v>
      </c>
      <c r="H26" s="373"/>
      <c r="I26" s="359"/>
    </row>
    <row r="27" spans="2:20" ht="101.25" customHeight="1">
      <c r="B27" s="377"/>
      <c r="C27" s="192">
        <v>1.4</v>
      </c>
      <c r="D27" s="49" t="s">
        <v>73</v>
      </c>
      <c r="E27" s="50" t="s">
        <v>74</v>
      </c>
      <c r="F27" s="49" t="s">
        <v>75</v>
      </c>
      <c r="G27" s="193">
        <f>+'3. Rendición de Cuentas'!L11</f>
        <v>0.33329999999999999</v>
      </c>
      <c r="H27" s="373"/>
      <c r="I27" s="359"/>
    </row>
    <row r="28" spans="2:20" ht="101.25" customHeight="1">
      <c r="B28" s="377"/>
      <c r="C28" s="192">
        <v>1.5</v>
      </c>
      <c r="D28" s="49" t="s">
        <v>76</v>
      </c>
      <c r="E28" s="50" t="s">
        <v>77</v>
      </c>
      <c r="F28" s="49" t="s">
        <v>75</v>
      </c>
      <c r="G28" s="193">
        <f>+'3. Rendición de Cuentas'!L12</f>
        <v>0.33329999999999999</v>
      </c>
      <c r="H28" s="373"/>
      <c r="I28" s="359"/>
    </row>
    <row r="29" spans="2:20" ht="101.25" customHeight="1">
      <c r="B29" s="377"/>
      <c r="C29" s="192">
        <v>1.6</v>
      </c>
      <c r="D29" s="49" t="s">
        <v>78</v>
      </c>
      <c r="E29" s="49" t="s">
        <v>79</v>
      </c>
      <c r="F29" s="49" t="s">
        <v>75</v>
      </c>
      <c r="G29" s="193">
        <f>+'3. Rendición de Cuentas'!L13</f>
        <v>0.33329999999999999</v>
      </c>
      <c r="H29" s="373"/>
      <c r="I29" s="359"/>
    </row>
    <row r="30" spans="2:20" ht="101.25" customHeight="1">
      <c r="B30" s="378" t="s">
        <v>334</v>
      </c>
      <c r="C30" s="192">
        <v>2.1</v>
      </c>
      <c r="D30" s="49" t="s">
        <v>81</v>
      </c>
      <c r="E30" s="49" t="s">
        <v>82</v>
      </c>
      <c r="F30" s="49" t="s">
        <v>83</v>
      </c>
      <c r="G30" s="193">
        <f>+'3. Rendición de Cuentas'!L14</f>
        <v>0</v>
      </c>
      <c r="H30" s="373"/>
      <c r="I30" s="359"/>
    </row>
    <row r="31" spans="2:20" ht="101.25" customHeight="1">
      <c r="B31" s="378"/>
      <c r="C31" s="192" t="s">
        <v>84</v>
      </c>
      <c r="D31" s="50" t="s">
        <v>85</v>
      </c>
      <c r="E31" s="49" t="s">
        <v>86</v>
      </c>
      <c r="F31" s="49" t="s">
        <v>87</v>
      </c>
      <c r="G31" s="193">
        <f>+'3. Rendición de Cuentas'!L15</f>
        <v>0</v>
      </c>
      <c r="H31" s="373"/>
      <c r="I31" s="359"/>
    </row>
    <row r="32" spans="2:20" ht="101.25" customHeight="1">
      <c r="B32" s="378"/>
      <c r="C32" s="192" t="s">
        <v>88</v>
      </c>
      <c r="D32" s="50" t="s">
        <v>89</v>
      </c>
      <c r="E32" s="49" t="s">
        <v>86</v>
      </c>
      <c r="F32" s="49" t="s">
        <v>90</v>
      </c>
      <c r="G32" s="193">
        <f>+'3. Rendición de Cuentas'!L16</f>
        <v>0</v>
      </c>
      <c r="H32" s="373"/>
      <c r="I32" s="359"/>
    </row>
    <row r="33" spans="2:9" ht="101.25" customHeight="1">
      <c r="B33" s="378"/>
      <c r="C33" s="192" t="s">
        <v>91</v>
      </c>
      <c r="D33" s="194" t="s">
        <v>92</v>
      </c>
      <c r="E33" s="49" t="s">
        <v>86</v>
      </c>
      <c r="F33" s="49" t="s">
        <v>93</v>
      </c>
      <c r="G33" s="193">
        <f>+'3. Rendición de Cuentas'!L17</f>
        <v>0</v>
      </c>
      <c r="H33" s="373"/>
      <c r="I33" s="359"/>
    </row>
    <row r="34" spans="2:9" ht="101.25" customHeight="1">
      <c r="B34" s="378"/>
      <c r="C34" s="192" t="s">
        <v>94</v>
      </c>
      <c r="D34" s="194" t="s">
        <v>95</v>
      </c>
      <c r="E34" s="49" t="s">
        <v>86</v>
      </c>
      <c r="F34" s="49" t="s">
        <v>96</v>
      </c>
      <c r="G34" s="193">
        <f>+'3. Rendición de Cuentas'!L18</f>
        <v>0</v>
      </c>
      <c r="H34" s="373"/>
      <c r="I34" s="359"/>
    </row>
    <row r="35" spans="2:9" ht="101.25" customHeight="1">
      <c r="B35" s="378"/>
      <c r="C35" s="192">
        <v>2.6</v>
      </c>
      <c r="D35" s="50" t="s">
        <v>97</v>
      </c>
      <c r="E35" s="50" t="s">
        <v>98</v>
      </c>
      <c r="F35" s="49" t="s">
        <v>99</v>
      </c>
      <c r="G35" s="193">
        <f>+'3. Rendición de Cuentas'!L19</f>
        <v>0</v>
      </c>
      <c r="H35" s="373"/>
      <c r="I35" s="359"/>
    </row>
    <row r="36" spans="2:9" ht="101.25" customHeight="1">
      <c r="B36" s="376" t="s">
        <v>335</v>
      </c>
      <c r="C36" s="192">
        <v>3.1</v>
      </c>
      <c r="D36" s="50" t="s">
        <v>101</v>
      </c>
      <c r="E36" s="50" t="s">
        <v>102</v>
      </c>
      <c r="F36" s="50" t="s">
        <v>103</v>
      </c>
      <c r="G36" s="193">
        <f>+'3. Rendición de Cuentas'!L20</f>
        <v>0</v>
      </c>
      <c r="H36" s="373"/>
      <c r="I36" s="359"/>
    </row>
    <row r="37" spans="2:9" ht="101.25" customHeight="1">
      <c r="B37" s="377"/>
      <c r="C37" s="192" t="s">
        <v>41</v>
      </c>
      <c r="D37" s="50" t="s">
        <v>104</v>
      </c>
      <c r="E37" s="49" t="s">
        <v>105</v>
      </c>
      <c r="F37" s="49" t="s">
        <v>75</v>
      </c>
      <c r="G37" s="193">
        <f>+'3. Rendición de Cuentas'!L21</f>
        <v>0</v>
      </c>
      <c r="H37" s="373"/>
      <c r="I37" s="359"/>
    </row>
    <row r="38" spans="2:9" ht="101.25" customHeight="1">
      <c r="B38" s="377"/>
      <c r="C38" s="192" t="s">
        <v>106</v>
      </c>
      <c r="D38" s="50" t="s">
        <v>107</v>
      </c>
      <c r="E38" s="50" t="s">
        <v>108</v>
      </c>
      <c r="F38" s="49" t="s">
        <v>25</v>
      </c>
      <c r="G38" s="193">
        <f>+'3. Rendición de Cuentas'!L22</f>
        <v>0</v>
      </c>
      <c r="H38" s="373"/>
      <c r="I38" s="359"/>
    </row>
    <row r="39" spans="2:9" ht="101.25" customHeight="1">
      <c r="B39" s="377"/>
      <c r="C39" s="192" t="s">
        <v>44</v>
      </c>
      <c r="D39" s="50" t="s">
        <v>110</v>
      </c>
      <c r="E39" s="50" t="s">
        <v>111</v>
      </c>
      <c r="F39" s="50" t="s">
        <v>112</v>
      </c>
      <c r="G39" s="193">
        <f>+'3. Rendición de Cuentas'!L23</f>
        <v>0</v>
      </c>
      <c r="H39" s="373"/>
      <c r="I39" s="359"/>
    </row>
    <row r="40" spans="2:9" ht="101.25" customHeight="1">
      <c r="B40" s="379"/>
      <c r="C40" s="192" t="s">
        <v>47</v>
      </c>
      <c r="D40" s="50" t="s">
        <v>113</v>
      </c>
      <c r="E40" s="49" t="s">
        <v>114</v>
      </c>
      <c r="F40" s="49" t="s">
        <v>115</v>
      </c>
      <c r="G40" s="193">
        <f>+'3. Rendición de Cuentas'!L24</f>
        <v>0</v>
      </c>
      <c r="H40" s="373"/>
      <c r="I40" s="359"/>
    </row>
    <row r="41" spans="2:9" ht="101.25" customHeight="1">
      <c r="G41" s="195"/>
      <c r="H41" s="195"/>
      <c r="I41" s="359"/>
    </row>
    <row r="42" spans="2:9" ht="101.25" customHeight="1">
      <c r="B42" s="374" t="s">
        <v>294</v>
      </c>
      <c r="C42" s="374"/>
      <c r="D42" s="374"/>
      <c r="E42" s="374"/>
      <c r="F42" s="196"/>
      <c r="G42" s="350" t="s">
        <v>320</v>
      </c>
      <c r="H42" s="369"/>
      <c r="I42" s="359"/>
    </row>
    <row r="43" spans="2:9" ht="101.25" customHeight="1">
      <c r="B43" s="197" t="s">
        <v>11</v>
      </c>
      <c r="C43" s="375" t="s">
        <v>3</v>
      </c>
      <c r="D43" s="375"/>
      <c r="E43" s="197" t="s">
        <v>336</v>
      </c>
      <c r="F43" s="197" t="s">
        <v>14</v>
      </c>
      <c r="G43" s="198" t="s">
        <v>321</v>
      </c>
      <c r="H43" s="199" t="s">
        <v>322</v>
      </c>
      <c r="I43" s="359"/>
    </row>
    <row r="44" spans="2:9" ht="101.25" customHeight="1">
      <c r="B44" s="385" t="s">
        <v>337</v>
      </c>
      <c r="C44" s="191" t="s">
        <v>66</v>
      </c>
      <c r="D44" s="49" t="s">
        <v>118</v>
      </c>
      <c r="E44" s="49" t="s">
        <v>119</v>
      </c>
      <c r="F44" s="49" t="s">
        <v>120</v>
      </c>
      <c r="G44" s="193">
        <f>+'4. Servicio al ciudadano'!L6</f>
        <v>0.33329999999999999</v>
      </c>
      <c r="H44" s="360">
        <f>AVERAGE(G44:G58)</f>
        <v>0.22221333333333332</v>
      </c>
      <c r="I44" s="359"/>
    </row>
    <row r="45" spans="2:9" ht="101.25" customHeight="1">
      <c r="B45" s="386"/>
      <c r="C45" s="191">
        <v>1.2</v>
      </c>
      <c r="D45" s="50" t="s">
        <v>122</v>
      </c>
      <c r="E45" s="114" t="s">
        <v>123</v>
      </c>
      <c r="F45" s="114" t="s">
        <v>124</v>
      </c>
      <c r="G45" s="193">
        <f>+'4. Servicio al ciudadano'!L7</f>
        <v>0</v>
      </c>
      <c r="H45" s="360"/>
      <c r="I45" s="359"/>
    </row>
    <row r="46" spans="2:9" ht="101.25" customHeight="1">
      <c r="B46" s="385" t="s">
        <v>338</v>
      </c>
      <c r="C46" s="192">
        <v>2.1</v>
      </c>
      <c r="D46" s="50" t="s">
        <v>126</v>
      </c>
      <c r="E46" s="50" t="s">
        <v>127</v>
      </c>
      <c r="F46" s="49" t="s">
        <v>120</v>
      </c>
      <c r="G46" s="193">
        <f>+'4. Servicio al ciudadano'!L8</f>
        <v>0</v>
      </c>
      <c r="H46" s="360"/>
      <c r="I46" s="359"/>
    </row>
    <row r="47" spans="2:9" ht="101.25" customHeight="1">
      <c r="B47" s="386"/>
      <c r="C47" s="192" t="s">
        <v>34</v>
      </c>
      <c r="D47" s="50" t="s">
        <v>128</v>
      </c>
      <c r="E47" s="50" t="s">
        <v>129</v>
      </c>
      <c r="F47" s="49" t="s">
        <v>120</v>
      </c>
      <c r="G47" s="193">
        <f>+'4. Servicio al ciudadano'!L9</f>
        <v>0</v>
      </c>
      <c r="H47" s="360"/>
      <c r="I47" s="359"/>
    </row>
    <row r="48" spans="2:9" ht="101.25" customHeight="1">
      <c r="B48" s="386"/>
      <c r="C48" s="192" t="s">
        <v>88</v>
      </c>
      <c r="D48" s="50" t="s">
        <v>299</v>
      </c>
      <c r="E48" s="50" t="s">
        <v>131</v>
      </c>
      <c r="F48" s="114" t="s">
        <v>132</v>
      </c>
      <c r="G48" s="193">
        <f>+'4. Servicio al ciudadano'!L10</f>
        <v>0</v>
      </c>
      <c r="H48" s="360"/>
      <c r="I48" s="359"/>
    </row>
    <row r="49" spans="2:9" ht="101.25" customHeight="1">
      <c r="B49" s="386"/>
      <c r="C49" s="192" t="s">
        <v>91</v>
      </c>
      <c r="D49" s="50" t="s">
        <v>133</v>
      </c>
      <c r="E49" s="50" t="s">
        <v>134</v>
      </c>
      <c r="F49" s="50" t="s">
        <v>135</v>
      </c>
      <c r="G49" s="193">
        <f>+'4. Servicio al ciudadano'!L11</f>
        <v>1</v>
      </c>
      <c r="H49" s="360"/>
      <c r="I49" s="359"/>
    </row>
    <row r="50" spans="2:9" ht="101.25" customHeight="1">
      <c r="B50" s="386"/>
      <c r="C50" s="192">
        <v>2.5</v>
      </c>
      <c r="D50" s="49" t="s">
        <v>136</v>
      </c>
      <c r="E50" s="114" t="s">
        <v>137</v>
      </c>
      <c r="F50" s="114" t="s">
        <v>120</v>
      </c>
      <c r="G50" s="193">
        <f>+'4. Servicio al ciudadano'!L12</f>
        <v>0.33329999999999999</v>
      </c>
      <c r="H50" s="360"/>
      <c r="I50" s="359"/>
    </row>
    <row r="51" spans="2:9" ht="101.25" customHeight="1">
      <c r="B51" s="386"/>
      <c r="C51" s="192" t="s">
        <v>139</v>
      </c>
      <c r="D51" s="49" t="s">
        <v>140</v>
      </c>
      <c r="E51" s="114" t="s">
        <v>141</v>
      </c>
      <c r="F51" s="114" t="s">
        <v>63</v>
      </c>
      <c r="G51" s="193">
        <f>+'4. Servicio al ciudadano'!L13</f>
        <v>0</v>
      </c>
      <c r="H51" s="360"/>
      <c r="I51" s="359"/>
    </row>
    <row r="52" spans="2:9" ht="101.25" customHeight="1">
      <c r="B52" s="386"/>
      <c r="C52" s="192">
        <v>2.7</v>
      </c>
      <c r="D52" s="114" t="s">
        <v>142</v>
      </c>
      <c r="E52" s="114" t="s">
        <v>143</v>
      </c>
      <c r="F52" s="114" t="s">
        <v>144</v>
      </c>
      <c r="G52" s="193">
        <f>+'4. Servicio al ciudadano'!L14</f>
        <v>0</v>
      </c>
      <c r="H52" s="360"/>
      <c r="I52" s="359"/>
    </row>
    <row r="53" spans="2:9" ht="101.25" customHeight="1">
      <c r="B53" s="385" t="s">
        <v>339</v>
      </c>
      <c r="C53" s="192">
        <v>3.1</v>
      </c>
      <c r="D53" s="49" t="s">
        <v>146</v>
      </c>
      <c r="E53" s="49" t="s">
        <v>147</v>
      </c>
      <c r="F53" s="49" t="s">
        <v>148</v>
      </c>
      <c r="G53" s="193">
        <f>+'4. Servicio al ciudadano'!L15</f>
        <v>1</v>
      </c>
      <c r="H53" s="360"/>
      <c r="I53" s="359"/>
    </row>
    <row r="54" spans="2:9" ht="101.25" customHeight="1">
      <c r="B54" s="386"/>
      <c r="C54" s="192">
        <v>3.2</v>
      </c>
      <c r="D54" s="50" t="s">
        <v>149</v>
      </c>
      <c r="E54" s="50" t="s">
        <v>150</v>
      </c>
      <c r="F54" s="49" t="s">
        <v>148</v>
      </c>
      <c r="G54" s="193">
        <f>+'4. Servicio al ciudadano'!L16</f>
        <v>0</v>
      </c>
      <c r="H54" s="360"/>
      <c r="I54" s="359"/>
    </row>
    <row r="55" spans="2:9" ht="101.25" customHeight="1">
      <c r="B55" s="387"/>
      <c r="C55" s="192">
        <v>3.3</v>
      </c>
      <c r="D55" s="50" t="s">
        <v>151</v>
      </c>
      <c r="E55" s="50" t="s">
        <v>152</v>
      </c>
      <c r="F55" s="49" t="s">
        <v>148</v>
      </c>
      <c r="G55" s="193">
        <f>+'4. Servicio al ciudadano'!L17</f>
        <v>0</v>
      </c>
      <c r="H55" s="360"/>
      <c r="I55" s="359"/>
    </row>
    <row r="56" spans="2:9" ht="101.25" customHeight="1">
      <c r="B56" s="200" t="s">
        <v>340</v>
      </c>
      <c r="C56" s="191" t="s">
        <v>52</v>
      </c>
      <c r="D56" s="50" t="s">
        <v>154</v>
      </c>
      <c r="E56" s="50" t="s">
        <v>155</v>
      </c>
      <c r="F56" s="49" t="s">
        <v>156</v>
      </c>
      <c r="G56" s="193">
        <f>+'4. Servicio al ciudadano'!L18</f>
        <v>0</v>
      </c>
      <c r="H56" s="360"/>
      <c r="I56" s="359"/>
    </row>
    <row r="57" spans="2:9" ht="101.25" customHeight="1">
      <c r="B57" s="384" t="s">
        <v>341</v>
      </c>
      <c r="C57" s="192">
        <v>5.0999999999999996</v>
      </c>
      <c r="D57" s="50" t="s">
        <v>158</v>
      </c>
      <c r="E57" s="50" t="s">
        <v>159</v>
      </c>
      <c r="F57" s="49" t="s">
        <v>90</v>
      </c>
      <c r="G57" s="193">
        <f>+'4. Servicio al ciudadano'!L19</f>
        <v>0.33329999999999999</v>
      </c>
      <c r="H57" s="360"/>
      <c r="I57" s="359"/>
    </row>
    <row r="58" spans="2:9" ht="101.25" customHeight="1">
      <c r="B58" s="384"/>
      <c r="C58" s="192">
        <v>5.2</v>
      </c>
      <c r="D58" s="50" t="s">
        <v>160</v>
      </c>
      <c r="E58" s="49" t="s">
        <v>161</v>
      </c>
      <c r="F58" s="49" t="s">
        <v>156</v>
      </c>
      <c r="G58" s="193">
        <f>+'4. Servicio al ciudadano'!L20</f>
        <v>0.33329999999999999</v>
      </c>
      <c r="H58" s="360"/>
      <c r="I58" s="359"/>
    </row>
    <row r="59" spans="2:9" ht="101.25" customHeight="1">
      <c r="G59" s="195"/>
      <c r="H59" s="195"/>
      <c r="I59" s="359"/>
    </row>
    <row r="60" spans="2:9" ht="101.25" customHeight="1">
      <c r="B60" s="383" t="s">
        <v>305</v>
      </c>
      <c r="C60" s="383"/>
      <c r="D60" s="383"/>
      <c r="E60" s="383"/>
      <c r="F60" s="201"/>
      <c r="G60" s="349" t="s">
        <v>320</v>
      </c>
      <c r="H60" s="350"/>
      <c r="I60" s="359"/>
    </row>
    <row r="61" spans="2:9" ht="101.25" customHeight="1">
      <c r="B61" s="188" t="s">
        <v>11</v>
      </c>
      <c r="C61" s="366" t="s">
        <v>12</v>
      </c>
      <c r="D61" s="366"/>
      <c r="E61" s="188" t="s">
        <v>13</v>
      </c>
      <c r="F61" s="188" t="s">
        <v>14</v>
      </c>
      <c r="G61" s="176" t="s">
        <v>321</v>
      </c>
      <c r="H61" s="190" t="s">
        <v>322</v>
      </c>
      <c r="I61" s="359"/>
    </row>
    <row r="62" spans="2:9" ht="101.25" customHeight="1">
      <c r="B62" s="370" t="s">
        <v>342</v>
      </c>
      <c r="C62" s="192" t="s">
        <v>18</v>
      </c>
      <c r="D62" s="49" t="s">
        <v>165</v>
      </c>
      <c r="E62" s="114" t="s">
        <v>166</v>
      </c>
      <c r="F62" s="114" t="s">
        <v>115</v>
      </c>
      <c r="G62" s="193">
        <f>+'5. Transparencia '!L6</f>
        <v>1</v>
      </c>
      <c r="H62" s="360">
        <f>AVERAGE(G62:G80)</f>
        <v>0.22805263157894734</v>
      </c>
      <c r="I62" s="359"/>
    </row>
    <row r="63" spans="2:9" ht="101.25" customHeight="1">
      <c r="B63" s="370"/>
      <c r="C63" s="192" t="s">
        <v>22</v>
      </c>
      <c r="D63" s="49" t="s">
        <v>167</v>
      </c>
      <c r="E63" s="114" t="s">
        <v>168</v>
      </c>
      <c r="F63" s="114" t="s">
        <v>169</v>
      </c>
      <c r="G63" s="193">
        <f>+'5. Transparencia '!L7</f>
        <v>0.33329999999999999</v>
      </c>
      <c r="H63" s="360"/>
      <c r="I63" s="359"/>
    </row>
    <row r="64" spans="2:9" ht="101.25" customHeight="1">
      <c r="B64" s="370"/>
      <c r="C64" s="192" t="s">
        <v>26</v>
      </c>
      <c r="D64" s="49" t="s">
        <v>170</v>
      </c>
      <c r="E64" s="114" t="s">
        <v>171</v>
      </c>
      <c r="F64" s="114" t="s">
        <v>172</v>
      </c>
      <c r="G64" s="193">
        <f>+'5. Transparencia '!L8</f>
        <v>0.33329999999999999</v>
      </c>
      <c r="H64" s="360"/>
      <c r="I64" s="359"/>
    </row>
    <row r="65" spans="2:9" ht="101.25" customHeight="1">
      <c r="B65" s="370"/>
      <c r="C65" s="192" t="s">
        <v>177</v>
      </c>
      <c r="D65" s="49" t="s">
        <v>173</v>
      </c>
      <c r="E65" s="49" t="s">
        <v>168</v>
      </c>
      <c r="F65" s="49" t="s">
        <v>174</v>
      </c>
      <c r="G65" s="193">
        <f>+'5. Transparencia '!L9</f>
        <v>0</v>
      </c>
      <c r="H65" s="360"/>
      <c r="I65" s="359"/>
    </row>
    <row r="66" spans="2:9" ht="101.25" customHeight="1">
      <c r="B66" s="370"/>
      <c r="C66" s="192" t="s">
        <v>180</v>
      </c>
      <c r="D66" s="49" t="s">
        <v>175</v>
      </c>
      <c r="E66" s="49" t="s">
        <v>176</v>
      </c>
      <c r="F66" s="49" t="s">
        <v>172</v>
      </c>
      <c r="G66" s="193">
        <f>+'5. Transparencia '!L10</f>
        <v>0</v>
      </c>
      <c r="H66" s="360"/>
      <c r="I66" s="359"/>
    </row>
    <row r="67" spans="2:9" ht="101.25" customHeight="1">
      <c r="B67" s="370"/>
      <c r="C67" s="192" t="s">
        <v>307</v>
      </c>
      <c r="D67" s="49" t="s">
        <v>178</v>
      </c>
      <c r="E67" s="49" t="s">
        <v>179</v>
      </c>
      <c r="F67" s="49" t="s">
        <v>63</v>
      </c>
      <c r="G67" s="193">
        <f>+'5. Transparencia '!L11</f>
        <v>0.33329999999999999</v>
      </c>
      <c r="H67" s="360"/>
      <c r="I67" s="359"/>
    </row>
    <row r="68" spans="2:9" ht="101.25" customHeight="1">
      <c r="B68" s="370"/>
      <c r="C68" s="192" t="s">
        <v>308</v>
      </c>
      <c r="D68" s="49" t="s">
        <v>181</v>
      </c>
      <c r="E68" s="49" t="s">
        <v>182</v>
      </c>
      <c r="F68" s="49" t="s">
        <v>183</v>
      </c>
      <c r="G68" s="193">
        <f>+'5. Transparencia '!L12</f>
        <v>0</v>
      </c>
      <c r="H68" s="360"/>
      <c r="I68" s="359"/>
    </row>
    <row r="69" spans="2:9" ht="101.25" customHeight="1">
      <c r="B69" s="370"/>
      <c r="C69" s="192" t="s">
        <v>309</v>
      </c>
      <c r="D69" s="49" t="s">
        <v>184</v>
      </c>
      <c r="E69" s="49" t="s">
        <v>185</v>
      </c>
      <c r="F69" s="49" t="s">
        <v>186</v>
      </c>
      <c r="G69" s="193">
        <f>+'5. Transparencia '!L13</f>
        <v>0.33329999999999999</v>
      </c>
      <c r="H69" s="360"/>
      <c r="I69" s="359"/>
    </row>
    <row r="70" spans="2:9" ht="101.25" customHeight="1">
      <c r="B70" s="370"/>
      <c r="C70" s="192" t="s">
        <v>310</v>
      </c>
      <c r="D70" s="49" t="s">
        <v>187</v>
      </c>
      <c r="E70" s="49" t="s">
        <v>188</v>
      </c>
      <c r="F70" s="49" t="s">
        <v>189</v>
      </c>
      <c r="G70" s="193">
        <f>+'5. Transparencia '!L14</f>
        <v>0.33329999999999999</v>
      </c>
      <c r="H70" s="360"/>
      <c r="I70" s="359"/>
    </row>
    <row r="71" spans="2:9" ht="101.25" customHeight="1">
      <c r="B71" s="370"/>
      <c r="C71" s="192" t="s">
        <v>311</v>
      </c>
      <c r="D71" s="49" t="s">
        <v>190</v>
      </c>
      <c r="E71" s="49" t="s">
        <v>191</v>
      </c>
      <c r="F71" s="49" t="s">
        <v>192</v>
      </c>
      <c r="G71" s="193">
        <f>+'5. Transparencia '!L15</f>
        <v>0</v>
      </c>
      <c r="H71" s="360"/>
      <c r="I71" s="359"/>
    </row>
    <row r="72" spans="2:9" ht="101.25" customHeight="1">
      <c r="B72" s="370" t="s">
        <v>343</v>
      </c>
      <c r="C72" s="192" t="s">
        <v>30</v>
      </c>
      <c r="D72" s="50" t="s">
        <v>194</v>
      </c>
      <c r="E72" s="50" t="s">
        <v>195</v>
      </c>
      <c r="F72" s="49" t="s">
        <v>120</v>
      </c>
      <c r="G72" s="193">
        <f>+'5. Transparencia '!L16</f>
        <v>0.33329999999999999</v>
      </c>
      <c r="H72" s="360"/>
      <c r="I72" s="359"/>
    </row>
    <row r="73" spans="2:9" ht="101.25" customHeight="1">
      <c r="B73" s="370"/>
      <c r="C73" s="192" t="s">
        <v>34</v>
      </c>
      <c r="D73" s="50" t="s">
        <v>197</v>
      </c>
      <c r="E73" s="50" t="s">
        <v>198</v>
      </c>
      <c r="F73" s="49" t="s">
        <v>120</v>
      </c>
      <c r="G73" s="193">
        <f>+'5. Transparencia '!L17</f>
        <v>0</v>
      </c>
      <c r="H73" s="360"/>
      <c r="I73" s="359"/>
    </row>
    <row r="74" spans="2:9" ht="101.25" customHeight="1">
      <c r="B74" s="370"/>
      <c r="C74" s="192" t="s">
        <v>88</v>
      </c>
      <c r="D74" s="50" t="s">
        <v>199</v>
      </c>
      <c r="E74" s="50" t="s">
        <v>200</v>
      </c>
      <c r="F74" s="49" t="s">
        <v>201</v>
      </c>
      <c r="G74" s="193">
        <f>+'5. Transparencia '!L18</f>
        <v>0.33329999999999999</v>
      </c>
      <c r="H74" s="360"/>
      <c r="I74" s="359"/>
    </row>
    <row r="75" spans="2:9" ht="101.25" customHeight="1">
      <c r="B75" s="370"/>
      <c r="C75" s="192" t="s">
        <v>91</v>
      </c>
      <c r="D75" s="114" t="s">
        <v>202</v>
      </c>
      <c r="E75" s="50" t="s">
        <v>203</v>
      </c>
      <c r="F75" s="202" t="s">
        <v>204</v>
      </c>
      <c r="G75" s="193">
        <f>+'5. Transparencia '!L19</f>
        <v>0.33329999999999999</v>
      </c>
      <c r="H75" s="360"/>
      <c r="I75" s="359"/>
    </row>
    <row r="76" spans="2:9" ht="101.25" customHeight="1">
      <c r="B76" s="370" t="s">
        <v>344</v>
      </c>
      <c r="C76" s="192" t="s">
        <v>38</v>
      </c>
      <c r="D76" s="49" t="s">
        <v>206</v>
      </c>
      <c r="E76" s="49" t="s">
        <v>314</v>
      </c>
      <c r="F76" s="49" t="s">
        <v>63</v>
      </c>
      <c r="G76" s="193">
        <f>+'5. Transparencia '!L20</f>
        <v>0.33329999999999999</v>
      </c>
      <c r="H76" s="360"/>
      <c r="I76" s="359"/>
    </row>
    <row r="77" spans="2:9" ht="101.25" customHeight="1">
      <c r="B77" s="370"/>
      <c r="C77" s="192" t="s">
        <v>41</v>
      </c>
      <c r="D77" s="49" t="s">
        <v>208</v>
      </c>
      <c r="E77" s="49" t="s">
        <v>209</v>
      </c>
      <c r="F77" s="49" t="s">
        <v>63</v>
      </c>
      <c r="G77" s="193">
        <f>+'5. Transparencia '!L21</f>
        <v>0</v>
      </c>
      <c r="H77" s="360"/>
      <c r="I77" s="359"/>
    </row>
    <row r="78" spans="2:9" ht="101.25" customHeight="1">
      <c r="B78" s="203" t="s">
        <v>345</v>
      </c>
      <c r="C78" s="192" t="s">
        <v>52</v>
      </c>
      <c r="D78" s="49" t="s">
        <v>211</v>
      </c>
      <c r="E78" s="49" t="s">
        <v>212</v>
      </c>
      <c r="F78" s="49" t="s">
        <v>63</v>
      </c>
      <c r="G78" s="193">
        <f>+'5. Transparencia '!L22</f>
        <v>0.33329999999999999</v>
      </c>
      <c r="H78" s="360"/>
      <c r="I78" s="359"/>
    </row>
    <row r="79" spans="2:9" ht="101.25" customHeight="1">
      <c r="B79" s="370" t="s">
        <v>346</v>
      </c>
      <c r="C79" s="192" t="s">
        <v>57</v>
      </c>
      <c r="D79" s="50" t="s">
        <v>214</v>
      </c>
      <c r="E79" s="50" t="s">
        <v>215</v>
      </c>
      <c r="F79" s="49" t="s">
        <v>216</v>
      </c>
      <c r="G79" s="193">
        <f>+'5. Transparencia '!L23</f>
        <v>0</v>
      </c>
      <c r="H79" s="360"/>
      <c r="I79" s="359"/>
    </row>
    <row r="80" spans="2:9" ht="101.25" customHeight="1">
      <c r="B80" s="370"/>
      <c r="C80" s="192" t="s">
        <v>217</v>
      </c>
      <c r="D80" s="50" t="s">
        <v>218</v>
      </c>
      <c r="E80" s="50" t="s">
        <v>219</v>
      </c>
      <c r="F80" s="49" t="s">
        <v>220</v>
      </c>
      <c r="G80" s="193">
        <f>+'5. Transparencia '!L24</f>
        <v>0</v>
      </c>
      <c r="H80" s="360"/>
      <c r="I80" s="359"/>
    </row>
    <row r="81" spans="1:9" ht="101.25" customHeight="1">
      <c r="B81" s="204"/>
      <c r="C81" s="205"/>
      <c r="D81" s="102"/>
      <c r="E81" s="102"/>
      <c r="F81" s="102"/>
      <c r="G81" s="206"/>
      <c r="H81" s="207"/>
      <c r="I81" s="359"/>
    </row>
    <row r="82" spans="1:9" ht="101.25" customHeight="1">
      <c r="C82" s="367" t="s">
        <v>326</v>
      </c>
      <c r="D82" s="367"/>
      <c r="E82" s="367"/>
      <c r="F82" s="368"/>
      <c r="G82" s="350" t="s">
        <v>320</v>
      </c>
      <c r="H82" s="369"/>
      <c r="I82" s="359"/>
    </row>
    <row r="83" spans="1:9" ht="101.25" customHeight="1">
      <c r="C83" s="361" t="s">
        <v>12</v>
      </c>
      <c r="D83" s="361"/>
      <c r="E83" s="209" t="s">
        <v>13</v>
      </c>
      <c r="F83" s="208" t="s">
        <v>14</v>
      </c>
      <c r="G83" s="198" t="s">
        <v>321</v>
      </c>
      <c r="H83" s="199" t="s">
        <v>322</v>
      </c>
      <c r="I83" s="359"/>
    </row>
    <row r="84" spans="1:9" ht="148.5" customHeight="1">
      <c r="C84" s="209" t="s">
        <v>18</v>
      </c>
      <c r="D84" s="210" t="s">
        <v>222</v>
      </c>
      <c r="E84" s="210" t="s">
        <v>223</v>
      </c>
      <c r="F84" s="59" t="s">
        <v>148</v>
      </c>
      <c r="G84" s="193">
        <f>+'6. Iniciativas A.C'!K6</f>
        <v>0</v>
      </c>
      <c r="H84" s="380">
        <f>AVERAGE(G84:G87)</f>
        <v>0.25</v>
      </c>
      <c r="I84" s="359"/>
    </row>
    <row r="85" spans="1:9" ht="101.25" customHeight="1">
      <c r="C85" s="209">
        <v>1.2</v>
      </c>
      <c r="D85" s="211" t="s">
        <v>224</v>
      </c>
      <c r="E85" s="211" t="s">
        <v>225</v>
      </c>
      <c r="F85" s="110" t="s">
        <v>226</v>
      </c>
      <c r="G85" s="193">
        <f>+'6. Iniciativas A.C'!K7</f>
        <v>1</v>
      </c>
      <c r="H85" s="381"/>
      <c r="I85" s="359"/>
    </row>
    <row r="86" spans="1:9" ht="101.25" customHeight="1">
      <c r="C86" s="209">
        <v>1.3</v>
      </c>
      <c r="D86" s="211" t="s">
        <v>227</v>
      </c>
      <c r="E86" s="211" t="s">
        <v>228</v>
      </c>
      <c r="F86" s="110" t="s">
        <v>226</v>
      </c>
      <c r="G86" s="193">
        <f>+'6. Iniciativas A.C'!K8</f>
        <v>0</v>
      </c>
      <c r="H86" s="381"/>
      <c r="I86" s="359"/>
    </row>
    <row r="87" spans="1:9" ht="101.25" customHeight="1">
      <c r="C87" s="209">
        <v>1.4</v>
      </c>
      <c r="D87" s="211" t="s">
        <v>229</v>
      </c>
      <c r="E87" s="211" t="s">
        <v>230</v>
      </c>
      <c r="F87" s="110" t="s">
        <v>115</v>
      </c>
      <c r="G87" s="212">
        <f>+'6. Iniciativas A.C'!K9</f>
        <v>0</v>
      </c>
      <c r="H87" s="382"/>
      <c r="I87" s="359"/>
    </row>
    <row r="88" spans="1:9" ht="101.25" customHeight="1"/>
    <row r="89" spans="1:9" ht="101.25" customHeight="1"/>
    <row r="90" spans="1:9" ht="16.5">
      <c r="B90" s="213"/>
    </row>
    <row r="92" spans="1:9">
      <c r="G92" s="215">
        <f>+'1.Riesgos de Corrupción'!L19+'2. Racionalización de Trámites'!V19+'3. Rendición de Cuentas'!L26+'4. Servicio al ciudadano'!L22+'5. Transparencia '!L26+'6. Iniciativas A.C'!K11</f>
        <v>67</v>
      </c>
    </row>
    <row r="94" spans="1:9" ht="13.5">
      <c r="A94" s="216"/>
    </row>
    <row r="95" spans="1:9" ht="13.5">
      <c r="A95" s="216"/>
    </row>
  </sheetData>
  <sheetProtection algorithmName="SHA-512" hashValue="kVLFXDlbs4yWm/Bz6jcR5aLSQph0Rgg6V0K+5GT5jWy691jDaVrEMC9igalivYEIPe7crcG2Wgxf4OdLZBIGYg==" saltValue="v+2iyfd1eeuE6KEE4zm+ug==" spinCount="100000" sheet="1" objects="1" scenarios="1"/>
  <mergeCells count="48">
    <mergeCell ref="B72:B75"/>
    <mergeCell ref="B76:B77"/>
    <mergeCell ref="B79:B80"/>
    <mergeCell ref="H84:H87"/>
    <mergeCell ref="H44:H58"/>
    <mergeCell ref="B60:E60"/>
    <mergeCell ref="G60:H60"/>
    <mergeCell ref="B57:B58"/>
    <mergeCell ref="B46:B52"/>
    <mergeCell ref="B53:B55"/>
    <mergeCell ref="B44:B45"/>
    <mergeCell ref="H24:H40"/>
    <mergeCell ref="B42:E42"/>
    <mergeCell ref="G42:H42"/>
    <mergeCell ref="C43:D43"/>
    <mergeCell ref="B24:B29"/>
    <mergeCell ref="B30:B35"/>
    <mergeCell ref="B36:B40"/>
    <mergeCell ref="R19:S19"/>
    <mergeCell ref="K20:L20"/>
    <mergeCell ref="M20:N20"/>
    <mergeCell ref="O20:P20"/>
    <mergeCell ref="R20:S20"/>
    <mergeCell ref="K19:L19"/>
    <mergeCell ref="B22:E22"/>
    <mergeCell ref="G22:H22"/>
    <mergeCell ref="M19:N19"/>
    <mergeCell ref="O19:P19"/>
    <mergeCell ref="I6:I87"/>
    <mergeCell ref="H6:H16"/>
    <mergeCell ref="C83:D83"/>
    <mergeCell ref="B6:B8"/>
    <mergeCell ref="B9:B10"/>
    <mergeCell ref="B11:B14"/>
    <mergeCell ref="C61:D61"/>
    <mergeCell ref="H62:H80"/>
    <mergeCell ref="C82:F82"/>
    <mergeCell ref="G82:H82"/>
    <mergeCell ref="B62:B71"/>
    <mergeCell ref="C23:D23"/>
    <mergeCell ref="B18:E18"/>
    <mergeCell ref="G18:H18"/>
    <mergeCell ref="B1:I1"/>
    <mergeCell ref="B2:I2"/>
    <mergeCell ref="B4:E4"/>
    <mergeCell ref="G4:H4"/>
    <mergeCell ref="I4:I5"/>
    <mergeCell ref="C5:D5"/>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6D263B4B685FB04B94C694B8C3D2655A" ma:contentTypeVersion="3" ma:contentTypeDescription="Crear nuevo documento." ma:contentTypeScope="" ma:versionID="66bd897610ffbebac92be9998020721d">
  <xsd:schema xmlns:xsd="http://www.w3.org/2001/XMLSchema" xmlns:xs="http://www.w3.org/2001/XMLSchema" xmlns:p="http://schemas.microsoft.com/office/2006/metadata/properties" xmlns:ns2="d3ab0ba7-6d1b-41c3-bea7-de444bcd3b55" targetNamespace="http://schemas.microsoft.com/office/2006/metadata/properties" ma:root="true" ma:fieldsID="5736c4edefc60111add63082db4c659f" ns2:_="">
    <xsd:import namespace="d3ab0ba7-6d1b-41c3-bea7-de444bcd3b55"/>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ab0ba7-6d1b-41c3-bea7-de444bcd3b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064AF9A-8963-456C-98A1-F867A9AAFDF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90FC3EF-1805-4FED-804A-FF0228F2C8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ab0ba7-6d1b-41c3-bea7-de444bcd3b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233D0C8-AAB0-4B5F-B899-228859BB3C7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8</vt:i4>
      </vt:variant>
    </vt:vector>
  </HeadingPairs>
  <TitlesOfParts>
    <vt:vector size="18" baseType="lpstr">
      <vt:lpstr>Resumen</vt:lpstr>
      <vt:lpstr>Cronograma</vt:lpstr>
      <vt:lpstr>1.Riesgos de Corrupción</vt:lpstr>
      <vt:lpstr>2. Racionalización de Trámites</vt:lpstr>
      <vt:lpstr>3. Rendición de Cuentas</vt:lpstr>
      <vt:lpstr>4. Servicio al ciudadano</vt:lpstr>
      <vt:lpstr>5. Transparencia </vt:lpstr>
      <vt:lpstr>6. Iniciativas A.C</vt:lpstr>
      <vt:lpstr>RESUMEN PAAC2023</vt:lpstr>
      <vt:lpstr>1</vt:lpstr>
      <vt:lpstr>'1.Riesgos de Corrupción'!Área_de_impresión</vt:lpstr>
      <vt:lpstr>'2. Racionalización de Trámites'!Área_de_impresión</vt:lpstr>
      <vt:lpstr>'3. Rendición de Cuentas'!Área_de_impresión</vt:lpstr>
      <vt:lpstr>'4. Servicio al ciudadano'!Área_de_impresión</vt:lpstr>
      <vt:lpstr>'5. Transparencia '!Área_de_impresión</vt:lpstr>
      <vt:lpstr>'6. Iniciativas A.C'!Área_de_impresión</vt:lpstr>
      <vt:lpstr>'3. Rendición de Cuentas'!Títulos_a_imprimir</vt:lpstr>
      <vt:lpstr>'4. Servicio al ciudadano'!Títulos_a_imprimir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nidiatorres</dc:creator>
  <cp:keywords/>
  <dc:description/>
  <cp:lastModifiedBy>Angela Milena Pena Mendez</cp:lastModifiedBy>
  <cp:revision/>
  <dcterms:created xsi:type="dcterms:W3CDTF">2019-01-10T20:48:28Z</dcterms:created>
  <dcterms:modified xsi:type="dcterms:W3CDTF">2023-08-23T19:38:37Z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0x0101006D263B4B685FB04B94C694B8C3D2655A</vt:lpwstr>
  </property>
</Properties>
</file>