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24226"/>
  <mc:AlternateContent xmlns:mc="http://schemas.openxmlformats.org/markup-compatibility/2006">
    <mc:Choice Requires="x15">
      <x15ac:absPath xmlns:x15ac="http://schemas.microsoft.com/office/spreadsheetml/2010/11/ac" url="/Users/joseignaciormirezrios/Desktop/ST/OCI_2022/200_DOCUMENTOS DE APOYO_2022/PAAC/PUBLICAR CORTE Mayo-Agosto 2022/"/>
    </mc:Choice>
  </mc:AlternateContent>
  <xr:revisionPtr revIDLastSave="0" documentId="8_{943E252B-9E5B-794F-8A8D-1F957F48D091}" xr6:coauthVersionLast="47" xr6:coauthVersionMax="47" xr10:uidLastSave="{00000000-0000-0000-0000-000000000000}"/>
  <bookViews>
    <workbookView xWindow="0" yWindow="500" windowWidth="25600" windowHeight="14680" tabRatio="689" xr2:uid="{00000000-000D-0000-FFFF-FFFF00000000}"/>
  </bookViews>
  <sheets>
    <sheet name="1.Riesgos de Corrupción" sheetId="1" r:id="rId1"/>
    <sheet name="2. Racionalización de Trámites" sheetId="2" r:id="rId2"/>
    <sheet name="3. Rendición de Cuentas" sheetId="11" r:id="rId3"/>
    <sheet name="4. Servicio al ciudadano" sheetId="10" r:id="rId4"/>
    <sheet name="5. Transparencia " sheetId="5" r:id="rId5"/>
    <sheet name="6. Iniciativas A.C" sheetId="8" r:id="rId6"/>
    <sheet name="Resumen" sheetId="12" r:id="rId7"/>
    <sheet name="Cronograma" sheetId="13" r:id="rId8"/>
    <sheet name="PAAC CONSOL % AVANC a 31ago2022" sheetId="15" state="hidden" r:id="rId9"/>
  </sheets>
  <definedNames>
    <definedName name="_xlnm._FilterDatabase" localSheetId="0" hidden="1">'1.Riesgos de Corrupción'!$F$5:$F$11</definedName>
    <definedName name="_xlnm._FilterDatabase" localSheetId="2" hidden="1">'3. Rendición de Cuentas'!$F$5:$F$6</definedName>
    <definedName name="_xlnm._FilterDatabase" localSheetId="3" hidden="1">'4. Servicio al ciudadano'!$F$5:$F$18</definedName>
    <definedName name="_xlnm._FilterDatabase" localSheetId="4" hidden="1">'5. Transparencia '!$F$5:$F$6</definedName>
    <definedName name="_xlnm._FilterDatabase" localSheetId="5" hidden="1">'6. Iniciativas A.C'!$B$4:$I$7</definedName>
    <definedName name="_xlnm._FilterDatabase" localSheetId="7" hidden="1">Cronograma!$B$3:$G$57</definedName>
    <definedName name="_xlnm.Print_Area" localSheetId="0">'1.Riesgos de Corrupción'!$B$1:$J$11</definedName>
    <definedName name="_xlnm.Print_Area" localSheetId="1">'2. Racionalización de Trámites'!$A$1:$V$14</definedName>
    <definedName name="_xlnm.Print_Area" localSheetId="2">'3. Rendición de Cuentas'!$B$1:$J$25</definedName>
    <definedName name="_xlnm.Print_Area" localSheetId="3">'4. Servicio al ciudadano'!$A$1:$J$18</definedName>
    <definedName name="_xlnm.Print_Area" localSheetId="4">'5. Transparencia '!$A$1:$J$17</definedName>
    <definedName name="_xlnm.Print_Area" localSheetId="5">'6. Iniciativas A.C'!$A$1:$I$7</definedName>
    <definedName name="_xlnm.Print_Titles" localSheetId="2">'3. Rendición de Cuentas'!$5:$5</definedName>
    <definedName name="_xlnm.Print_Titles" localSheetId="3">'4. Servicio al ciudadano'!$4:$5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6" i="15" l="1"/>
  <c r="G77" i="15"/>
  <c r="G78" i="15"/>
  <c r="G76" i="15"/>
  <c r="G61" i="15"/>
  <c r="G62" i="15"/>
  <c r="G63" i="15"/>
  <c r="G64" i="15"/>
  <c r="G65" i="15"/>
  <c r="G66" i="15"/>
  <c r="G67" i="15"/>
  <c r="G68" i="15"/>
  <c r="G69" i="15"/>
  <c r="G70" i="15"/>
  <c r="G71" i="15"/>
  <c r="G60" i="15"/>
  <c r="G44" i="15"/>
  <c r="G45" i="15"/>
  <c r="G46" i="15"/>
  <c r="G47" i="15"/>
  <c r="G48" i="15"/>
  <c r="G49" i="15"/>
  <c r="G50" i="15"/>
  <c r="G51" i="15"/>
  <c r="G52" i="15"/>
  <c r="G53" i="15"/>
  <c r="G54" i="15"/>
  <c r="G55" i="15"/>
  <c r="G43" i="15"/>
  <c r="G38" i="15"/>
  <c r="G37" i="15"/>
  <c r="G36" i="15"/>
  <c r="G35" i="15"/>
  <c r="G34" i="15"/>
  <c r="G33" i="15"/>
  <c r="G32" i="15"/>
  <c r="G31" i="15"/>
  <c r="G30" i="15"/>
  <c r="G29" i="15"/>
  <c r="G28" i="15"/>
  <c r="G27" i="15"/>
  <c r="G26" i="15"/>
  <c r="G25" i="15"/>
  <c r="G24" i="15"/>
  <c r="G23" i="15"/>
  <c r="G22" i="15"/>
  <c r="G21" i="15"/>
  <c r="G20" i="15"/>
  <c r="G19" i="15"/>
  <c r="G15" i="15"/>
  <c r="G11" i="15"/>
  <c r="G10" i="15"/>
  <c r="G9" i="15"/>
  <c r="G8" i="15"/>
  <c r="G7" i="15"/>
  <c r="G6" i="15"/>
  <c r="L6" i="8"/>
  <c r="M6" i="5" l="1"/>
  <c r="M6" i="10"/>
  <c r="M6" i="11"/>
  <c r="M6" i="1"/>
  <c r="W17" i="2" l="1"/>
  <c r="H60" i="15" l="1"/>
  <c r="H15" i="15"/>
  <c r="H43" i="15"/>
  <c r="H19" i="15"/>
  <c r="H6" i="15"/>
  <c r="I6" i="15" l="1"/>
</calcChain>
</file>

<file path=xl/sharedStrings.xml><?xml version="1.0" encoding="utf-8"?>
<sst xmlns="http://schemas.openxmlformats.org/spreadsheetml/2006/main" count="1129" uniqueCount="401">
  <si>
    <t>Plan Anticorrupción y Atención al Ciudadano 2022</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</si>
  <si>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</si>
  <si>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</si>
  <si>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</si>
  <si>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t>Fecha de Publicación: abril 2022</t>
  </si>
  <si>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</si>
  <si>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</si>
  <si>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</si>
  <si>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</si>
  <si>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</si>
  <si>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</si>
  <si>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</si>
  <si>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</si>
  <si>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</si>
  <si>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</si>
  <si>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r>
      <rPr>
        <b/>
        <sz val="10"/>
        <color indexed="8"/>
        <rFont val="Arial Narrow"/>
        <family val="2"/>
      </rPr>
      <t xml:space="preserve">Subcomponente /proceso 1 
</t>
    </r>
    <r>
      <rPr>
        <sz val="10"/>
        <color indexed="8"/>
        <rFont val="Arial Narrow"/>
        <family val="2"/>
      </rPr>
      <t>Política de Administración de Riesgos de Corrupción</t>
    </r>
  </si>
  <si>
    <t>1.1</t>
  </si>
  <si>
    <t xml:space="preserve">Divulgar la política de administración de riesgos </t>
  </si>
  <si>
    <t xml:space="preserve">Política de administración de riesgos divulgada </t>
  </si>
  <si>
    <t>Oficina Asesora de Planeación</t>
  </si>
  <si>
    <t>Esta actividad se realizó en el primer cuatrimestre</t>
  </si>
  <si>
    <r>
      <rPr>
        <b/>
        <sz val="10"/>
        <color indexed="8"/>
        <rFont val="Arial Narrow"/>
        <family val="2"/>
      </rPr>
      <t xml:space="preserve">Subcomponente/proceso  2 
</t>
    </r>
    <r>
      <rPr>
        <sz val="10"/>
        <color indexed="8"/>
        <rFont val="Arial Narrow"/>
        <family val="2"/>
      </rPr>
      <t>Construcción del Mapa de Riesgos de Corrupción</t>
    </r>
  </si>
  <si>
    <t>2.1</t>
  </si>
  <si>
    <t>Revisar y en caso de ser requerido, actualizar el mapa de riesgo de corrupción</t>
  </si>
  <si>
    <t>Mapas de riesgo de corrupción por proceso 100% actualizado</t>
  </si>
  <si>
    <t>Oficina Asesora de Planeación - Líderes de proceso</t>
  </si>
  <si>
    <t>Esta actividad se realizó en el primer cuatrimestre.</t>
  </si>
  <si>
    <r>
      <rPr>
        <b/>
        <sz val="10"/>
        <color indexed="8"/>
        <rFont val="Arial Narrow"/>
        <family val="2"/>
      </rPr>
      <t xml:space="preserve">Subcomponente /proceso 3
</t>
    </r>
    <r>
      <rPr>
        <sz val="10"/>
        <color indexed="8"/>
        <rFont val="Arial Narrow"/>
        <family val="2"/>
      </rPr>
      <t xml:space="preserve">Consulta y divulgación </t>
    </r>
  </si>
  <si>
    <t>3.1</t>
  </si>
  <si>
    <t xml:space="preserve">Publicar el Mapa de Riesgos de Corrupción </t>
  </si>
  <si>
    <t>Mapas de riesgos publicado</t>
  </si>
  <si>
    <t>Sensibilizar a los equipos de los procesos con respecto a los riesgos de corrupción y sus controles.</t>
  </si>
  <si>
    <t>Mapa de riesgo de corrupción socializado.</t>
  </si>
  <si>
    <t>Líder de cada proceso con el acompañamiento de profesional asignado de la Oficina Asesora de Planeación</t>
  </si>
  <si>
    <r>
      <t xml:space="preserve">Esta actividad se realizó en el primer cuatrimestre.
Actividades adicionales de algunos procesos:
</t>
    </r>
    <r>
      <rPr>
        <b/>
        <sz val="10"/>
        <color rgb="FF000000"/>
        <rFont val="Arial Narrow"/>
        <family val="2"/>
      </rPr>
      <t xml:space="preserve">Delegatura para la Protección de Usuarios: </t>
    </r>
    <r>
      <rPr>
        <sz val="10"/>
        <color rgb="FF000000"/>
        <rFont val="Arial Narrow"/>
        <family val="2"/>
      </rPr>
      <t xml:space="preserve">Enero: Diseño de cronograma de la gestión del riesgo, capacitación año 2022
Febrero: Capacitación de riesgos a todos los colaboradores de la DPU como contratistas.
Marzo: Actividad didáctica para el inmersión al conocimiento del riesgo
Abril: Capacitación de riesgos a todos los colaboradores de la DPU como contratistas.
Mayo: Capacitación en riesgos de corrupción 
Junio:Herramienta didáctica que mide el nivel de conocimiento aprendido en el nivel II y III
Julio:Mapas de Riesgos capacitación con Delegatura
Agosto: Alimentación del glosario de palabras asociadas al Riesgo *(Presentación de Biblioteca de riesgos DPU)*
Evidencias 
Agosto:
( https://acortar.link/zhnpoc )
</t>
    </r>
    <r>
      <rPr>
        <b/>
        <sz val="10"/>
        <color rgb="FF000000"/>
        <rFont val="Arial Narrow"/>
        <family val="2"/>
      </rPr>
      <t>Delegatura de tránsito y Transporte Terrestre</t>
    </r>
    <r>
      <rPr>
        <sz val="10"/>
        <color rgb="FF000000"/>
        <rFont val="Arial Narrow"/>
        <family val="2"/>
      </rPr>
      <t xml:space="preserve">
Se realizó sensibilización y socialización sobre los riesgos de corrupción el 23 de agosto de 2022, tal como se muestra en la evidencia.
EVIDENCIA: 3.2. Sensibilización riesgos de corrupción</t>
    </r>
  </si>
  <si>
    <r>
      <rPr>
        <b/>
        <sz val="10"/>
        <color indexed="8"/>
        <rFont val="Arial Narrow"/>
        <family val="2"/>
      </rPr>
      <t xml:space="preserve">Subcomponente /proceso 4
</t>
    </r>
    <r>
      <rPr>
        <sz val="10"/>
        <color indexed="8"/>
        <rFont val="Arial Narrow"/>
        <family val="2"/>
      </rPr>
      <t>Monitoreo o revisión</t>
    </r>
  </si>
  <si>
    <t>4.1</t>
  </si>
  <si>
    <t>Realizar monitoreo a la gestión de los riesgos de corrupción.</t>
  </si>
  <si>
    <t xml:space="preserve">Monitoreo a los riesgos de corrupción </t>
  </si>
  <si>
    <t>Abril, Agosto, Diciembre</t>
  </si>
  <si>
    <r>
      <rPr>
        <b/>
        <sz val="10"/>
        <color rgb="FF000000"/>
        <rFont val="Arial Narrow"/>
        <family val="2"/>
      </rPr>
      <t>Grupo de Talento Humano:</t>
    </r>
    <r>
      <rPr>
        <sz val="10"/>
        <color rgb="FF000000"/>
        <rFont val="Arial Narrow"/>
        <family val="2"/>
      </rPr>
      <t xml:space="preserve"> se realizó el monitoreo mensual a los riesgos de gestión y corrupción. Para el segundo cuatrimestre de 2022, la evidencia se encuentra en: Repositorio Evidencias / Documentos / 2022 / k. Gestión Talento Humano / D. RIESGOS / 5 MAYO; 6 JUNIO; 7 JULIO; 8 AGOSTO 
</t>
    </r>
    <r>
      <rPr>
        <b/>
        <sz val="10"/>
        <color rgb="FF000000"/>
        <rFont val="Arial Narrow"/>
        <family val="2"/>
      </rPr>
      <t>Delegatura para la protección de Usuarios:</t>
    </r>
    <r>
      <rPr>
        <sz val="10"/>
        <color rgb="FF000000"/>
        <rFont val="Arial Narrow"/>
        <family val="2"/>
      </rPr>
      <t xml:space="preserve"> Se presentaron a planeación las matrices de riesgos actualizadas de enero, febrero, marzo, abril,mayo ,junio, julio y agosto con sus respectivas evidencias dando cumplimiento a los controles patra vigilancia, inspección y control.
(https://supertransporte.sharepoint.com/:f:/s/RepositorioEvidencias/EhB6PfLm3IJFlbBj4vvYXPcBNc6MZ8L6ROFPlkg9eBSHMA?e=pMklaX)
</t>
    </r>
    <r>
      <rPr>
        <b/>
        <sz val="10"/>
        <color rgb="FF000000"/>
        <rFont val="Arial Narrow"/>
        <family val="2"/>
      </rPr>
      <t>Delegatura de Puertos:</t>
    </r>
    <r>
      <rPr>
        <sz val="10"/>
        <color rgb="FF000000"/>
        <rFont val="Arial Narrow"/>
        <family val="2"/>
      </rPr>
      <t xml:space="preserve"> Se adjunta el seguimiento al mapa de riesgos de corrupción al corte del 31 de agosto de 2022 con sus evidencias de monitoreo.</t>
    </r>
  </si>
  <si>
    <r>
      <rPr>
        <b/>
        <sz val="10"/>
        <color indexed="8"/>
        <rFont val="Arial Narrow"/>
        <family val="2"/>
      </rPr>
      <t>Subcomponente/proceso 5</t>
    </r>
    <r>
      <rPr>
        <sz val="10"/>
        <color indexed="8"/>
        <rFont val="Arial Narrow"/>
        <family val="2"/>
      </rPr>
      <t xml:space="preserve"> 
Seguimiento</t>
    </r>
  </si>
  <si>
    <t>5.1.</t>
  </si>
  <si>
    <t>Realizar seguimiento al Mapa de Riesgos de Corrupción según la normatividad vigente, con corte a 31 de diciembre de 2021, 30 abril y 31 de agosto de 2022</t>
  </si>
  <si>
    <t>Informes de seguimiento al Mapa de Riesgos de Corrupción</t>
  </si>
  <si>
    <t>Oficina de Control Interno</t>
  </si>
  <si>
    <t>Diez primeros días hábiles de mayo, septiembre y enero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</si>
  <si>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</si>
  <si>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</si>
  <si>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</si>
  <si>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</si>
  <si>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</si>
  <si>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</si>
  <si>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</si>
  <si>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</si>
  <si>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</si>
  <si>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</si>
  <si>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</si>
  <si>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</si>
  <si>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</si>
  <si>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</si>
  <si>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</si>
  <si>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</si>
  <si>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</si>
  <si>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</si>
  <si>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</si>
  <si>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</si>
  <si>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</si>
  <si>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</si>
  <si>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</si>
  <si>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</si>
  <si>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</si>
  <si>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</si>
  <si>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</si>
  <si>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</si>
  <si>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</si>
  <si>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Contribución Especial de Vigilancia</t>
  </si>
  <si>
    <t>Inscrito</t>
  </si>
  <si>
    <t>El usuario puede realizar el pago a través de la ventanilla en el Banco de Occidente y a través del botón PSE</t>
  </si>
  <si>
    <t>El usuario podrá realizar el pago a través de la ventanilla en el Banco de Occidente, a través del botón PSE y a través del corresponsal bancario</t>
  </si>
  <si>
    <t>Aumento de medios de pago - corresponsal bancario</t>
  </si>
  <si>
    <t>Administrativa</t>
  </si>
  <si>
    <t>25/02/2022</t>
  </si>
  <si>
    <t>13/05/2022</t>
  </si>
  <si>
    <t>Dirección Financiera</t>
  </si>
  <si>
    <t xml:space="preserve"> </t>
  </si>
  <si>
    <t>Esta actividad se realizó en el primer cuatrimestre. El trámite puede ser consultado en el portal WWW.GOV.CO</t>
  </si>
  <si>
    <t xml:space="preserve">Consolidó: Angela Milena Peña Méndez - Oficina Asesora de Planeación. </t>
  </si>
  <si>
    <t>Ajuste aprobado por el Comité Institucional de Gestión y Desempeño CIGD el 30 de marzo de 2022</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</si>
  <si>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</si>
  <si>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</si>
  <si>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</si>
  <si>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</si>
  <si>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</si>
  <si>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</si>
  <si>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</si>
  <si>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</si>
  <si>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r>
      <t xml:space="preserve">Subcomponente 1
</t>
    </r>
    <r>
      <rPr>
        <sz val="11"/>
        <color theme="1"/>
        <rFont val="Arial Narrow"/>
        <family val="2"/>
      </rPr>
      <t>Información de calidad y en lenguaje comprensible</t>
    </r>
  </si>
  <si>
    <t xml:space="preserve">1.1 </t>
  </si>
  <si>
    <t>Socializar la estrategia de rendición de cuentas 2022</t>
  </si>
  <si>
    <t>Estrategia de rendición de cuentas socializada</t>
  </si>
  <si>
    <t>La estrategia de rendición de cuentas fue socializada en el boletín de secretaría general a los servidores y contratistas de la ST. Por otra parte, en el mes de enero se realiza socialización del PAAC.</t>
  </si>
  <si>
    <t>1.2</t>
  </si>
  <si>
    <t>Divulgar para consulta ciudadana el Plan Anticorrupción y de Atención al Ciudadano y el Plan de Participación Ciudadana</t>
  </si>
  <si>
    <t>Plan Anticorrupción y de Atención al Ciudadano y el Plan de Participación Ciudadana divulgados</t>
  </si>
  <si>
    <t>El Plan Anticorrupción y de Atención al ciudadano fue socializado en el mes de enero, esta actividad fue cumplida en el primer cuatrimestre</t>
  </si>
  <si>
    <t>1.3</t>
  </si>
  <si>
    <t>Elaborar y publicar un informe anual de Rendición de Cuentas (con corte 1 de Octubre 2021 a 30 de Septiembre 2022)</t>
  </si>
  <si>
    <t xml:space="preserve">informe anual de Rendición de Cuentas (con corte 1 de Octubre 2021 a 30 de Septiembre 2022) publicado y socializado </t>
  </si>
  <si>
    <t>Para este segundo cuatrimestre no se reporta avance tieniendo en cuenta que la fecha de finalización del ítem está contemplada para el tercer cuatrimestre</t>
  </si>
  <si>
    <t>1.4</t>
  </si>
  <si>
    <t>Elaborar , publicar y divulgar al menos (2) documentos en lenguaje claro (infografías, presentaciones o boletines) dirigidos a los ciudadanos y grupos de interés sobre la gestión de la Superintendencia de Transporte</t>
  </si>
  <si>
    <t>Dos documentos por Delegatura elaborados, publicados y divulgados</t>
  </si>
  <si>
    <t>Delegaturas con el apoyo del equipo de Comunicaciones</t>
  </si>
  <si>
    <r>
      <rPr>
        <b/>
        <sz val="11"/>
        <color rgb="FF000000"/>
        <rFont val="Arial Narrow"/>
        <family val="2"/>
      </rPr>
      <t>Delegatura de Tránsito y Transporte Terrestre:</t>
    </r>
    <r>
      <rPr>
        <sz val="11"/>
        <color rgb="FF000000"/>
        <rFont val="Arial Narrow"/>
        <family val="2"/>
      </rPr>
      <t xml:space="preserve"> Está programada para el último cuatrimestre del 2022.
</t>
    </r>
    <r>
      <rPr>
        <b/>
        <sz val="11"/>
        <color rgb="FF000000"/>
        <rFont val="Arial Narrow"/>
        <family val="2"/>
      </rPr>
      <t xml:space="preserve">Delegatra de Puertos: </t>
    </r>
    <r>
      <rPr>
        <sz val="11"/>
        <color rgb="FF000000"/>
        <rFont val="Arial Narrow"/>
        <family val="2"/>
      </rPr>
      <t xml:space="preserve">Esta actividad está programada para el último cuatrimestre.
</t>
    </r>
    <r>
      <rPr>
        <b/>
        <sz val="11"/>
        <color rgb="FF000000"/>
        <rFont val="Arial Narrow"/>
        <family val="2"/>
      </rPr>
      <t xml:space="preserve">
Delegatura de Concesiones e Infraestructura: </t>
    </r>
    <r>
      <rPr>
        <sz val="11"/>
        <color rgb="FF000000"/>
        <rFont val="Arial Narrow"/>
        <family val="2"/>
      </rPr>
      <t xml:space="preserve">Esta actividad está programada para el último cuatrimestre.
</t>
    </r>
    <r>
      <rPr>
        <b/>
        <sz val="11"/>
        <color rgb="FF000000"/>
        <rFont val="Arial Narrow"/>
        <family val="2"/>
      </rPr>
      <t xml:space="preserve">
Delegatura para la Protección a usuarios 
</t>
    </r>
    <r>
      <rPr>
        <sz val="11"/>
        <color rgb="FF000000"/>
        <rFont val="Arial Narrow"/>
        <family val="2"/>
      </rPr>
      <t xml:space="preserve">Se elaboró la Guía para Empresarios: Protección Contractual de los Usuarios del Servicio Público de Transporte: 
</t>
    </r>
    <r>
      <rPr>
        <b/>
        <sz val="11"/>
        <color rgb="FF000000"/>
        <rFont val="Arial Narrow"/>
        <family val="2"/>
      </rPr>
      <t xml:space="preserve">enlace: </t>
    </r>
    <r>
      <rPr>
        <sz val="11"/>
        <color rgb="FF000000"/>
        <rFont val="Arial Narrow"/>
        <family val="2"/>
      </rPr>
      <t xml:space="preserve">https://www.supertransporte.gov.co/documentos/2022/Mayo/DelegaturaPU_31/GUIA-PARA-EMPRESARIOS_.pdf    
Se elaboró  Guía Rápida sobre el Pregoneo: 
</t>
    </r>
    <r>
      <rPr>
        <b/>
        <sz val="11"/>
        <color rgb="FF000000"/>
        <rFont val="Arial Narrow"/>
        <family val="2"/>
      </rPr>
      <t xml:space="preserve">enlace: 
</t>
    </r>
    <r>
      <rPr>
        <sz val="11"/>
        <color rgb="FF000000"/>
        <rFont val="Arial Narrow"/>
        <family val="2"/>
      </rPr>
      <t xml:space="preserve">https://www.supertransporte.gov.co/documentos/2022/Junio/DelegaturaPU_14/Guia_Pregoneo_Junio_2022.pdf  
</t>
    </r>
    <r>
      <rPr>
        <b/>
        <sz val="11"/>
        <color rgb="FF000000"/>
        <rFont val="Arial Narrow"/>
        <family val="2"/>
      </rPr>
      <t xml:space="preserve">Mayo: </t>
    </r>
    <r>
      <rPr>
        <sz val="11"/>
        <color rgb="FF000000"/>
        <rFont val="Arial Narrow"/>
        <family val="2"/>
      </rPr>
      <t xml:space="preserve">Actividad de promoción y prevención en desarrollo al proyecto de guía de participación ciudadana sobre el pregoneo donde se habilito un formulario de opinión desde el 31 de mayo al 6 de junio donde se presento a comentarios con tando con la participación de la terminal de transporte de Bogotá,Conalter y ciudadanos,publicando así la guía 15 junio en la pagina de la entidad.
https://www.supertransporte.gov.co/index.php/comunicaciones-2022/legalidad-y-libre-eleccion-fundamentos-de-la-guia-de-la-supertransporte-sobre-la-infraccion-por-pregoneo/  
</t>
    </r>
    <r>
      <rPr>
        <b/>
        <sz val="11"/>
        <color rgb="FF000000"/>
        <rFont val="Arial Narrow"/>
        <family val="2"/>
      </rPr>
      <t>Junio:</t>
    </r>
    <r>
      <rPr>
        <sz val="11"/>
        <color rgb="FF000000"/>
        <rFont val="Arial Narrow"/>
        <family val="2"/>
      </rPr>
      <t xml:space="preserve"> Laboratorio de simplicidad para la Guía empresarial para su estructuración se dispuso de un forms (encuesta de opinión y participación) del  21 al 31 de marzo del 2022 contando con la participación de  ciudadanos, Icodeco, IATA, gremios como asociación de consumidores y a partir de los resultados del mimos se construyó la infografía para usuarios que se encuentra en la página web de la entidad en supereducativo desde el 8 junio del 2022.
https://www.supertransporte.gov.co/index.php/participacion-ciudadana/proyecto-guia-empresarial-para-la-proteccion-contractual-de-los-usuarios-del-servicio-publico-de-transporte/</t>
    </r>
  </si>
  <si>
    <t>1.5</t>
  </si>
  <si>
    <t>Difundir la actividad misional de la entidad, a través de Boletines Informativos audiovisuales</t>
  </si>
  <si>
    <t>1 Boletín trimestral</t>
  </si>
  <si>
    <t>Equipo de Comunicaciones</t>
  </si>
  <si>
    <t xml:space="preserve">Se realiza el boletín informativo en el mes de julio. Enlace de consulta: https://twitter.com/Supertransporte/status/1553376574476779521  </t>
  </si>
  <si>
    <t>1.6</t>
  </si>
  <si>
    <t>Implementar free press con medios de comunicación a nivel nacional</t>
  </si>
  <si>
    <t xml:space="preserve">Boletines de prensa en medios y página web </t>
  </si>
  <si>
    <t xml:space="preserve">Se realizaron 25 comunicados desde mayo a agosto </t>
  </si>
  <si>
    <t>1.7</t>
  </si>
  <si>
    <t>Desarrollar campañas informativas sobre temáticas misionales y de prevención dirigida a la Ciudadanía</t>
  </si>
  <si>
    <t>Campañas informativas realizadas</t>
  </si>
  <si>
    <t>Se realizaron 12 campañas digitales de mayo a agosto</t>
  </si>
  <si>
    <r>
      <t xml:space="preserve">Subcomponente 2 
</t>
    </r>
    <r>
      <rPr>
        <sz val="11"/>
        <color theme="1"/>
        <rFont val="Arial Narrow"/>
        <family val="2"/>
      </rPr>
      <t>Diálogo de doble vía con la ciudadanía y sus organizaciones</t>
    </r>
  </si>
  <si>
    <t>Participar en reuniones a nivel nacional, congresos nacionales o simposios del sector transporte para escuchar requerimientos, necesidades e interrogantes acerca del transporte público nacional</t>
  </si>
  <si>
    <t>Asistencia y participación a diferentes eventos del sector</t>
  </si>
  <si>
    <t>Despacho del Superintendente
de Transporte</t>
  </si>
  <si>
    <t xml:space="preserve">1- Foro Internacional de Seguridad Vial Infantil (FISEVI) 10 de marzo de 2022
2- Evento SIMPOSIO INT. SOBRE MEJORES PRÁCTICAS PARA COMBATIR LA CORRUPCIÓN PÚBLICA - mayo 12 de 2022  
3- Intervención Superintendente evento Encuentro de Innovación CGR - 23 de mayo de 2022
</t>
  </si>
  <si>
    <t xml:space="preserve">2.2 </t>
  </si>
  <si>
    <t>Realizar audiencia pública de rendición de cuentas</t>
  </si>
  <si>
    <t>Audiencia pública de rendición de cuentas realizada</t>
  </si>
  <si>
    <t>Lidera Despacho, Equipo de Cominicaciones y Oficina Asesora de Planeación con apoyo de todas las dependencias</t>
  </si>
  <si>
    <t>2.3</t>
  </si>
  <si>
    <t>Desarrollar un espacio de diálogo virtual (chat, foro, facebook live) de una temática relacionada con Transito y Transporte Terrestre</t>
  </si>
  <si>
    <t>1 espacio de dialogo desarrollado</t>
  </si>
  <si>
    <t>Delegatura de Tránsito y Transporte Terrestre</t>
  </si>
  <si>
    <t>Se realizó un espacio de diálogo virtual a traves de un facebook live realizado el 29 de abril de 2022, en donde se realizó lanzamiento y socialización de la guia de transporte escolar.
EVIDENCIA: 2.3. Evidencias facebook live 29 de abril 2022</t>
  </si>
  <si>
    <t>2.4</t>
  </si>
  <si>
    <t xml:space="preserve">Desarrollar un espacio de diálogo virtual (chat, foro, facebook live) la Protección al usuario de los servicios de transporte  </t>
  </si>
  <si>
    <t>Delegatura para la Protección de usuarios del sector  transporte</t>
  </si>
  <si>
    <t>* Para el periodo  enero a abril de no se efectuaron actividades especificas del 2.4                                                                 
*En el periodo mayo a agosto se realizaron 2 espacios de dialogo e interacción con el ciudadano los cuales fueron:                                                             
- Junio:  se realizó el lanzamiento de la infografía y guía para empresarios: Protección contractual de los usuarios del servicio público de transporte, por medio de la red social Facebook, donde se hizo un en vivo con el cual se buscaba dar a conocer la funcionalidad de la herramienta que incentiva las buenas practicas en los usuarios frente a los derechos y deberes.                                                                           
- Agosto: Se realizó un TikTok live donde se mostró la funcionalidad de la herramienta Horus para cada uno de los usuarios del sector transporte, este TikTok Live tuvo la presencia de la Dirección de Prevención, Promoción y Atención a Usuarios del Sector Transporte.</t>
  </si>
  <si>
    <t>2.5</t>
  </si>
  <si>
    <t xml:space="preserve">Desarrollar un espacio de diálogo virtual (chat, foro, facebook live) de un tema relacionado con las acciones desarrolladas por la Delegatura de Concesiones e Infraestructura </t>
  </si>
  <si>
    <t>Delegatura de Concesiones e Infraestructura</t>
  </si>
  <si>
    <t>Se realizaron dos (2) capacitaciones por medio del aplicativo TEMS con el objeto de informar y socializar a los Sujetos de Supervisión, Concesionarios, Operadores de Infraestructura Organizaciones Cívicas, Entidades del Sector Público, Autoridades Relacionadas, grupos de interés y Ciudadanía en general los reportes de información objetiva y subjetiva que deben presentar a la Delegatura de Concesiones e Infraestructura.</t>
  </si>
  <si>
    <t>2.6</t>
  </si>
  <si>
    <t xml:space="preserve">Desarrollar un Desarrollar un espacio de diálogo virtual (chat, foro, facebook live) de un tema relacionado con las acciones desarrolladas por la Delegatura de Puertos </t>
  </si>
  <si>
    <t>Delegatura de Puertos</t>
  </si>
  <si>
    <t>El 23 de junio, la Dirección de Promoción y Prevención de la Delegatura de Puertos llevó a cabo el lanzamiento de la Capa de Rutas Fluviales autorizadas, el cual se realizó en formato presencial desde la Universidad Nacional, a la par que fue transmitido vía Facebook. https://t.co/ACaolrdvdw</t>
  </si>
  <si>
    <t>2.7</t>
  </si>
  <si>
    <t>Llevar a cabo reuniones con la ciudadanía, vigilados y organizaciones cívicas para escuchar sus requerimientos y expectativas frente a las actividades misionales de la entidad y su proceso de rendición de cuentas (mesas de trabajo)</t>
  </si>
  <si>
    <t>Reuniones con diferentes grupos de interés</t>
  </si>
  <si>
    <t>Delegaturas</t>
  </si>
  <si>
    <r>
      <rPr>
        <b/>
        <sz val="10.5"/>
        <color rgb="FF000000"/>
        <rFont val="Arial Narrow"/>
        <family val="2"/>
      </rPr>
      <t xml:space="preserve">Delegatra de Puertos: </t>
    </r>
    <r>
      <rPr>
        <sz val="10.5"/>
        <color rgb="FF000000"/>
        <rFont val="Arial Narrow"/>
        <family val="2"/>
      </rPr>
      <t xml:space="preserve">En el periodo Mayo - Agosto se realizaron 32 reuniones con diferentes grupos de interés. Se anexan las actas respectivas. 
</t>
    </r>
    <r>
      <rPr>
        <b/>
        <sz val="10.5"/>
        <color rgb="FF000000"/>
        <rFont val="Arial Narrow"/>
        <family val="2"/>
      </rPr>
      <t xml:space="preserve">
Delegatura de Concesiones e Infraestructura: </t>
    </r>
    <r>
      <rPr>
        <sz val="10.5"/>
        <color rgb="FF000000"/>
        <rFont val="Arial Narrow"/>
        <family val="2"/>
      </rPr>
      <t xml:space="preserve">Durante el segundo cuatrimestre se realizaron (19) mesas de trabajo en las cuales intervinieron vgilados, cuidadania y organizaciones civicas, frente a las actividades misionales de la Entidad
</t>
    </r>
    <r>
      <rPr>
        <b/>
        <sz val="10.5"/>
        <color rgb="FF000000"/>
        <rFont val="Arial Narrow"/>
        <family val="2"/>
      </rPr>
      <t xml:space="preserve">
Delegatura para la Protección a usuarios: Dir</t>
    </r>
    <r>
      <rPr>
        <sz val="10.5"/>
        <color rgb="FF000000"/>
        <rFont val="Arial Narrow"/>
        <family val="2"/>
      </rPr>
      <t xml:space="preserve">ección Prevención, Promoción y Atención a Usuarios del Sector Transporte
* Mayo: Se realizaron 8 jornadas de capacitación, las cuales fueron dirigidas a: 1 compañía aerea,1 acción comunal y 6 instituciones educativas para un total de 709 personas capacitadas donde se manejó una temática acorde a la población asistente. 
* Junio: Se realizaron 5 jornadas de capacitación, las cuales fueron dirigidas a: 2 empresas de transporte terrestre de pasajeros, 1 grupo de bomberos y 3 instituciones educativas para un total de 701 personas capacitadas donde se manejó una temática acorde a la población asistente.  
* Julio: Se realizaron 2 jornadas de capacitación, las cuales fueron dirigidas a: 1 institución educativa para un total de 193 personas capacitadas donde se manejó una temática acorde a la población asistente.                                                    
* Agosto: Se realizaron 8 jornadas de capacitación, las cuales fueron dirigidas a: 4 instituciones educativas, 2 grupos defensores de personas con incapacidad y 1 grupo de consejeros de juventud para un total de 703 personas capacitadas donde se manejó una temática acorde a la población asistente.
</t>
    </r>
    <r>
      <rPr>
        <b/>
        <sz val="10.5"/>
        <color rgb="FF000000"/>
        <rFont val="Arial Narrow"/>
        <family val="2"/>
      </rPr>
      <t xml:space="preserve">
Delegatura de Tránsito y Transporte Terrestre:</t>
    </r>
    <r>
      <rPr>
        <sz val="10.5"/>
        <color rgb="FF000000"/>
        <rFont val="Arial Narrow"/>
        <family val="2"/>
      </rPr>
      <t xml:space="preserve"> Corte 31 de agosto de 2022, la Delegatura de Tránsito y Transporte ha realizado 88 reuniones con la ciudadanía, vigilados y organizaciones cívicas para escuchar sus requerimientos, las cuales se relacionan en archivo Excel que se adjunta como evidencia.
EVIDENCIA: 2.7. Reuniones Delegatura de Tránsito
2.7. Evidencias reuniones Delegatura de Tránsito</t>
    </r>
  </si>
  <si>
    <t>2.8</t>
  </si>
  <si>
    <t>Participar en la audiencia pública de rendición de cuentas  del Sector Transporte</t>
  </si>
  <si>
    <t>Audiencia realizada</t>
  </si>
  <si>
    <r>
      <t xml:space="preserve">Subcomponente 3
</t>
    </r>
    <r>
      <rPr>
        <sz val="11"/>
        <color theme="1"/>
        <rFont val="Arial Narrow"/>
        <family val="2"/>
      </rPr>
      <t>Responsabilidad para aplicar correctivos y acciones de mejora</t>
    </r>
  </si>
  <si>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</si>
  <si>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</si>
  <si>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equipo de Comunicaciones</t>
  </si>
  <si>
    <t>3.2</t>
  </si>
  <si>
    <t xml:space="preserve">Desarrollar campaña de sensibilización sobre rendición de cuentas dirigido a vigilados y publico en general </t>
  </si>
  <si>
    <t>1 campaña realizada Equipo de Comuicaciones</t>
  </si>
  <si>
    <t>Esta actividad se desarrollará en el siguiente cuatrimestre</t>
  </si>
  <si>
    <t>3.3</t>
  </si>
  <si>
    <t>Hacer encuesta a la Ciudadanía para conocer su percepción sobre la gestión presentada presentada en la Audiencia Pública de Rendición de cuentas 2022</t>
  </si>
  <si>
    <t>Resultados de la encuesta realizada.</t>
  </si>
  <si>
    <t>Posterior a la realización de la audiencia RDC 2022</t>
  </si>
  <si>
    <t>3.4</t>
  </si>
  <si>
    <t>Divulgar las respuestas a las preguntas efectuadas por la ciudadanía durante la audiencia y en la encuesta posterior a la rendición de cuentas</t>
  </si>
  <si>
    <t>Documento de respuesta a inquietudes publicado en página web</t>
  </si>
  <si>
    <t>Oficina Asesora de Planeacipon con el apoyo de las Delegaturas</t>
  </si>
  <si>
    <t>3.5</t>
  </si>
  <si>
    <t>Elaborar el informe final del plan de rendición de cuentas de la entidad.</t>
  </si>
  <si>
    <t>Informe final de Rendición de Cuentas</t>
  </si>
  <si>
    <t xml:space="preserve">Oficina Asesora de Planeación </t>
  </si>
  <si>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</si>
  <si>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</si>
  <si>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</si>
  <si>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</si>
  <si>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</si>
  <si>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</si>
  <si>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</si>
  <si>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</si>
  <si>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</si>
  <si>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Presentar seguimiento a las solicitudes recibidas en la Entidad y elaborar el informe de PQRS.</t>
  </si>
  <si>
    <t>Informe de PQRS publicado</t>
  </si>
  <si>
    <t>Relacionamiento con el Ciudadano</t>
  </si>
  <si>
    <t>Junio y Diciembre</t>
  </si>
  <si>
    <t>Se realiza la publicacion del informe semestral en la pagina web https://www.supertransporte.gov.co/documentos/2022/Julio/Atencionciudadano_08/Informe-de-PQRDS-I-SEMESTRE-2022.pdf</t>
  </si>
  <si>
    <t>Actualizar la Caracterización de usuarios - Grupos de Interés</t>
  </si>
  <si>
    <t>Caracterización de usuarios - Grupos de Interés actualizado</t>
  </si>
  <si>
    <t>Relacionamiento con el Ciudadano con apoyo de todas las dependencias</t>
  </si>
  <si>
    <t>Junio</t>
  </si>
  <si>
    <t>Se realiza la actualizacion de la caracterizacion y se publica en la pagina web de la entidad
https://www.supertransporte.gov.co/documentos/2022/Junio/Atencinciudadano_24/Caracterizacion-FINAL-240622.pdf</t>
  </si>
  <si>
    <r>
      <rPr>
        <b/>
        <sz val="12"/>
        <color indexed="8"/>
        <rFont val="Arial Narrow"/>
        <family val="2"/>
      </rPr>
      <t>Subcomponente 2</t>
    </r>
    <r>
      <rPr>
        <sz val="12"/>
        <color indexed="8"/>
        <rFont val="Arial Narrow"/>
        <family val="2"/>
      </rPr>
      <t xml:space="preserve">
Fortalecimiento de los canales de atención</t>
    </r>
  </si>
  <si>
    <t>Actualizar, divulgar e implementar el protocolo de servicio al ciudadano, debidamente articulado con los canales de atención</t>
  </si>
  <si>
    <t>Protocolo de servicio al ciudadano actualizado, divulgado e implementado</t>
  </si>
  <si>
    <t>Marzo</t>
  </si>
  <si>
    <t>Se cumple en el cuatrimestre anterior</t>
  </si>
  <si>
    <t>2.2</t>
  </si>
  <si>
    <t>Actualizar, aprobar y divulgar el Portafolio General de Servicios</t>
  </si>
  <si>
    <t>Un Portafolio General de Servicios actualizado, aprobado y divulgado</t>
  </si>
  <si>
    <t>Abril</t>
  </si>
  <si>
    <t>Dar a conocer la información de la entidad que se encuentran registrada en GOV.CO para facilitar al usuario su consulta en este aplicativo.</t>
  </si>
  <si>
    <t>Comunicación Web y Redes Sociales</t>
  </si>
  <si>
    <t>Oficina Asesora de Planeación 
Comunicaciones</t>
  </si>
  <si>
    <t>Agosto</t>
  </si>
  <si>
    <t xml:space="preserve">Los trámites de la entidad fueron socializados por las redes sociales de la entidad.
Evidencia: 1. Captura de pantalla de socialización 2. Enlace de visualización https://twitter.com/Supertransporte/status/1557444417853718534?t=7iZ6qXaOcFlotGkplE_8uA&amp;s=08
</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</si>
  <si>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</si>
  <si>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</si>
  <si>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</si>
  <si>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Se realiza los informes mensuales 20225350084483, 20225350064993, 20225350055243, 20225350091193</t>
  </si>
  <si>
    <t>Implementar nuevas soluciones de comunicación (Considerar personas con discapacidad auditiva, visual, adultos mayores, niños y etnias)</t>
  </si>
  <si>
    <t>2 informes de avance de comunicación implementadas</t>
  </si>
  <si>
    <t>Secretaría General
Oficina de TICS</t>
  </si>
  <si>
    <t>Agosto y diciembre</t>
  </si>
  <si>
    <t>En el primer semestre se realizó la publicación del chatbot como medio de contacto de la ciudadanía con la Entidad. Evidencia: 4-2-6 ESTADISTICAS CHATBOT.pdf
Implementación de la sección para niños en el sitio web. Evidencia: https://www.supertransporte.gov.co/index.php/portal-web-para-ninos-ninas-y-adolescentes/</t>
  </si>
  <si>
    <r>
      <rPr>
        <b/>
        <sz val="12"/>
        <color indexed="8"/>
        <rFont val="Arial Narrow"/>
        <family val="2"/>
      </rPr>
      <t xml:space="preserve">Subcomponente 3
</t>
    </r>
    <r>
      <rPr>
        <sz val="12"/>
        <color indexed="8"/>
        <rFont val="Arial Narrow"/>
        <family val="2"/>
      </rPr>
      <t>Talento humano</t>
    </r>
  </si>
  <si>
    <t>Capacitar al equipo de Regionales de la SuperTransporte sobre cultura del "buen servicio"</t>
  </si>
  <si>
    <t>Capacitaciones desarrolladas</t>
  </si>
  <si>
    <t>Talento Humano</t>
  </si>
  <si>
    <t>Se realizó capacitación sobre la cultura del buen servicio, con el equipo de regionales, de manera híbrida (presencial y virtual). Las evidencias se encuentran en la Carpeta 4. Servicio al ciudadano / 3.1 Capacitación buen servicio, correspondientes a los Anexos 1 al 3.</t>
  </si>
  <si>
    <t>Capacitación abierta a funcionarios en Servicio al Ciudadano</t>
  </si>
  <si>
    <t>Capacitación servicio al ciudadano</t>
  </si>
  <si>
    <t>diciembre</t>
  </si>
  <si>
    <t>Esta actividad ya se reportó en el primer cuatrimestre.</t>
  </si>
  <si>
    <t>Incorporar en la inducción y reinducción capacitación en la política de atencion al ciudadano</t>
  </si>
  <si>
    <t>Inducción y/o reinducción</t>
  </si>
  <si>
    <t>Relacionamiento con el ciudadano
Talento Humano</t>
  </si>
  <si>
    <r>
      <rPr>
        <b/>
        <sz val="11"/>
        <color theme="1"/>
        <rFont val="Arial Narrow"/>
        <family val="2"/>
      </rPr>
      <t xml:space="preserve">Grupo de Talento Humano: </t>
    </r>
    <r>
      <rPr>
        <sz val="11"/>
        <color theme="1"/>
        <rFont val="Arial Narrow"/>
        <family val="2"/>
      </rPr>
      <t xml:space="preserve">la capacitación sobre Política de Atención al Ciudadano se incorporó desde la inducción de abril (lo cual se reportó en el primer cuatrimestre) y se continuó exponiendo en las inducciones de julio y agosto (en mayo y junio no se realizó inducción general). En cuanto a la reinducción, de acuerdo con el PlC, se impartirá por lo menos cada dos años (la última reinducción se realizó en junio de 2021 y se tiene planeado incluir este tema para la próxima reinducción). Las evidencias de la incorporación en la inducción se encuentran en la carpeta 4. Servicio al ciudadano / 3.3 Capacitación política atención al ciudadano / Grupo de Talento Humano, correspondientes a los Anexos 1 al 5. </t>
    </r>
  </si>
  <si>
    <r>
      <rPr>
        <b/>
        <sz val="12"/>
        <color indexed="8"/>
        <rFont val="Arial Narrow"/>
        <family val="2"/>
      </rPr>
      <t xml:space="preserve">Subcomponente 4
</t>
    </r>
    <r>
      <rPr>
        <sz val="12"/>
        <color indexed="8"/>
        <rFont val="Arial Narrow"/>
        <family val="2"/>
      </rPr>
      <t>Normativo y procedimental</t>
    </r>
  </si>
  <si>
    <t>Actualizar, socializar y hacer sensibilización de la carta de trato digno al usuario</t>
  </si>
  <si>
    <t>Carta de Trato Digno actualizada, socializada y sensibilizada</t>
  </si>
  <si>
    <t>Relacionamiento con el ciudadano</t>
  </si>
  <si>
    <t>Se realiza la actualizacion de la carta de trato digno, se publica en la pagina web de la entidad https://www.supertransporte.gov.co/documentos/2022/Mayo/Atencionciudadano_17/Carta-de-trato-digno.pdf
y se deja de manera fisica en las instalaciones del CIAC
Se realiza socializacion en el mes de mayo por redes sociales de la entidad https://twitter.com/Supertransporte/status/1531661536304963586?t=kSVJH-35PtCM4zqtshNFCQ&amp;s=09</t>
  </si>
  <si>
    <r>
      <t xml:space="preserve">Subcomponente 5
</t>
    </r>
    <r>
      <rPr>
        <sz val="12"/>
        <color rgb="FF000000"/>
        <rFont val="Arial Narrow"/>
        <family val="2"/>
      </rPr>
      <t>Relacionamiento con el ciudadano</t>
    </r>
  </si>
  <si>
    <t>Desarrollar actividades de promoción y prevención de los derechos de los usuarios del servicio de transporte</t>
  </si>
  <si>
    <t xml:space="preserve">Actividades de promoción y prevención realizadas </t>
  </si>
  <si>
    <t>Delegatura para la Protección al usuario del sector de  transporte</t>
  </si>
  <si>
    <t>Noviembre</t>
  </si>
  <si>
    <r>
      <t xml:space="preserve">Despacho
</t>
    </r>
    <r>
      <rPr>
        <sz val="11"/>
        <color rgb="FF000000"/>
        <rFont val="Arial Narrow"/>
        <family val="2"/>
      </rPr>
      <t xml:space="preserve">Febrero: Boletin de gestión 2021 de la Delegatura para la Ptroteción de Usuarios del Sector Transporte. (https://www.supertransporte.gov.co/index.php/delegada-para-la-proteccion-de-usuarios/)
Marzo: Boletin PQRD 2021 vs transporte aéreo de pasajeros
(https://www.supertransporte.gov.co/index.php/delegada-para-la-proteccion-de-usuarios/)
Videos facebook para  la semana  del consumidor
https://youtu.be/_unMaYQE6Fs
Usuarios en las regiones Santa Martha y Cartgena 
Comunicado de prensa para la semana del consumidor
https://www.supertransporte.gov.co/index.php/comun-marzo-2022/supertransporte-conmemora-el-dia-mundial-de-los-derechos-del-consumidor-con-el-lanzamiento-de-la-semana-de-proteccion-al-usuario/
Mayo: Actividade de promoción y prevención en desarrollo al proyecto de guía de participación ciudadana sobre el pregoneo donde se habilito un formulario de opinión desde el 31 de mayo al 6 de junio donde se presento a comentarios con tando con la participación de la terminal de transporte de Bogotá,Conalter y ciudadanos,publicando así la guía 15 junio en la pagina de la entidad.
https://www.supertransporte.gov.co/index.php/comunicaciones-2022/legalidad-y-libre-eleccion-fundamentos-de-la-guia-de-la-supertransporte-sobre-la-infraccion-por-pregoneo/ 
Julio: Se desarrollo usuarios en las regiones Bucaramanga
Agosto: se realizaron fichas para el #usuarios en las regiones publicadas en redes social
</t>
    </r>
    <r>
      <rPr>
        <b/>
        <sz val="11"/>
        <color rgb="FF000000"/>
        <rFont val="Arial Narrow"/>
        <family val="2"/>
      </rPr>
      <t xml:space="preserve">
Dirección Prevención, Promoción y Atención a Usuarios del Sector Transporte
</t>
    </r>
    <r>
      <rPr>
        <sz val="11"/>
        <color rgb="FF000000"/>
        <rFont val="Arial Narrow"/>
        <family val="2"/>
      </rPr>
      <t xml:space="preserve">
</t>
    </r>
    <r>
      <rPr>
        <b/>
        <sz val="11"/>
        <color rgb="FF000000"/>
        <rFont val="Arial Narrow"/>
        <family val="2"/>
      </rPr>
      <t>* Mayo</t>
    </r>
    <r>
      <rPr>
        <sz val="11"/>
        <color rgb="FF000000"/>
        <rFont val="Arial Narrow"/>
        <family val="2"/>
      </rPr>
      <t>: Se realizaron</t>
    </r>
    <r>
      <rPr>
        <b/>
        <sz val="11"/>
        <color rgb="FF000000"/>
        <rFont val="Arial Narrow"/>
        <family val="2"/>
      </rPr>
      <t xml:space="preserve"> 8</t>
    </r>
    <r>
      <rPr>
        <sz val="11"/>
        <color rgb="FF000000"/>
        <rFont val="Arial Narrow"/>
        <family val="2"/>
      </rPr>
      <t xml:space="preserve"> jornadas de capacitación, las cuales fueron dirigidas a: </t>
    </r>
    <r>
      <rPr>
        <b/>
        <sz val="11"/>
        <color rgb="FF000000"/>
        <rFont val="Arial Narrow"/>
        <family val="2"/>
      </rPr>
      <t>1</t>
    </r>
    <r>
      <rPr>
        <sz val="11"/>
        <color rgb="FF000000"/>
        <rFont val="Arial Narrow"/>
        <family val="2"/>
      </rPr>
      <t xml:space="preserve"> compañía aerea,</t>
    </r>
    <r>
      <rPr>
        <b/>
        <sz val="11"/>
        <color rgb="FF000000"/>
        <rFont val="Arial Narrow"/>
        <family val="2"/>
      </rPr>
      <t xml:space="preserve">1 </t>
    </r>
    <r>
      <rPr>
        <sz val="11"/>
        <color rgb="FF000000"/>
        <rFont val="Arial Narrow"/>
        <family val="2"/>
      </rPr>
      <t xml:space="preserve">acción comunal y </t>
    </r>
    <r>
      <rPr>
        <b/>
        <sz val="11"/>
        <color rgb="FF000000"/>
        <rFont val="Arial Narrow"/>
        <family val="2"/>
      </rPr>
      <t xml:space="preserve">6 </t>
    </r>
    <r>
      <rPr>
        <sz val="11"/>
        <color rgb="FF000000"/>
        <rFont val="Arial Narrow"/>
        <family val="2"/>
      </rPr>
      <t xml:space="preserve">instituciones educativas para un total de </t>
    </r>
    <r>
      <rPr>
        <b/>
        <sz val="11"/>
        <color rgb="FF000000"/>
        <rFont val="Arial Narrow"/>
        <family val="2"/>
      </rPr>
      <t>709</t>
    </r>
    <r>
      <rPr>
        <sz val="11"/>
        <color rgb="FF000000"/>
        <rFont val="Arial Narrow"/>
        <family val="2"/>
      </rPr>
      <t xml:space="preserve"> personas capacitadas donde se manejó una temática acorde a la población asistente.
</t>
    </r>
    <r>
      <rPr>
        <b/>
        <sz val="11"/>
        <color rgb="FF000000"/>
        <rFont val="Arial Narrow"/>
        <family val="2"/>
      </rPr>
      <t>* Junio:</t>
    </r>
    <r>
      <rPr>
        <sz val="11"/>
        <color rgb="FF000000"/>
        <rFont val="Arial Narrow"/>
        <family val="2"/>
      </rPr>
      <t xml:space="preserve"> Se realizaron </t>
    </r>
    <r>
      <rPr>
        <b/>
        <sz val="11"/>
        <color rgb="FF000000"/>
        <rFont val="Arial Narrow"/>
        <family val="2"/>
      </rPr>
      <t xml:space="preserve">5 </t>
    </r>
    <r>
      <rPr>
        <sz val="11"/>
        <color rgb="FF000000"/>
        <rFont val="Arial Narrow"/>
        <family val="2"/>
      </rPr>
      <t xml:space="preserve">jornadas de capacitación, las cuales fueron dirigidas a: </t>
    </r>
    <r>
      <rPr>
        <b/>
        <sz val="11"/>
        <color rgb="FF000000"/>
        <rFont val="Arial Narrow"/>
        <family val="2"/>
      </rPr>
      <t xml:space="preserve">2 </t>
    </r>
    <r>
      <rPr>
        <sz val="11"/>
        <color rgb="FF000000"/>
        <rFont val="Arial Narrow"/>
        <family val="2"/>
      </rPr>
      <t xml:space="preserve">empresas de transporte terrestre de pasajeros, </t>
    </r>
    <r>
      <rPr>
        <b/>
        <sz val="11"/>
        <color rgb="FF000000"/>
        <rFont val="Arial Narrow"/>
        <family val="2"/>
      </rPr>
      <t xml:space="preserve">1 </t>
    </r>
    <r>
      <rPr>
        <sz val="11"/>
        <color rgb="FF000000"/>
        <rFont val="Arial Narrow"/>
        <family val="2"/>
      </rPr>
      <t xml:space="preserve">grupo de bomberos y </t>
    </r>
    <r>
      <rPr>
        <b/>
        <sz val="11"/>
        <color rgb="FF000000"/>
        <rFont val="Arial Narrow"/>
        <family val="2"/>
      </rPr>
      <t xml:space="preserve">3 </t>
    </r>
    <r>
      <rPr>
        <sz val="11"/>
        <color rgb="FF000000"/>
        <rFont val="Arial Narrow"/>
        <family val="2"/>
      </rPr>
      <t xml:space="preserve">instituciones educativas para un total de </t>
    </r>
    <r>
      <rPr>
        <b/>
        <sz val="11"/>
        <color rgb="FF000000"/>
        <rFont val="Arial Narrow"/>
        <family val="2"/>
      </rPr>
      <t>701</t>
    </r>
    <r>
      <rPr>
        <sz val="11"/>
        <color rgb="FF000000"/>
        <rFont val="Arial Narrow"/>
        <family val="2"/>
      </rPr>
      <t xml:space="preserve"> personas capacitadas donde se manejó una temática acorde a la población asistente. 
</t>
    </r>
    <r>
      <rPr>
        <b/>
        <sz val="11"/>
        <color rgb="FF000000"/>
        <rFont val="Arial Narrow"/>
        <family val="2"/>
      </rPr>
      <t>* Julio:</t>
    </r>
    <r>
      <rPr>
        <sz val="11"/>
        <color rgb="FF000000"/>
        <rFont val="Arial Narrow"/>
        <family val="2"/>
      </rPr>
      <t xml:space="preserve"> Se realizaron </t>
    </r>
    <r>
      <rPr>
        <b/>
        <sz val="11"/>
        <color rgb="FF000000"/>
        <rFont val="Arial Narrow"/>
        <family val="2"/>
      </rPr>
      <t xml:space="preserve">2 </t>
    </r>
    <r>
      <rPr>
        <sz val="11"/>
        <color rgb="FF000000"/>
        <rFont val="Arial Narrow"/>
        <family val="2"/>
      </rPr>
      <t xml:space="preserve">jornadas de capacitación, las cuales fueron dirigidas a: </t>
    </r>
    <r>
      <rPr>
        <b/>
        <sz val="11"/>
        <color rgb="FF000000"/>
        <rFont val="Arial Narrow"/>
        <family val="2"/>
      </rPr>
      <t>1</t>
    </r>
    <r>
      <rPr>
        <sz val="11"/>
        <color rgb="FF000000"/>
        <rFont val="Arial Narrow"/>
        <family val="2"/>
      </rPr>
      <t xml:space="preserve"> institución educativa para un total de </t>
    </r>
    <r>
      <rPr>
        <b/>
        <sz val="11"/>
        <color rgb="FF000000"/>
        <rFont val="Arial Narrow"/>
        <family val="2"/>
      </rPr>
      <t xml:space="preserve">193 </t>
    </r>
    <r>
      <rPr>
        <sz val="11"/>
        <color rgb="FF000000"/>
        <rFont val="Arial Narrow"/>
        <family val="2"/>
      </rPr>
      <t xml:space="preserve">personas capacitadas donde se manejó una temática acorde a la población asistente.                                                   
</t>
    </r>
    <r>
      <rPr>
        <b/>
        <sz val="11"/>
        <color rgb="FF000000"/>
        <rFont val="Arial Narrow"/>
        <family val="2"/>
      </rPr>
      <t>* Agosto:</t>
    </r>
    <r>
      <rPr>
        <sz val="11"/>
        <color rgb="FF000000"/>
        <rFont val="Arial Narrow"/>
        <family val="2"/>
      </rPr>
      <t xml:space="preserve"> Se realizaron</t>
    </r>
    <r>
      <rPr>
        <b/>
        <sz val="11"/>
        <color rgb="FF000000"/>
        <rFont val="Arial Narrow"/>
        <family val="2"/>
      </rPr>
      <t xml:space="preserve"> 8</t>
    </r>
    <r>
      <rPr>
        <sz val="11"/>
        <color rgb="FF000000"/>
        <rFont val="Arial Narrow"/>
        <family val="2"/>
      </rPr>
      <t xml:space="preserve"> jornadas de capacitación, las cuales fueron dirigidas a:</t>
    </r>
    <r>
      <rPr>
        <b/>
        <sz val="11"/>
        <color rgb="FF000000"/>
        <rFont val="Arial Narrow"/>
        <family val="2"/>
      </rPr>
      <t xml:space="preserve"> 4</t>
    </r>
    <r>
      <rPr>
        <sz val="11"/>
        <color rgb="FF000000"/>
        <rFont val="Arial Narrow"/>
        <family val="2"/>
      </rPr>
      <t xml:space="preserve"> instituciones educativas, </t>
    </r>
    <r>
      <rPr>
        <b/>
        <sz val="11"/>
        <color rgb="FF000000"/>
        <rFont val="Arial Narrow"/>
        <family val="2"/>
      </rPr>
      <t>2</t>
    </r>
    <r>
      <rPr>
        <sz val="11"/>
        <color rgb="FF000000"/>
        <rFont val="Arial Narrow"/>
        <family val="2"/>
      </rPr>
      <t xml:space="preserve"> grupos defensores de personas con incapacidad y </t>
    </r>
    <r>
      <rPr>
        <b/>
        <sz val="11"/>
        <color rgb="FF000000"/>
        <rFont val="Arial Narrow"/>
        <family val="2"/>
      </rPr>
      <t>1</t>
    </r>
    <r>
      <rPr>
        <sz val="11"/>
        <color rgb="FF000000"/>
        <rFont val="Arial Narrow"/>
        <family val="2"/>
      </rPr>
      <t xml:space="preserve"> grupo de consejeros de juventud para un total de </t>
    </r>
    <r>
      <rPr>
        <b/>
        <sz val="11"/>
        <color rgb="FF000000"/>
        <rFont val="Arial Narrow"/>
        <family val="2"/>
      </rPr>
      <t>703</t>
    </r>
    <r>
      <rPr>
        <sz val="11"/>
        <color rgb="FF000000"/>
        <rFont val="Arial Narrow"/>
        <family val="2"/>
      </rPr>
      <t xml:space="preserve"> personas capacitadas donde se manejó una temática acorde a la población asistente.</t>
    </r>
  </si>
  <si>
    <t>Realizar y presentar informe de medición cuatrimestral de satisfacción y percepción sobre la atención prestada por los diferentes canales de atención.</t>
  </si>
  <si>
    <t>Memorando-Informe cuatrimestral socializado con directivos</t>
  </si>
  <si>
    <t>Se realiza el memorando No. 20225350091203, de informe cuatrimestral</t>
  </si>
  <si>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</si>
  <si>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</si>
  <si>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</si>
  <si>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Arial Narrow"/>
        <family val="2"/>
      </rPr>
      <t xml:space="preserve">Subcomponente 1
</t>
    </r>
    <r>
      <rPr>
        <sz val="11"/>
        <color indexed="8"/>
        <rFont val="Arial Narrow"/>
        <family val="2"/>
      </rPr>
      <t>Lineamientos de Transparencia Activa</t>
    </r>
  </si>
  <si>
    <t>Mantener actualizada la información mínima requerida en la
Ley de Transparencia y Acceso a la Información Pública</t>
  </si>
  <si>
    <t>Información mínima requerida a publicar actualizada</t>
  </si>
  <si>
    <t>Permanente</t>
  </si>
  <si>
    <t xml:space="preserve">Con el objetivo de reportar el Indicador del PAI del Proceso de Direccionamiento Estratégico: "Porcentaje de cumplimiento de los requisitos establecidos en el ITEP y los estándares de divulgación de la información de transparencia y acceso a la información pública" de la Meta: Cumplir el 100% de los requisitos establecidos en el Índice de Transparencia de las Entidades Públicas- ITEP y los estándares de divulgación de la información de transparencia y acceso a la información pública, se adjunta la evidencia denominada:  Matriz ITA de vigilancia Junio2022  y el resultado para este semestre fue de 9/9 = 100%. 
En el análisis cualitativo se informó lo siguiente: Revisadas las publicaciones de la información realizadas en el Botón de Transparencia y acceso a la información pública, se cumplieron con 9 requisitos de los lineamientos establecidos en el anexo técnico de la Resolución MINTIC 1519 de 2.020. Además, se realizó consolidación y seguimiento a los hallazgos del Botón de Transparencia encontrados por la Oficina de Control Interno, se adjuntan matrices.
</t>
  </si>
  <si>
    <t>Identificar nuevos datos abiertos para la entidad en el portal dispuesto para ello</t>
  </si>
  <si>
    <t>Datos abiertos publicados</t>
  </si>
  <si>
    <t>Oficina de Tecnologías de la Información y Comunicaciones</t>
  </si>
  <si>
    <t>Actualiazación automática de datos abiertos publicados en el portal www.datos.gov.co. Evid: https://datos.gov.co/browse?q=superintendencia%20de%20transporte&amp;sortBy=relevance
Obtención de sello de excelencia nivel 3 para los siguientes datos abiertos: Operación de pasajeros y despacho de vehículos en la modalidad de transporte de pasajeros por carretera, Número de contenedores según tráfico portuario por zonas portuarias de Colombia, Tráfico de pasajeros y carga férreo en Colombia, Tráfico Portuario Marítimo en Colombia. Evid: 5-1-2 Sellos de excelencia datos.zip</t>
  </si>
  <si>
    <t>Revisar la información de Trámites, OPAS y Consultas, en el Sistema Único de Información de Trámites - SUIT y actualizar en caso de ser necesario.</t>
  </si>
  <si>
    <t>Trámites, OPAS y Consultas actualizados en el SUIT</t>
  </si>
  <si>
    <t>Para este segundo cuatrimestre los Trámites, Consultas y el Procedimiento Administrativo se encuentran actualizados en el Sistema Único de Información de trámites SUIT.
Enlace de consulta: https://www.gov.co/buscador/SUPERINTENDENCIA%20DE%20TRANSPORTE</t>
  </si>
  <si>
    <t>Gestionar la publicación de las hojas de vida de los funcionarios y contratistas de la SPT, en el aplicativo SIGEP</t>
  </si>
  <si>
    <t>Hojas de vida publicadas en el SIGEP</t>
  </si>
  <si>
    <t>Talento Humano 
GIT Gestión Contractual</t>
  </si>
  <si>
    <t>Abril, Agosto, Diciembre - GRUPO GESTION CONTRACTUAL(Mayo, Junio, Julio y Agosto)</t>
  </si>
  <si>
    <r>
      <rPr>
        <b/>
        <sz val="11"/>
        <color rgb="FF000000"/>
        <rFont val="Arial Narrow"/>
        <family val="2"/>
      </rPr>
      <t xml:space="preserve">Grupo de Gestión Contractual: 
</t>
    </r>
    <r>
      <rPr>
        <sz val="11"/>
        <color rgb="FF000000"/>
        <rFont val="Arial Narrow"/>
        <family val="2"/>
      </rPr>
      <t xml:space="preserve">Por parte del GIT- Gestión Contractual no se publicaron en el mes de MAYO y JUNIO contratos en razon a la Ley de Garantiías, para el mes de JULIO  se publico el contrato 339  correspondientes a Julliana Valentina Corredor y el contrato 340 correspondiente a Angela Tatiiana Cepeda Pinzon; para el mes de AGOSTO se publico el contrato 346 suscrito con Carlos Enrique Ricaurte Pardo. En cuanto a cesiones se reallizaron en el mes de MAYO 2 cesiones contrato 41 y 91; en el mes de JUNIO contrato 72, mes de JULIO contratos 275-235-240-284-233-70-266-233-74 y AGOSTO contratos 106-15 y 260.  En la base de datos en excel que se anexa como evidencia se resalta en color naranja los contratos de prestacióin de servicios publicados en la plataforma SIGEP II  en el último cuatrimestre.
</t>
    </r>
    <r>
      <rPr>
        <b/>
        <sz val="11"/>
        <color rgb="FF000000"/>
        <rFont val="Arial Narrow"/>
        <family val="2"/>
      </rPr>
      <t xml:space="preserve">
Grupo de Talento Humano:
</t>
    </r>
    <r>
      <rPr>
        <sz val="11"/>
        <color rgb="FF000000"/>
        <rFont val="Arial Narrow"/>
        <family val="2"/>
      </rPr>
      <t xml:space="preserve">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t>
    </r>
    <r>
      <rPr>
        <b/>
        <sz val="11"/>
        <color rgb="FF000000"/>
        <rFont val="Arial Narrow"/>
        <family val="2"/>
      </rPr>
      <t>Las evidencias se encuentran en</t>
    </r>
    <r>
      <rPr>
        <sz val="11"/>
        <color rgb="FF000000"/>
        <rFont val="Arial Narrow"/>
        <family val="2"/>
      </rPr>
      <t xml:space="preserve">: Repositorio Evidencias / Documentos / 2022 / k. Gestión Talento Humano / D. RIESGOS / RIESGOS DE GESTION (5 MAYO, 6 JUNIO, 7 JULIO Y 8 AGOSTO) / RIESGO 1
Para el segundo cuatrimestre de 2022, se implementaron los siguientes controles, de acuerdo con lo establecido en el mapa de riesgos (RIESGO 1):  
</t>
    </r>
    <r>
      <rPr>
        <b/>
        <u/>
        <sz val="11"/>
        <color rgb="FF000000"/>
        <rFont val="Arial Narrow"/>
        <family val="2"/>
      </rPr>
      <t xml:space="preserve">A) MAYO: 
</t>
    </r>
    <r>
      <rPr>
        <sz val="11"/>
        <color rgb="FF000000"/>
        <rFont val="Arial Narrow"/>
        <family val="2"/>
      </rPr>
      <t xml:space="preserve">
</t>
    </r>
    <r>
      <rPr>
        <b/>
        <i/>
        <sz val="11"/>
        <color rgb="FF000000"/>
        <rFont val="Arial Narrow"/>
        <family val="2"/>
      </rPr>
      <t>Control 1:</t>
    </r>
    <r>
      <rPr>
        <b/>
        <sz val="11"/>
        <color rgb="FF000000"/>
        <rFont val="Arial Narrow"/>
        <family val="2"/>
      </rPr>
      <t xml:space="preserve"> </t>
    </r>
    <r>
      <rPr>
        <sz val="11"/>
        <color rgb="FF000000"/>
        <rFont val="Arial Narrow"/>
        <family val="2"/>
      </rPr>
      <t xml:space="preserve">el servidor público encargado del SIGEP realiza el monitoreo en el sistema, para identificar los servidores que no están al día con la obligación, a través de los datos que pueden ser consultados en el aplicativo.
</t>
    </r>
    <r>
      <rPr>
        <i/>
        <sz val="11"/>
        <color rgb="FF000000"/>
        <rFont val="Arial Narrow"/>
        <family val="2"/>
      </rPr>
      <t xml:space="preserve">Actividad: se realizó monitoreo de la actualización de hoja de vida y/o declaración de bienes y rentas (18 registros de datos actualizados).
</t>
    </r>
    <r>
      <rPr>
        <sz val="11"/>
        <color rgb="FF000000"/>
        <rFont val="Arial Narrow"/>
        <family val="2"/>
      </rPr>
      <t xml:space="preserve">
</t>
    </r>
    <r>
      <rPr>
        <b/>
        <i/>
        <sz val="11"/>
        <color rgb="FF000000"/>
        <rFont val="Arial Narrow"/>
        <family val="2"/>
      </rPr>
      <t>Control 2:</t>
    </r>
    <r>
      <rPr>
        <sz val="11"/>
        <color rgb="FF000000"/>
        <rFont val="Arial Narrow"/>
        <family val="2"/>
      </rPr>
      <t xml:space="preserve"> el Servidor público designado y el(la) comunicador(a) elaboran y difunden banners que contienen el paso a paso para la actualización de datos, por medio de correo electrónico y/o campañas a través de la intranet.
</t>
    </r>
    <r>
      <rPr>
        <i/>
        <sz val="11"/>
        <color rgb="FF000000"/>
        <rFont val="Arial Narrow"/>
        <family val="2"/>
      </rPr>
      <t xml:space="preserve">Actividad: se difundieron banners para la actualización de la hoja de vida y declaración de bienes y rentas en SIGEP II.
</t>
    </r>
    <r>
      <rPr>
        <sz val="11"/>
        <color rgb="FF000000"/>
        <rFont val="Arial Narrow"/>
        <family val="2"/>
      </rPr>
      <t xml:space="preserve">
</t>
    </r>
    <r>
      <rPr>
        <b/>
        <i/>
        <sz val="11"/>
        <color rgb="FF000000"/>
        <rFont val="Arial Narrow"/>
        <family val="2"/>
      </rPr>
      <t>Control 3:</t>
    </r>
    <r>
      <rPr>
        <sz val="11"/>
        <color rgb="FF000000"/>
        <rFont val="Arial Narrow"/>
        <family val="2"/>
      </rPr>
      <t xml:space="preserve"> el Servidor público designado desarrolla recordatorios y/o asesoría personalizados sobre la obligación del diligenciamiento o actualización de datos, y para resolución de dudas, respectivamente, a través de correo electrónico o la plataforma Microsoft Teams.
</t>
    </r>
    <r>
      <rPr>
        <i/>
        <sz val="11"/>
        <color rgb="FF000000"/>
        <rFont val="Arial Narrow"/>
        <family val="2"/>
      </rPr>
      <t xml:space="preserve">Actividad: se realizaron asesorías personalizadas, por medio de la plataforma Teams, para la actualización de la información en SIGEP II.
</t>
    </r>
    <r>
      <rPr>
        <sz val="11"/>
        <color rgb="FF000000"/>
        <rFont val="Arial Narrow"/>
        <family val="2"/>
      </rPr>
      <t xml:space="preserve">
</t>
    </r>
    <r>
      <rPr>
        <b/>
        <i/>
        <sz val="11"/>
        <color rgb="FF000000"/>
        <rFont val="Arial Narrow"/>
        <family val="2"/>
      </rPr>
      <t>Control 4:</t>
    </r>
    <r>
      <rPr>
        <sz val="11"/>
        <color rgb="FF000000"/>
        <rFont val="Arial Narrow"/>
        <family val="2"/>
      </rPr>
      <t xml:space="preserve"> el Servidor público designado ingresa, previa a la posesión o retiro del funcionario, la información básica requerida en el aplicativo del SIGEP.
</t>
    </r>
    <r>
      <rPr>
        <i/>
        <sz val="11"/>
        <color rgb="FF000000"/>
        <rFont val="Arial Narrow"/>
        <family val="2"/>
      </rPr>
      <t xml:space="preserve">Actividad: se realizaron asesorías personalizadas, por medio de la plataforma Teams, para la actualización de la información en SIGEP II.
</t>
    </r>
    <r>
      <rPr>
        <sz val="11"/>
        <color rgb="FF000000"/>
        <rFont val="Arial Narrow"/>
        <family val="2"/>
      </rPr>
      <t xml:space="preserve">
</t>
    </r>
    <r>
      <rPr>
        <b/>
        <u/>
        <sz val="11"/>
        <color rgb="FF000000"/>
        <rFont val="Arial Narrow"/>
        <family val="2"/>
      </rPr>
      <t>B) En JUNIO de 2022</t>
    </r>
    <r>
      <rPr>
        <sz val="11"/>
        <color rgb="FF000000"/>
        <rFont val="Arial Narrow"/>
        <family val="2"/>
      </rPr>
      <t xml:space="preserve"> se actualizó el mapa de riesgos del proceso Gestión del Talento Humano (las evidencias se encuentran en la carpeta 5. Transparencia / 1.4 / Grupo de Talento Humano, correspondientes a los Anexos 1 y 2), a partir del cual se implementaron lo siguientes controles: 
</t>
    </r>
    <r>
      <rPr>
        <b/>
        <i/>
        <sz val="11"/>
        <color rgb="FF000000"/>
        <rFont val="Arial Narrow"/>
        <family val="2"/>
      </rPr>
      <t>CONTROL 1:</t>
    </r>
    <r>
      <rPr>
        <sz val="11"/>
        <color rgb="FF000000"/>
        <rFont val="Arial Narrow"/>
        <family val="2"/>
      </rPr>
      <t xml:space="preserve"> el(la) servidor(a) público(a) encargado del SIGEP II verifica las personas que deben actualizar la hoja de vida y/o declaración de bienes y rentas, a través del monitoreo de los datos que pueden ser consultados en el aplicativo.
</t>
    </r>
    <r>
      <rPr>
        <i/>
        <sz val="11"/>
        <color rgb="FF000000"/>
        <rFont val="Arial Narrow"/>
        <family val="2"/>
      </rPr>
      <t xml:space="preserve">Junio: se realizó monitoreo de la actualización de hoja de vida y declaración de bienes y rentas (28 registros de datos actualizados).
Julio: se realizó monitoreo de la actualización de hoja de vida y declaración de bienes y rentas (24 registros de datos actualizados).
Agosto: se realizó monitoreo de la actualización de hoja de vida y declaración de bienes y rentas (42 registros de datos actualizados).
</t>
    </r>
    <r>
      <rPr>
        <sz val="11"/>
        <color rgb="FF000000"/>
        <rFont val="Arial Narrow"/>
        <family val="2"/>
      </rPr>
      <t xml:space="preserve">
Número total de registros de datos actualizados en mayo, junio, julio y agosto: 112
</t>
    </r>
    <r>
      <rPr>
        <b/>
        <i/>
        <sz val="11"/>
        <color rgb="FF000000"/>
        <rFont val="Arial Narrow"/>
        <family val="2"/>
      </rPr>
      <t>CONTROL 2:</t>
    </r>
    <r>
      <rPr>
        <sz val="11"/>
        <color rgb="FF000000"/>
        <rFont val="Arial Narrow"/>
        <family val="2"/>
      </rPr>
      <t xml:space="preserve"> el(la) servidor(a) público(a) designado(a) verifica  que se imparte la información necesaria para actualizar los datos en SIGEP II, por medio de la inducción general, banners, recordatorios y/o asesoría personalizada a través de correo electrónico o la plataforma Microsoft Teams. 
</t>
    </r>
    <r>
      <rPr>
        <i/>
        <sz val="11"/>
        <color rgb="FF000000"/>
        <rFont val="Arial Narrow"/>
        <family val="2"/>
      </rPr>
      <t xml:space="preserve">Junio: se realizaron asesorías personalizadas, por medio de correo electrónico, para la actualización de la información en SIGEP II.
Julio: se realizó inducción general y asesorías personalizadas, por medio de correo electrónico, para la actualización de la información en SIGEP II.
Agosto: se realizó inducción general y asesorías personalizadas, por medio de correo electrónico, para la actualización de la información en SIGEP II.
</t>
    </r>
    <r>
      <rPr>
        <sz val="11"/>
        <color rgb="FF000000"/>
        <rFont val="Arial Narrow"/>
        <family val="2"/>
      </rPr>
      <t xml:space="preserve">
</t>
    </r>
    <r>
      <rPr>
        <b/>
        <i/>
        <sz val="11"/>
        <color rgb="FF000000"/>
        <rFont val="Arial Narrow"/>
        <family val="2"/>
      </rPr>
      <t>CONTROL 3:</t>
    </r>
    <r>
      <rPr>
        <sz val="11"/>
        <color rgb="FF000000"/>
        <rFont val="Arial Narrow"/>
        <family val="2"/>
      </rPr>
      <t xml:space="preserve"> el(la) servidor(a) público(a) designado(a) verifica que se reporten los casos de incumplimiento ante el Grupo de Control Interno Disciplinario, a través de memorando. 
</t>
    </r>
    <r>
      <rPr>
        <i/>
        <sz val="11"/>
        <color rgb="FF000000"/>
        <rFont val="Arial Narrow"/>
        <family val="2"/>
      </rPr>
      <t>Junio: no se reportaron casos de incumplimiento ante el Grupo de Control Interno Disciplinario.
Julio: no se reportaron casos de incumplimiento ante el Grupo de Control Interno Disciplinario.
Agosto: no se reportaron casos de incumplimiento ante el Grupo de Control Interno Disciplinario.</t>
    </r>
  </si>
  <si>
    <t xml:space="preserve"> n</t>
  </si>
  <si>
    <t>Realizar seguimiento a las diferentes dependencias de la Entidad, en la atención de PQRSD con recordatorio del marco normativo.</t>
  </si>
  <si>
    <t>Seguimiento a las PQRS indicando la normatividad vigente</t>
  </si>
  <si>
    <t>Mensual</t>
  </si>
  <si>
    <t>Se realizan los memorandos de seguimiento durante el segundo cuatrimestre</t>
  </si>
  <si>
    <t>Desarrollar actividades de sensibilización dirigidas a las diferentes dependencias de la Entidad, sobre el procedimiento y marco normativo para la atención de PQRSD.</t>
  </si>
  <si>
    <t xml:space="preserve">Sensibilización de la normatividad </t>
  </si>
  <si>
    <t>Junio-Diciembre</t>
  </si>
  <si>
    <t>Se realiza socializacion de la normatividad vigente para responder PQRSD segun el tipo el 20-05-2022</t>
  </si>
  <si>
    <t>Informar sobre las denuncias recibidas de corrupción al oficial de transparencia</t>
  </si>
  <si>
    <t>Correo electrónico cuatrimestral informando las denuncias de corrupción.</t>
  </si>
  <si>
    <t xml:space="preserve">GIT Control Interno Disciplinario
</t>
  </si>
  <si>
    <t xml:space="preserve">Se han remitido cuatro correos electronicos sobre conductas de corrupcion al oficial de cumplimineto de la Entidad </t>
  </si>
  <si>
    <t>Socializar las recomendaciones respecto a la participación en elecciones y controversias políticas</t>
  </si>
  <si>
    <t xml:space="preserve">Memorando de socialización </t>
  </si>
  <si>
    <t>Despacho y Secretaría General</t>
  </si>
  <si>
    <t>Febrero</t>
  </si>
  <si>
    <t>Actividad culminada. Se realizó tal como estaba previsto en febrero de 2022</t>
  </si>
  <si>
    <r>
      <rPr>
        <b/>
        <sz val="11"/>
        <color indexed="8"/>
        <rFont val="Arial Narrow"/>
        <family val="2"/>
      </rPr>
      <t xml:space="preserve">Subcomponente 3
</t>
    </r>
    <r>
      <rPr>
        <sz val="11"/>
        <color indexed="8"/>
        <rFont val="Arial Narrow"/>
        <family val="2"/>
      </rPr>
      <t>Elaboración de los Instrumentos de Gestión de la Información</t>
    </r>
  </si>
  <si>
    <t>Realizar seguimiento a la implementación del Modelo de Seguridad y Privacidad de la Información</t>
  </si>
  <si>
    <t>Cumplimiento de actividades programadas</t>
  </si>
  <si>
    <t>Avance en el modelo de Seguridad y privacidad de la información:
 - Autodiagnóstico MSPI.
 - Actualización de procedimiento de gestión de incidentes de seguridad de la información.
 - Sensibilización en temas de seguridad digital.
 - Análisis de vulnerabilidades.
 - Aprobación de actualización de la Política de seguridad y privacidad de la información. 
Evidencia: 5-3-1 Ejecución_PESI_2022 Agosto.pdf</t>
  </si>
  <si>
    <t>Actualizar, aprobar y publicar el Registro de activos de información</t>
  </si>
  <si>
    <t>Un Registro de activos de información actualizado, aprobado y
publicado</t>
  </si>
  <si>
    <t>Diciembre</t>
  </si>
  <si>
    <t xml:space="preserve">El registro de activos de información se encuentra publicado en el sitio web. Evidencia: https://www.supertransporte.gov.co/documentos/2022/Abril/OTIC_21/Activos_de_Informacion_ST_Consolidado_2022.xlsx
</t>
  </si>
  <si>
    <r>
      <rPr>
        <b/>
        <sz val="11"/>
        <color indexed="8"/>
        <rFont val="Arial Narrow"/>
        <family val="2"/>
      </rPr>
      <t xml:space="preserve">Subcomponente 4
</t>
    </r>
    <r>
      <rPr>
        <sz val="11"/>
        <color indexed="8"/>
        <rFont val="Arial Narrow"/>
        <family val="2"/>
      </rPr>
      <t>Criterio diferencial de accesibilidad</t>
    </r>
  </si>
  <si>
    <t>Realizar seguimiento a la implementación de la Política de Gobierno Digital</t>
  </si>
  <si>
    <t xml:space="preserve">Cumplimiento de actividades programadas </t>
  </si>
  <si>
    <t xml:space="preserve"> - Cumplimiento de criterios de usabilidad y accesibilidad web en el sitio web de la Entidad.
 - Catálogo de servicios de TI actualizado.
 - Plan Estratégico de Tecnologías de la Información - PETI, cumpliendo los lineamientos del MINTIC.
 - Optimización de las compras de tecnologías de información (TI), la entidad a través de los Acuerdos Marco de Precios.
 - Definición de Estrategia de uso y apropiación de TI.
 - Implementación del Plan de Apertura de Datos.
Evidencia: 5-4-1 Política de Gobierno Digital a agosto 2022.pdf</t>
  </si>
  <si>
    <r>
      <rPr>
        <b/>
        <sz val="11"/>
        <color indexed="8"/>
        <rFont val="Arial Narrow"/>
        <family val="2"/>
      </rPr>
      <t xml:space="preserve">Subcomponente 5
</t>
    </r>
    <r>
      <rPr>
        <sz val="11"/>
        <color indexed="8"/>
        <rFont val="Arial Narrow"/>
        <family val="2"/>
      </rPr>
      <t>Monitoreo del Acceso a la Información Pública</t>
    </r>
  </si>
  <si>
    <t>5.1</t>
  </si>
  <si>
    <t>Campaña de difusión acerca del Oficial de Transparencia, para fortalecer el canal de denuncias en temas de anticorrupción de la entidad</t>
  </si>
  <si>
    <t>Difusión de información sobre oficial de transparencia</t>
  </si>
  <si>
    <t>Oficina Asesora de Planeación
Comunicaciones</t>
  </si>
  <si>
    <t>Julio</t>
  </si>
  <si>
    <t>Se realizó la socialización del oficial de transparencia en el boletín informativo de secretaría general en el mes de junio, indicando los fines y el correo para denunciar los posibles actos de corrupción.</t>
  </si>
  <si>
    <t>Componente 6:  Iniciativas Adicionales</t>
  </si>
  <si>
    <t>Sensibilizar a los funcionarios de la Superintendencia, sobre Régimen Disciplinario y Conflicto de Intereses, a fin de prevenir la ocurrencia de la falta disciplinaria.</t>
  </si>
  <si>
    <t>Actividades dirigidas a los funcionarios de la SuperTransporte realizadas por medios electrónicos, con información relevante relacionada con el Régimen Disciplinario y el Conflicto de Intereses.</t>
  </si>
  <si>
    <t>Grupo de Control Interno Disciplinario
Grupo de Talento Humano</t>
  </si>
  <si>
    <t>Junio y Noviembre</t>
  </si>
  <si>
    <r>
      <rPr>
        <b/>
        <sz val="12"/>
        <color theme="1"/>
        <rFont val="Arial Narrow"/>
        <family val="2"/>
      </rPr>
      <t>Grupo de Talento Humano:</t>
    </r>
    <r>
      <rPr>
        <sz val="12"/>
        <color theme="1"/>
        <rFont val="Arial Narrow"/>
        <family val="2"/>
      </rPr>
      <t xml:space="preserve"> se realizó capacitación sobre conflicto de intereses a través de la inducción general. Además, por medio del Boletín de Secretaría General, se compartió el procedimiento "GTH-PR-011 Prevención de conflictos de interés" y la información del Oficial de Transparencia. Por otro lado, en conjunto con el Grupo de Control Interno Disciplinario, se realizó, de manera presencial, el Conversatorio Disciplinario con enfoque en el nuevo régimen disciplinario; así mismo, a través de la Intranet, se recordó lo que se debe hacer en caso de estar en conflicto de intereses. Las evidencias se encuentran en la carpeta 6. Iniciativas Adicionales / 1.1 Conflicto de intereses, correspondientes a los Anexos del 1 al 10.</t>
    </r>
  </si>
  <si>
    <t xml:space="preserve">Implementar actividades pedagógicas que permitan la interiorización del Código de Integridad. </t>
  </si>
  <si>
    <t>Campaña de sensibilización a los funcionarios de la SuperTransporte encaminada a interiorizar los valores del Código de Integridad en la vida cotidiana.</t>
  </si>
  <si>
    <t>Grupo de Talento Humano</t>
  </si>
  <si>
    <t>Se realizaron campañas de sensibilización, por medio del Boletín de Secretaría General, donde se compartió cada uno de los valores del Código de Integridad; así mismo, se realizó el test de percepción del Código de Integridad y se presentaron sus resultados. Por otro lado, durante la semana del servidor público, se llevaron a cabo las siguientes actividades: el Bingo del Código de Integridad, en el cual se realizaron preguntas a los servidores públicos sobre los valores del Código de Integridad; el correo de la empatía, por medio del cual se entregaron cartas de reconocimiento, por valores, a algunos colaboradores de cada área; y la abuela Mimi, quien resaltó la implementación del Código de Integridad en cada dependencia. Las evidencias se encuentran en la carpeta 6. Iniciativas Adicionales / 1.2 Código de Integridad, correspondientes a los Anexos del 1 al 16.</t>
  </si>
  <si>
    <t>Socializar sobre la normatividad legal vigente en Régimen Disciplinario</t>
  </si>
  <si>
    <t>Socialización a los servidores públicos de la entidad</t>
  </si>
  <si>
    <t>Grupo de Control Interno Disciplinario</t>
  </si>
  <si>
    <t xml:space="preserve">Junio </t>
  </si>
  <si>
    <t>El 24 de junio de 2022, se realizó Conversatorio sobre Nuevo Regimen Disciplinario.</t>
  </si>
  <si>
    <t xml:space="preserve">Superintendencia de Transporte </t>
  </si>
  <si>
    <t>COMPONENTES</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</si>
  <si>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</si>
  <si>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</si>
  <si>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</si>
  <si>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</si>
  <si>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</si>
  <si>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</si>
  <si>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PLAN ANTICORRUPCIÓN Y DE ATENCIÓN AL CIUDADANO V.2 - VIGENCIA 2022</t>
  </si>
  <si>
    <t>Subcomponentes</t>
  </si>
  <si>
    <t>Componente 1</t>
  </si>
  <si>
    <t>Componente 3</t>
  </si>
  <si>
    <t>Componente 4</t>
  </si>
  <si>
    <t>Componente 5</t>
  </si>
  <si>
    <r>
      <rPr>
        <b/>
        <sz val="11"/>
        <color indexed="8"/>
        <rFont val="Arial Narrow"/>
        <family val="2"/>
      </rPr>
      <t xml:space="preserve">Subcomponente 2 
</t>
    </r>
    <r>
      <rPr>
        <sz val="11"/>
        <color indexed="8"/>
        <rFont val="Arial Narrow"/>
        <family val="2"/>
      </rPr>
      <t>Lineamientos de Transparencia Pasiva</t>
    </r>
  </si>
  <si>
    <t>Componente 6</t>
  </si>
  <si>
    <t>CONSOLIDADO AVANCE ACTIVIDADES / COMPONENTES</t>
  </si>
  <si>
    <t>% AVANCE</t>
  </si>
  <si>
    <t>% AVANCE
CORTE A 
30 ABRIL 2022</t>
  </si>
  <si>
    <t>% ACTIVIDAD</t>
  </si>
  <si>
    <t>% COMPONENTE</t>
  </si>
  <si>
    <r>
      <rPr>
        <b/>
        <sz val="11"/>
        <color rgb="FF000000"/>
        <rFont val="Arial Narrow"/>
        <family val="2"/>
      </rPr>
      <t>Componente 2: Racionalización de trámites</t>
    </r>
    <r>
      <rPr>
        <b/>
        <sz val="10"/>
        <color indexed="8"/>
        <rFont val="Arial Narrow"/>
        <family val="2"/>
      </rPr>
      <t xml:space="preserve">
DATOS TRÁMITES A RACIONALIZAR</t>
    </r>
  </si>
  <si>
    <t>7641</t>
  </si>
  <si>
    <t>Componente 6:  INICIATIVAS  ADICIONALES</t>
  </si>
  <si>
    <t>SEGUIMIENTO OCI A 31 AGOSTO 2022</t>
  </si>
  <si>
    <t>SEGUIMIENTO OCI 
A 31 AGOSTO 2022</t>
  </si>
  <si>
    <t>Esta actividad se cumplió en el primer cuatrimestre de 2022
El trámite puede ser consultado en el portal WWW.GOV.CO</t>
  </si>
  <si>
    <t>SEGUIMIENTO OCI
A 31 AGOSTO 2022</t>
  </si>
  <si>
    <t>Esta actividad se cumplió en el primer cuatrimestre 2022, enlace suministrado por la OAP https://www.supertransporte.gov.co/index.php/transparencia-planeacion-presupuesto-e-informes/, la publicación del PAAC  y el Plan Estratégico de Participación Ciudadana, para la vigencia 2022.</t>
  </si>
  <si>
    <t>Actividad programada para el tercer cuatimestre 2022</t>
  </si>
  <si>
    <t>Se observó que la Delegatura para la Protección a usuarios elaboró, publicó y divulgó la siguiente información:
- Guía para Empresarios: Protección Contractual de los Usuarios del Servicio Público de Transporte: 
enlace: https://www.supertransporte.gov.co/documentos/2022/Mayo/DelegaturaPU_31/GUIA-PARA-EMPRESARIOS_.pdf    
-  Guía Rápida sobre el Pregoneo: 
enlace: 
https://www.supertransporte.gov.co/documentos/2022/Junio/DelegaturaPU_14/Guia_Pregoneo_Junio_2022.pdf  
Mayo: Actividad de promoción y prevención en desarrollo al proyecto de guía de participación ciudadana sobre el pregoneo donde se habilito un formulario de opinión desde el 31 de mayo al 6 de junio donde se presento a comentarios con tando con la participación de la terminal de transporte de Bogotá,Conalter y ciudadanos,publicando así la guía 15 junio en la pagina de la entidad.
https://www.supertransporte.gov.co/index.php/comunicaciones-2022/legalidad-y-libre-eleccion-fundamentos-de-la-guia-de-la-supertransporte-sobre-la-infraccion-por-pregoneo/  
Junio: Laboratorio de simplicidad para la Guía empresarial para su estructuración se dispuso de un forms (encuesta de opinión y participación) del  21 al 31 de marzo del 2022 contando con la participación de  ciudadanos, Icodeco, IATA, gremios como asociación de consumidores y a partir de los resultados del mimos se construyó la infografía para usuarios que se encuentra en la página web de la entidad en supereducativo desde el 8 junio del 2022.
https://www.supertransporte.gov.co/index.php/participacion-ciudadana/proyecto-guia-empresarial-para-la-proteccion-contractual-de-los-usuarios-del-servicio-publico-de-transporte/</t>
  </si>
  <si>
    <r>
      <t>Se observó en tabla denominada "</t>
    </r>
    <r>
      <rPr>
        <i/>
        <sz val="11"/>
        <color theme="1"/>
        <rFont val="Arial Narrow"/>
        <family val="2"/>
      </rPr>
      <t>Boletines de prensa en medios y página web</t>
    </r>
    <r>
      <rPr>
        <sz val="11"/>
        <color theme="1"/>
        <rFont val="Arial Narrow"/>
        <family val="2"/>
      </rPr>
      <t xml:space="preserve">" 25 publicaciones con fecha de publicación y enlaces según corresponde. </t>
    </r>
  </si>
  <si>
    <t>Se bservó en tabla control denominada "CAMPAÑAS EN REDES DESDE EL MES DE MAYO AL MES DE AGOSTO DE 2022" 12 campañas con el nombre, fecha de solicitud, fecha de publicación y enlace de publicación en cada una de estas.</t>
  </si>
  <si>
    <t>Se observó en evidencias presentadas por la OAP registro fotografico de la asistencia al simposio internacional de mejores prácticas  para combatir la corrupción pública.
como también la Intervención del  Superintendente evento Encuentro de Innovación CGR - 23 de mayo de 2022</t>
  </si>
  <si>
    <t>Se observó en FACEBOOK LIVE LANZAMIENTO Y SOCIALIZACIÓN DE GUIA DE TRANSPORTE ESCOLAR
29 DE ABRIL DE 2022</t>
  </si>
  <si>
    <t>En el segundo cuatrimeste 2022, se realizaron 2 espacios de dialogo e interacción con el ciudadano así:                                                             
- Junio:  se realizó el lanzamiento de la infografía y guía para empresarios: Protección contractual de los usuarios del servicio público de transporte, por medio de la red social Facebook, donde se hizo un en vivo con el cual se buscaba dar a conocer la funcionalidad de la herramienta que incentiva las buenas practicas en los usuarios frente a los derechos y deberes.                                                                           
- Agosto: Se realizó un TikTok live donde se mostró la funcionalidad de la herramienta Horus para cada uno de los usuarios del sector transporte, este TikTok Live tuvo la presencia de la Dirección de Prevención, Promoción y Atención a Usuarios del Sector Transporte.</t>
  </si>
  <si>
    <t>Se observó la presentación realizada por la Delegatura de Concesiones e Infraestructura en el cual se creó espacio de dialogo virtual y realizó capacitación en reporte de la información subjetiva, con el fin de dar orientación respecto del reporte de información subjetiva, así como el procedimiento para realizar el descargue, diligenciamiento y reporte del nuevo anexo denominado “Formulario de Información Complementaria” en el Aplicativo VIGIA.
También se realizó mesas de trabajo en Reporte Información Objetiva, Infraestructura Carretera</t>
  </si>
  <si>
    <t>El 24 de junio de 2022, la Supertransporte publicó información para que usuarios del modo fluvial conozcan cuáles son las rutas autorizadas para operar promoviendo la legalidad y la seguridad. 
enlaces: https://www.supertransporte.gov.co/index.php/superintendencia-delegada-de-puertos/visor-del-mapa-de-infraestructura-no-concesionada/. https://www.supertransporte.gov.co/index.php/superintendencia-delegada-de-puertos/caracterizacion-fluvial-de-colombia-2022/.
Canales de Atención.
En el mes de junio, la Dirección de Promoción y Prevención de la Delegatura de Puertos llevó a cabo el lanzamiento de la Capa de Rutas Fluviales autorizadas, el cual se realizó en formato presencial desde la Universidad Nacional, a la par que fue transmitido vía Facebook. https://t.co/ACaolrdvdw</t>
  </si>
  <si>
    <t>Las diferentes Delegaturas llevaron a cabo reuniones con diferentes gurpos de interés durante el período comprendido entre el 1 de mayo y el 31 de agostode 2022, de la siguente manera:
Delegatra de Puertos: 32 reuniones 
Delegatura de Concesiones e Infraestructura: 19 mesas de trabajo en las cuales intervinieron vgilados, cuidadania y organizaciones civicas, frente a las actividades misionales de la Entidad
Delegatura para la Protección a usuarios: Dirección Prevención, Promoción y Atención a Usuarios del Sector Transporte
1 compañía aérea, 2 acción comunal, 1 compañía aérea, 14 instituciones educativas para un total de 1603 personas capacitadas donde se manejó una temática acorde a la población asistente, 2 grupos defensores de personas con incapacidad, 1 grupo de consejeros de juventud para un total de 703 personas capacitadas donde se manejó una temática acorde a la población asistente.
Delegatura de Tránsito y Transporte Terrestre: realaizó 88 reuniones con la ciudadanía, vigilados y organizaciones cívicas para escuchar sus requerimientos.</t>
  </si>
  <si>
    <t>Se observó memorando radicado No.Informe de Gestión de Atención al Ciudadano Cuatrimestre II de 2022 del 5 septiembre de 2022 Informe de Gestión de Atención al Ciudadano Cuatrimestre II de 2022, comunicado por la Coordinadora de Relacionamiento con el Ciudadano.</t>
  </si>
  <si>
    <t>Se observó publicado en la página web de la Superintendencia de Transporte el inform de PQRS correspondiente al primer semestre de 2022, enlace:  https://www.supertransporte.gov.co/documentos/2022/Julio/Atencionciudadano_08/Informe-de-PQRDS-I-SEMESTRE-2022.pdf</t>
  </si>
  <si>
    <t>Se actualizó la Caracterizacion de ciudadanos, usuarios y grupos de interés y se publicó en la pagina web de la entidad, enlace:
https://www.supertransporte.gov.co/documentos/2022/Junio/Atencinciudadano_24/Caracterizacion-FINAL-240622.pdf</t>
  </si>
  <si>
    <t>Esta actividad se cumplió en el primer cuatrimestre de 2022, con aprobación y solicitud de publicación por parte de la Coordinadora de Relacionamiento con el Ciudadano del  del Protocolo del Servicio al Ciudadano</t>
  </si>
  <si>
    <t>Esta actividad se cumplió en el primer cuatrimestre de 2022, con el proceso Gestión de Relacionamiento con el Ciudadano la  publicación en la Cadena de Valor  del Protocolo de Atención y Servicio al Ciudadano 2020, CGR-PT-001.V2.</t>
  </si>
  <si>
    <t xml:space="preserve">Se observó en evidencia  SOCIALIZACIÓN DE TRÁMITES DE LA SUPERINTENDENCIA DE TRANSPORTE EN GOV.CO
Para consultar la información de trámites y servicios de la Superintendencia de Transporte puedes ingresar a través de www.gov.co </t>
  </si>
  <si>
    <r>
      <t>Se observó publicación en la pagina web de la Superintendencia de Transporte "</t>
    </r>
    <r>
      <rPr>
        <i/>
        <sz val="11"/>
        <color theme="1"/>
        <rFont val="Arial Narrow"/>
        <family val="2"/>
      </rPr>
      <t>CARTA DE TRATO DIGNO AL CIUDADANO DE LA SUPERINTENDENCIA DE TRANSPORT</t>
    </r>
    <r>
      <rPr>
        <sz val="11"/>
        <color theme="1"/>
        <rFont val="Arial Narrow"/>
        <family val="2"/>
      </rPr>
      <t>E" enlace: https://www.supertransporte.gov.co/documentos/2022/Mayo/Atencionciudadano_17/Carta-de-trato-digno.pdf
y se deja de manera fisica en las instalaciones del CIAC
Tambien se realizó socialización en el mes de mayo de 2022 por redes sociales de la entidad https://twitter.com/Supertransporte/status/1531661536304963586?t=kSVJH-35PtCM4zqtshNFCQ&amp;s=09</t>
    </r>
  </si>
  <si>
    <t>El Despacho de la Delegatura de Protección al Usuario realizó actividades de promoción y prevención los usuarios del servicio de transporte para el segundo cuatrimestre, así:
Desarrollo al proyecto de guía de participación ciudadana sobre el pregoneo donde se habilito un formulario de opinión desde el 31 de mayo al 6 de junio donde se presentó a comentarios contando con la participación de la terminal de transporte de Bogotá, Conalter y ciudadanos, publicando así la guía 15 junio en la página de la entidad.
https://www.supertransporte.gov.co/index.php/comunicaciones-2022/legalidad-y-libre-eleccion-fundamentos-de-la-guia-de-la-supertransporte-sobre-la-infraccion-por-pregoneo/ . Se desarrolló a usuarios en las regiones Bucaramanga; se realizaron fichas para el #usuarios en las regiones publicadas en redes social
La Dirección Prevención, Promoción y Atención a Usuarios del Sector Transporte realizó las siguientes actividades:
23 jornadas de capacitación, dirigidas compañía aérea, acción comunal, instituciones educativas, empresas de transporte terrestre de pasajeros, grupo de bomberos, grupos defensores de personas con discapacidad, grupo de consejeros de juventud para un total de 2.306 personas capacitadas donde se manejó una temática acorde a la población asistente</t>
  </si>
  <si>
    <r>
      <t>Acorde con el seguimiento realizado por la Ofician de Control Interno, se observó que vienen desarrollando con eficacia y logrando
los objetivos propuestos, dando respuesta a las necesidades de los ciudadanos,.
Se realizó consolidación y seguimiento a los hallazgos del Botón de Transparencia encontrados por la Oficina de Control Interno, se adjuntan matrices.
Se observó seguimiento y control en archivo denominado "</t>
    </r>
    <r>
      <rPr>
        <i/>
        <sz val="11"/>
        <color theme="1"/>
        <rFont val="Arial Narrow"/>
        <family val="2"/>
      </rPr>
      <t>Matriz ITA Herram VigilanCumplNorma Ley1712 SEGMIAGOSTO"</t>
    </r>
  </si>
  <si>
    <r>
      <t>Se observó la gestión de publicación de las hojas de vida de los funcionarios y contratistas de la SPT, en el aplicativo SIGEP registro en  archivo denominado "</t>
    </r>
    <r>
      <rPr>
        <i/>
        <sz val="11"/>
        <color rgb="FF000000"/>
        <rFont val="Arial Narrow"/>
        <family val="2"/>
      </rPr>
      <t>Base de datos 22 - ULTIMO CUATRIMESTRE</t>
    </r>
    <r>
      <rPr>
        <sz val="11"/>
        <color rgb="FF000000"/>
        <rFont val="Arial Narrow"/>
        <family val="2"/>
      </rPr>
      <t>"</t>
    </r>
  </si>
  <si>
    <t>Se evidenció en el primer cuatrimestre 2022, la inscripción en la plataforma SUIT como OPA el trámite denominado "Conciliación de conflictos en el sector transporte e infraestructura", y la realización del seguimiento por parte de la OAP y la OCI a la racionalización del trámite "Contribución Especial de Vigilancia".
En el segundo cuatrimestre se los trámites se actualizaron, enlace: https://www.gov.co/buscador/SUPERINTENDENCIA%20DE%20TRANSPORTE</t>
  </si>
  <si>
    <r>
      <t>La coordinadora del Grupo de Relacionamiento con el Ciudadano, realizó seguimiento con  las diferentes dependencias de la Entidad, en la atención de PQRSD con recordatorio, según evidencia denominada "</t>
    </r>
    <r>
      <rPr>
        <i/>
        <sz val="11"/>
        <color rgb="FF000000"/>
        <rFont val="Arial Narrow"/>
        <family val="2"/>
      </rPr>
      <t>2.1 listado de memorandos de seguimiento</t>
    </r>
    <r>
      <rPr>
        <sz val="11"/>
        <color rgb="FF000000"/>
        <rFont val="Arial Narrow"/>
        <family val="2"/>
      </rPr>
      <t>"</t>
    </r>
  </si>
  <si>
    <t>Se observó publicado en la intranet, Boletín Informativo la  socialización sobre los tiempos para dar respuesta a las PQRSD.</t>
  </si>
  <si>
    <t>OCULTAR ESTA HOJA PARA PUBLICAR</t>
  </si>
  <si>
    <t>OCULTAR</t>
  </si>
  <si>
    <t>Se observó publicación de socialización, formato de asistencia de la Universidad Nacional de fecha 19 de abril de 2022, con la participación de los integrantes del Grupo de GRUPO DE RELACIONAMIENTO CON EL CIUDADANO y servidores públicos de otras dependencias.</t>
  </si>
  <si>
    <t>El Grupo de Talento Humano, ha venido desarrollando la inducción de forma virtual  en la cual mencionan la polítiva de atención al ciudadano.</t>
  </si>
  <si>
    <r>
      <t>Se observó publicación de boletín informativo en el mes de julio de 2022, "</t>
    </r>
    <r>
      <rPr>
        <i/>
        <sz val="11"/>
        <color theme="1"/>
        <rFont val="Arial Narrow"/>
        <family val="2"/>
      </rPr>
      <t>Infosuper</t>
    </r>
    <r>
      <rPr>
        <sz val="11"/>
        <color theme="1"/>
        <rFont val="Arial Narrow"/>
        <family val="2"/>
      </rPr>
      <t xml:space="preserve">", enlace  https://twitter.com/Supertransporte/status/1553376574476779521  </t>
    </r>
  </si>
  <si>
    <t>Se evidenció que el Grupo de Talento Humano, desarrolló actividades como realización de un bingo del Código de Integridad,  en las cuales los funcionarios y contratistas interiorizado y apropiado el Código de Integridad con acciones en el cual se realizaron preguntas a los servidores públicos sobre los valores del Código de Integridad; el correo de la empatía, por medio del cual se entregaron cartas de reconocimiento, por valores, a algunos colaboradores de cada área; y la abuela Mimi, quien resaltó la implementación del Código de Integridad en cada dependencia con el fin de que los servidores públicos y contratistas interiorización del Código de Integridad</t>
  </si>
  <si>
    <t>El Grupo de Control Interno Disciplinario realizó Conversatorio sobre Nuevo Regimen Disciplinario el 24 de junio de 2022.</t>
  </si>
  <si>
    <t>Se evidenció carpeta física, Serie: Planes y Programas; Subserie: Se evidenció en la carpeta Plan Anual de Capacitación, el listado de asistencia de la capacitación "Buen Servicio", realizada el 14 de julio de 2022 de 8A.M. a 11 A. M., esta capacitación se realizó de forma hibrida: Presencial en la sala de junta principal y virtual por Teams. Se observó en el Share Point los documentos Anx1_Invitación capacitación buen servicio.pdf, Anx2_Asistencia presencial capacitación buen servicio.pdf y Anx3_Asistencia virtual capacitación buen servicio.xlsx. Asistieron presencialmente 26 servidores públicos y virtulmente 52 servidores públicos.</t>
  </si>
  <si>
    <t>Se observó que la socialización de la Estrategia de rendición de cuentas en el  Boletín de Secretaría General el 10 de  agosto de 2022 y publicado el PAAC vigencia 2022 , no obstante, la fecha programada era para el 16 de mayo de 2022, cumplida dentro del seguimiento del segundo cuatrimestre de la presente vigencia.</t>
  </si>
  <si>
    <t>Se observó que el Grupo de Control Interno Disciplinario, realizó sensibilización de los siguientes temas 1.Caducidad y prescripción. 2. Ruptura de la unidad procesal, 3. Sujetos procesales 3. Notificaciones, 5. Comunicaciones, 6.Recursos, 7.Nulidades; el Grupo de Control Interno Disciplinario, se realizó, de manera presencial, el Conversatorio Disciplinario con enfoque en el nuevo régimen disciplinario; así mismo, a través de la Intranet, se recordó lo que se debe hacer en caso de estar en conflicto de intereses
Grupo de Talento Humano: se realizó capacitación sobre conflicto de intereses a través de la inducción general. Además, por medio del Boletín de Secretaría General, se compartió el procedimiento "GTH-PR-011 Prevención de conflictos de interés" y la información del Oficial de Transparencia</t>
  </si>
  <si>
    <r>
      <t xml:space="preserve">Para el cuatrimestre comprendido entre mayo y agosto de 2022 no se presentaron nuevos trámites, sin embrgo, la Entidad obtuvo el sello de excelencia Nivel 3 de la categoría GOBIERNO ABIERTO - DATOS Abiertos para productos o servicios Se le otorga el sello de excelencia de Gobierno Digital al producto o servicio:
 1. </t>
    </r>
    <r>
      <rPr>
        <i/>
        <sz val="11"/>
        <color theme="1"/>
        <rFont val="Arial Narrow"/>
        <family val="2"/>
      </rPr>
      <t xml:space="preserve"> NÚMERO DE CONTENEDORES SEGÚN TRÁFICO PORTUARIO POR ZONAS PORTUARIAS DE COLOMBIA. Dirección de Gobierno Digital - 2022/07/21.
 2. OPERACIÓN DE PASAJEROS Y DESPACHO DE VEHÍCULOS EN LA MODALIDAD DE TRANSPORTE DE PASAJEROS POR CARRETERA. Dirección de Gobierno Digital - 2022/06/08.
 3. TRÁFICO DE PASAJEROS Y CARGA FÉRREO EN COLOMBIA
Dirección de Gobierno Digital - 2022/08/12.
 4. TRÁFICO PORTUARIO MARÍTIMO EN COLOMBIA
Dirección de Gobierno Digital - 2022/05/09.</t>
    </r>
  </si>
  <si>
    <r>
      <t>Se observó en evidencia presentada por el Grupo CID a la OAP correos electrónicos institucionales comprendidos en el período mayo - agosto de 2022, 
1. Lun 06/06/2022  - Asunto: Conductas de corrupcion "</t>
    </r>
    <r>
      <rPr>
        <i/>
        <sz val="11"/>
        <color theme="1"/>
        <rFont val="Arial Narrow"/>
        <family val="2"/>
      </rPr>
      <t>De manera atenta me permito manifestarle que no se recibieron quejas en mayo relacionadas con conductasde corrupcion de los servidores públicos de la entidad</t>
    </r>
    <r>
      <rPr>
        <sz val="11"/>
        <color theme="1"/>
        <rFont val="Arial Narrow"/>
        <family val="2"/>
      </rPr>
      <t>".
2. Mié 06/07/2022 - Asunto: conductas de corrupción "Demanera atenta,me permito informarle que, paraelmesdejunio,no se reportaron quejas, ni informes relacionados con presuntas conductas de corrupción por parte de los funcionarios públicos de la entidad."
3. Lun 08/08/2022 - Asunto: Quejas corrupción - julio "De manera atenta, me permito informarle que para el mes de julio de 2022, no se reportaron quejas, ni informesrelacionados con presuntas conductas de corrupción por parte de los servidores públicos de esta entidad".
4. Jue 01/09/2022 - Asunto: Conductas de corrupción "De manera atenta, me permito manifestarle que no se recibieron quejas en agosto relacionadas conconductas decorrupciónde los servidores públicos de la entidad".</t>
    </r>
  </si>
  <si>
    <t>Actividad culminada. Se realizó tal como estaba previsto en febrero de 2022.
Mediante memorando No. 20225000006913 del 31 de enero de 2022,  Funcionarios de la Superintendencia de Transporte, se socializó Protocolo de atención de reunión y recomendaciones con relación a los comicios, asímismo, se socializó por la intranet de la Supertransporte.</t>
  </si>
  <si>
    <t>Se evidenció en correo electrónico institucional del 30/0/2022 9:10 AM,   asunto:Extra Boletín Informativo - Secretaría General, la publicación y socialización del Oficial de transparencia "Jefe de la Oficina Asesora de Planeacción - OAP y correo electrónico soytransparente@supertransporte.gov.co</t>
  </si>
  <si>
    <t>Se evidenció seguimiento en la implementación de la Política de Gobierno Digital, documento PDF denominado Avance Gobierno Digital.pdf. 
1. Se cuenta con el correo de contacto con la mesa de servicio. Correo Electrónico: mesadeservicio@supertransporte.gov.co; Iionsgryeesal nadpolicatlaivoHeGrLrPaImienta GLPI http://mesadeservicio.supertransporte.gov.co/glpi /
2. Documentación del Manual de Gobierno y Gestión de TI. Evidencia: Manual Modelo de Gobierno de TI 2022.pdf
3 La entidad realiza compras de TI a través de la Tienda virtual del Estado Colombiano y sus diferentes acuerdos Marco de Precios. Ver enlace https://www.colombiacompra.gov.co/tienda-
virtual-del-estado-colombiano/ordenes- compra/?number_order=&amp;state=&amp;entity=Superintendencia%20de%20transporte&amp;tool=&amp;d ate_to&amp;date_from
4. El catálogo de componentes de información se encuentra actualizado en la ruta definida por la OTIC, Catálogo de componentes de información. https://supertransporte.sharepoint.com/:x:/s/Gru poTics/EcR9LIJd6rRBtQTqZazI03QB_4YPRhZeTsNtg lVosckNFg?e=3ibLvM
5. Definición de manuales y procedimientos para la recepción de aplicaciones y documentación de arquitectura de software.
6. Se generó, aprobó y publicó el Plan de uso y apropíación https://supertransporte.sharepoint.com/:b:/s/Gru poTics/Ed3hhBo6zopEm7sOcaJ2FdQBO3M9K_6Ao CmHv5jsGmV9vQ?e=1ZB839</t>
  </si>
  <si>
    <t>Se evidenció en la página Web de la Entidad, botón de Transparencia y acceso a la información pública; Datos abiertos, los instrumentos de gestión de la información sobre Gestión Documental:
1. Activos de Información (Institucional), ver enlaces 70% https://www.supertransporte.gov.co/documentos/2017/Octubre/Planeacion_27/Registro_de_Activos_de_Informacion.xlsx</t>
  </si>
  <si>
    <t>Se evidenció en el Share Point de Riesgos las evidencias de la ejecución de las siguientes actividades del PESI 2022 cuatrimestre mayo - agosto 2022 (Por seguridad de la información no se publican los enlaces):
1. Criterio en Evaluación de propuestas presentadas en el proceso de licitación. Avance 100%.
2. Docuementar y ajustar procedimientos de: creacion y gestión de usuarios y los demas de seguridad que se requieran. Avance 80%.
3. Ejecutar actividades de sensibilización 2022. Avance 80%.
4. Identificación, análisis y evaluación de los riesgo de seguridad digital de todos los procesos. Avance 100%.
5. Matriz de riesgos en sharepoint con los planes de tratamiento de acuerdo con los controles. Avance 100%.
6. Realizar Seguimiento a los planes de manejo de riesgo de seguridad de la información establecidos por cada uno de los procesos y subprocesos, con sus respectivas evidencias. Avance 50%.
7. Ejecutar acción programada que permita medir la apropiación de los conceptos/procedimientos de seguridad en la Entidad, a través de eventos controlados de phishing e ingeniería social. Avance 10%.
8. Actualizar autodiagnóstico del MSPI. Avance 100%.
9. Apoyar, orientar y hacer seguimineto a la implementación de las políticas de seguridad definidas. Avance 20%
10. Validar la implementación de controles de seguridad en las herramientas colaborativas. Avance
 20%.
11. Elaborar el plan de análisis de vulnerabilidades, alcance y coordinar ejecución pruebas. Avance 100%.
12. Establecer plan de remediación de vulnerabilidades. Avance 20%.
13. Ejecutar plan de remediación.Avance 20%
14. Actualización Procedimiento gestión de Incidentes de seguridad de la información TIC-PR-013. Avance 100%.
15. Socializar con el equipo TI los boletines informativos y de gestión para la prevención de incidentes de segurida. Avance 70%.
16. Realizar seguimiento a las herramientas de seguridad informática validando comportamientos sospechosos sobre la infraestructura TI. Avance 70%.
17. Reportar seguimiento de los indicadores -  PAI 2022. Avance 80%.
18. Participar las auditorias que se realicen correspondientes a seguridad de la información. Avance
19. Generar oportunidades de mejora que se requieran, derivadas de las visitas de inspección y revisión de la documentación del MSPI. Avance 50%. 
20. Generar oportunidades de mejora que se requieran, derivadas de las visitas de inspección y revisión de la documentación del MSPI. Avance 50%.</t>
  </si>
  <si>
    <t xml:space="preserve">
Esta actividad se cumplio en el primer cuatrimestre del 2022 (Enero - Abril), el documento se encuentra publicado en la cadena de valor en el proceso Direccionamiento Estratégico, carpeta Política Institucional, en el enlace https://supertransporte.sharepoint.com/:b:/r/sites/CadenadeValorST/Documentos%20compartidos/Procesos/1.%20Direccionamiento%20Estrat%C3%A9gico/b.%20Pol%C3%ADtica%20Institucional/DE-PO-01%20Pol%C3%ADtica%20de%20administraci%C3%B3n%20del%20Riesgo%20.pdf?csf=1&amp;web=1&amp;e=Dyf07h </t>
  </si>
  <si>
    <t xml:space="preserve">
Esta actividad se cumplio en el primer cuatrimestre del 2022 (Enero - Abril), el documento Mapa de Riesgos (Gestión y Corrupción) se encuentra publicado en la cadena de valor de cada proceso, en la carpeta Mapa de Riesgos. Ver enlace https://supertransporte.sharepoint.com/sites/CadenadeValorST/Documentos%20compartidos/Forms/AllItems.aspx?id=%2Fsites%2FCadenadeValorST%2FDocumentos%20compartidos%2FProcesos&amp;p=true&amp;ga=1</t>
  </si>
  <si>
    <r>
      <rPr>
        <b/>
        <sz val="10"/>
        <color theme="1"/>
        <rFont val="Arial Narrow"/>
        <family val="2"/>
      </rPr>
      <t xml:space="preserve">
</t>
    </r>
    <r>
      <rPr>
        <sz val="10"/>
        <color theme="1"/>
        <rFont val="Arial Narrow"/>
        <family val="2"/>
      </rPr>
      <t xml:space="preserve">Esta actividad se cumplio en el primer cuatrimestre del 2022 (Enero - Abril). Se evidenció en el correo electrónico institucional de comunicaciones la socializacióndel video de la Política de Administración del Riesgo del 31 de enero de 2022 15:03 "Conoce la política de administración de riesgos", ver enlace https://www.supertransporte.gov.co/documentos/2022/Enero/Talentohumano_31/video-final-planeacion.mp4
</t>
    </r>
  </si>
  <si>
    <t xml:space="preserve">
La Oficina Asesora de Planeación comunica mensualmente por correo electrónico institucional a los líderes de proceso el enlace del formulario donde informan el estado de los riesgos, con las correspondietes evidencias 
De los 16 procesos de la Entidad en el mes de:
- Mayo: Se reportaron 29 respuesta, se revisaron aletoriamente 24, no se materializo riesgo.
- Junio: Se reportaron 28 respuesta, se revisaron aleatoriamente 25, no se materializo riesgo.
 - Julio: Se reportaron 28 respuesta, se revisaron aleatoriamente 25, no se materializo riesgo.
 - Julio: Se reportaron 28 respuesta, se revisaron aleatoriamente 25, no se materializo riesgo.
 - Agosto: Se reportaron 24 respuesta, se revisaron aleatoriamente 24, no se materializo riesgo.
No se reportó materialización de riesgos para los 16 procesos de la cadena de valor de la Entidad en el segundo cuatrimestre. 
</t>
  </si>
  <si>
    <t>Se verificó los memorandos 20225350084483 del 22/08/2022, 20225350064993 del  08-07-2022, 20225350055243 del 14-06-2022, 20225350091193 del 05-09-2022 y se evidenció los  Informe de Gestión mensualizados de Atención al Ciudadano.</t>
  </si>
  <si>
    <r>
      <t xml:space="preserve">
Se presentó el Informe de Medición de Percepción de los Ciudadanos segundo Cuatrimestre 2022, mostrando los resultados obtenidos mediante el memorando con Rad.</t>
    </r>
    <r>
      <rPr>
        <b/>
        <sz val="10"/>
        <color theme="1"/>
        <rFont val="Arial Narrow"/>
        <family val="2"/>
      </rPr>
      <t xml:space="preserve"> 20222000097453</t>
    </r>
    <r>
      <rPr>
        <b/>
        <sz val="10"/>
        <color rgb="FFFF0000"/>
        <rFont val="Arial Narrow"/>
        <family val="2"/>
      </rPr>
      <t xml:space="preserve"> </t>
    </r>
    <r>
      <rPr>
        <sz val="10"/>
        <color theme="1"/>
        <rFont val="Arial Narrow"/>
        <family val="2"/>
      </rPr>
      <t xml:space="preserve">del 14 de septiembre de 2022, se informó a los directivos de la entidad a través del nuevo gestor documental Orfeo. </t>
    </r>
  </si>
  <si>
    <t xml:space="preserve"> Esta actividad se cumplio en el primer cuatrimestre del 2022 (Enero - Abril), el documento Mapa de Riesgos (Gestión y Corrupción) se encuentra publicado en la cadena de valor de cada proceso, en la carpeta Mapa de Riesgos. </t>
  </si>
  <si>
    <t>Fecha de Publicación: agosto 2022</t>
  </si>
  <si>
    <t>Fecha de Publicación: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</si>
</sst>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2"/>
      <name val="Arial Narrow"/>
      <family val="2"/>
    </font>
    <font>
      <sz val="12"/>
      <color rgb="FF000000"/>
      <name val="Arial Narrow"/>
      <family val="2"/>
    </font>
    <font>
      <sz val="10.8"/>
      <color theme="1"/>
      <name val="Arial Narrow"/>
      <family val="2"/>
    </font>
    <font>
      <sz val="8"/>
      <color rgb="FF000000"/>
      <name val="Arial"/>
      <family val="2"/>
    </font>
    <font>
      <sz val="14"/>
      <color theme="1"/>
      <name val="Calibri"/>
      <family val="2"/>
      <scheme val="minor"/>
    </font>
    <font>
      <sz val="10"/>
      <color indexed="8"/>
      <name val="SansSerif"/>
    </font>
    <font>
      <b/>
      <sz val="10"/>
      <color indexed="8"/>
      <name val="SansSerif"/>
    </font>
    <font>
      <sz val="8"/>
      <name val="Calibri"/>
      <family val="2"/>
      <scheme val="minor"/>
    </font>
    <font>
      <sz val="11"/>
      <color theme="1" tint="4.9989318521683403E-2"/>
      <name val="Arial Narrow"/>
      <family val="2"/>
    </font>
    <font>
      <sz val="10"/>
      <name val="Arial"/>
      <family val="2"/>
    </font>
    <font>
      <b/>
      <sz val="14"/>
      <color theme="1"/>
      <name val="Arial Narrow"/>
      <family val="2"/>
    </font>
    <font>
      <b/>
      <sz val="10"/>
      <color indexed="59"/>
      <name val="Arial Narrow"/>
      <family val="2"/>
    </font>
    <font>
      <b/>
      <sz val="8"/>
      <color theme="1"/>
      <name val="Arial Narrow"/>
      <family val="2"/>
    </font>
    <font>
      <b/>
      <sz val="11"/>
      <color rgb="FF000000"/>
      <name val="Arial Narrow"/>
      <family val="2"/>
    </font>
    <font>
      <sz val="8"/>
      <color theme="0" tint="-0.34998626667073579"/>
      <name val="Arial Narrow"/>
      <family val="2"/>
    </font>
    <font>
      <b/>
      <sz val="10.5"/>
      <color rgb="FF000000"/>
      <name val="Arial Narrow"/>
      <family val="2"/>
    </font>
    <font>
      <sz val="10.5"/>
      <color rgb="FF000000"/>
      <name val="Arial Narrow"/>
      <family val="2"/>
    </font>
    <font>
      <sz val="10"/>
      <color rgb="FF000000"/>
      <name val="Arial Narrow"/>
      <family val="2"/>
    </font>
    <font>
      <b/>
      <sz val="10"/>
      <color rgb="FF000000"/>
      <name val="Arial Narrow"/>
      <family val="2"/>
    </font>
    <font>
      <sz val="10"/>
      <color rgb="FF000000"/>
      <name val="Arial Narrow"/>
      <family val="2"/>
    </font>
    <font>
      <b/>
      <u/>
      <sz val="11"/>
      <color rgb="FF000000"/>
      <name val="Arial Narrow"/>
      <family val="2"/>
    </font>
    <font>
      <b/>
      <i/>
      <sz val="11"/>
      <color rgb="FF000000"/>
      <name val="Arial Narrow"/>
      <family val="2"/>
    </font>
    <font>
      <i/>
      <sz val="11"/>
      <color rgb="FF000000"/>
      <name val="Arial Narrow"/>
      <family val="2"/>
    </font>
    <font>
      <i/>
      <sz val="11"/>
      <color theme="1"/>
      <name val="Arial Narrow"/>
      <family val="2"/>
    </font>
    <font>
      <sz val="10.5"/>
      <color rgb="FF000000"/>
      <name val="Arial Narrow"/>
      <family val="2"/>
    </font>
    <font>
      <b/>
      <sz val="12"/>
      <color rgb="FFFF0000"/>
      <name val="Arial Narrow"/>
      <family val="2"/>
    </font>
    <font>
      <sz val="11"/>
      <color rgb="FF002060"/>
      <name val="Arial Narrow"/>
      <family val="2"/>
    </font>
    <font>
      <b/>
      <sz val="10"/>
      <color rgb="FFFF0000"/>
      <name val="Arial Narrow"/>
      <family val="2"/>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FFFFFF"/>
        <bgColor indexed="64"/>
      </patternFill>
    </fill>
    <fill>
      <patternFill patternType="solid">
        <fgColor rgb="FFC00000"/>
        <bgColor indexed="64"/>
      </patternFill>
    </fill>
    <fill>
      <patternFill patternType="solid">
        <fgColor rgb="FF92D050"/>
        <bgColor indexed="64"/>
      </patternFill>
    </fill>
  </fills>
  <borders count="25">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medium">
        <color indexed="8"/>
      </left>
      <right style="medium">
        <color indexed="8"/>
      </right>
      <top style="medium">
        <color indexed="8"/>
      </top>
      <bottom style="medium">
        <color indexed="8"/>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12" fillId="0" borderId="0"/>
    <xf numFmtId="0" fontId="12" fillId="0" borderId="0" applyNumberFormat="0" applyFont="0" applyFill="0" applyBorder="0" applyAlignment="0" applyProtection="0"/>
    <xf numFmtId="0" fontId="35" fillId="0" borderId="0"/>
  </cellStyleXfs>
  <cellXfs count="363">
    <xf numFmtId="0" fontId="0" fillId="0" borderId="0" xfId="0"/>
    <xf numFmtId="0" fontId="4" fillId="0" borderId="0" xfId="0" applyFont="1"/>
    <xf numFmtId="0" fontId="15" fillId="3" borderId="0" xfId="2" applyFont="1" applyFill="1" applyAlignment="1">
      <alignment horizontal="left" vertical="top" wrapText="1"/>
    </xf>
    <xf numFmtId="0" fontId="13" fillId="0" borderId="0" xfId="2" applyFont="1"/>
    <xf numFmtId="49" fontId="2" fillId="0" borderId="5"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horizontal="justify" vertical="center" wrapText="1"/>
    </xf>
    <xf numFmtId="0" fontId="6" fillId="0" borderId="5" xfId="0" applyFont="1" applyBorder="1" applyAlignment="1">
      <alignment horizontal="center" vertical="center" wrapText="1"/>
    </xf>
    <xf numFmtId="14" fontId="4" fillId="0" borderId="5" xfId="0" applyNumberFormat="1" applyFont="1" applyBorder="1" applyAlignment="1">
      <alignment horizontal="center" vertical="center"/>
    </xf>
    <xf numFmtId="0" fontId="4" fillId="0" borderId="0" xfId="0" applyFont="1" applyAlignment="1">
      <alignment vertical="center"/>
    </xf>
    <xf numFmtId="9" fontId="4" fillId="0" borderId="0" xfId="1" applyFont="1" applyFill="1"/>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13" fillId="0" borderId="5" xfId="0" applyFont="1" applyBorder="1" applyAlignment="1">
      <alignment horizontal="left" vertical="center" wrapText="1"/>
    </xf>
    <xf numFmtId="14" fontId="13" fillId="0" borderId="5" xfId="0" applyNumberFormat="1" applyFont="1" applyBorder="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3" fillId="0" borderId="11" xfId="0" applyFont="1" applyBorder="1" applyAlignment="1">
      <alignment horizontal="left" vertical="center" wrapText="1"/>
    </xf>
    <xf numFmtId="0" fontId="4" fillId="0" borderId="7" xfId="0" applyFont="1" applyBorder="1"/>
    <xf numFmtId="0" fontId="25" fillId="0" borderId="5" xfId="0" applyFont="1" applyBorder="1" applyAlignment="1">
      <alignment horizontal="justify" vertical="center"/>
    </xf>
    <xf numFmtId="0" fontId="4" fillId="0" borderId="0" xfId="0" applyFont="1" applyAlignment="1">
      <alignment horizontal="left" vertical="center" wrapText="1"/>
    </xf>
    <xf numFmtId="0" fontId="21" fillId="0" borderId="5" xfId="0" applyFont="1" applyBorder="1" applyAlignment="1">
      <alignment vertical="center"/>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0" fontId="4" fillId="0" borderId="0" xfId="0" applyFont="1" applyAlignment="1">
      <alignment horizontal="center"/>
    </xf>
    <xf numFmtId="0" fontId="4" fillId="0" borderId="14" xfId="0" applyFont="1" applyBorder="1"/>
    <xf numFmtId="0" fontId="4" fillId="0" borderId="14" xfId="0" applyFont="1" applyBorder="1" applyAlignment="1">
      <alignment horizontal="left"/>
    </xf>
    <xf numFmtId="0" fontId="4" fillId="2" borderId="5" xfId="0" applyFont="1" applyFill="1" applyBorder="1" applyAlignment="1">
      <alignment vertical="center" wrapText="1"/>
    </xf>
    <xf numFmtId="0" fontId="13"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0" fontId="4" fillId="2" borderId="5" xfId="0" applyFont="1" applyFill="1" applyBorder="1" applyAlignment="1">
      <alignment vertical="center"/>
    </xf>
    <xf numFmtId="0" fontId="21" fillId="0" borderId="5" xfId="0" applyFont="1" applyBorder="1" applyAlignment="1">
      <alignment horizontal="left" vertical="center" wrapText="1"/>
    </xf>
    <xf numFmtId="0" fontId="6" fillId="0" borderId="5"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4" fillId="0" borderId="0" xfId="0" applyFont="1" applyAlignment="1">
      <alignment wrapText="1"/>
    </xf>
    <xf numFmtId="0" fontId="2" fillId="0" borderId="11" xfId="0" applyFont="1" applyBorder="1" applyAlignment="1">
      <alignment horizontal="center" vertical="center" wrapText="1"/>
    </xf>
    <xf numFmtId="0" fontId="4" fillId="0" borderId="11" xfId="0" applyFont="1" applyBorder="1" applyAlignment="1">
      <alignment horizontal="left" vertical="center" wrapText="1"/>
    </xf>
    <xf numFmtId="14" fontId="4" fillId="0" borderId="11" xfId="0" applyNumberFormat="1" applyFont="1" applyBorder="1" applyAlignment="1">
      <alignment horizontal="center" vertical="center"/>
    </xf>
    <xf numFmtId="0" fontId="4" fillId="0" borderId="5" xfId="0" applyFont="1" applyBorder="1" applyAlignment="1">
      <alignment wrapText="1"/>
    </xf>
    <xf numFmtId="0" fontId="2" fillId="0" borderId="5" xfId="0" applyFont="1" applyBorder="1" applyAlignment="1">
      <alignment vertical="center" wrapText="1"/>
    </xf>
    <xf numFmtId="0" fontId="21" fillId="0" borderId="5" xfId="0" applyFont="1" applyBorder="1" applyAlignment="1">
      <alignment vertical="center" wrapText="1"/>
    </xf>
    <xf numFmtId="0" fontId="4" fillId="0" borderId="14" xfId="0" applyFont="1" applyBorder="1" applyAlignment="1">
      <alignment horizontal="center"/>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21" fillId="0" borderId="0" xfId="0" applyFont="1"/>
    <xf numFmtId="0" fontId="21" fillId="0" borderId="0" xfId="0" applyFont="1" applyAlignment="1">
      <alignment horizontal="center"/>
    </xf>
    <xf numFmtId="0" fontId="21" fillId="0" borderId="14" xfId="0" applyFont="1" applyBorder="1"/>
    <xf numFmtId="49" fontId="6" fillId="0" borderId="5" xfId="0" applyNumberFormat="1" applyFont="1" applyBorder="1" applyAlignment="1">
      <alignment horizontal="center" vertical="center"/>
    </xf>
    <xf numFmtId="0" fontId="21" fillId="0" borderId="14" xfId="0" applyFont="1" applyBorder="1" applyAlignment="1">
      <alignment vertical="center"/>
    </xf>
    <xf numFmtId="0" fontId="21" fillId="0" borderId="0" xfId="0" applyFont="1" applyAlignment="1">
      <alignment vertical="center"/>
    </xf>
    <xf numFmtId="0" fontId="21" fillId="2" borderId="5" xfId="0" applyFont="1" applyFill="1" applyBorder="1" applyAlignment="1">
      <alignment vertical="center" wrapText="1"/>
    </xf>
    <xf numFmtId="0" fontId="26" fillId="2" borderId="5" xfId="0" applyFont="1" applyFill="1" applyBorder="1" applyAlignment="1">
      <alignment horizontal="left" vertical="center" wrapText="1"/>
    </xf>
    <xf numFmtId="14" fontId="26" fillId="2" borderId="5" xfId="0" applyNumberFormat="1" applyFont="1" applyFill="1" applyBorder="1" applyAlignment="1">
      <alignment horizontal="center" vertical="center" wrapText="1"/>
    </xf>
    <xf numFmtId="0" fontId="21" fillId="0" borderId="14" xfId="0" applyFont="1" applyBorder="1" applyAlignment="1">
      <alignment horizontal="left" vertical="center"/>
    </xf>
    <xf numFmtId="0" fontId="21" fillId="0" borderId="0" xfId="0" applyFont="1" applyAlignment="1">
      <alignment horizontal="left" vertical="center"/>
    </xf>
    <xf numFmtId="14" fontId="13" fillId="2" borderId="5"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5" xfId="0" applyFont="1" applyFill="1" applyBorder="1" applyAlignment="1">
      <alignment horizontal="justify" vertical="center" wrapText="1"/>
    </xf>
    <xf numFmtId="0" fontId="28" fillId="2" borderId="5" xfId="0" applyFont="1" applyFill="1" applyBorder="1" applyAlignment="1">
      <alignment horizontal="left" vertical="center" wrapText="1"/>
    </xf>
    <xf numFmtId="0" fontId="0" fillId="2" borderId="5" xfId="0" applyFill="1" applyBorder="1" applyAlignment="1">
      <alignment vertical="center" wrapText="1"/>
    </xf>
    <xf numFmtId="0" fontId="19" fillId="0" borderId="0" xfId="0" applyFont="1"/>
    <xf numFmtId="0" fontId="19" fillId="0" borderId="0" xfId="0" applyFont="1" applyAlignment="1">
      <alignment vertical="center"/>
    </xf>
    <xf numFmtId="0" fontId="11" fillId="0" borderId="0" xfId="0" applyFont="1"/>
    <xf numFmtId="0" fontId="11" fillId="0" borderId="0" xfId="0" applyFont="1" applyAlignment="1">
      <alignment horizontal="left"/>
    </xf>
    <xf numFmtId="0" fontId="11" fillId="0" borderId="4" xfId="0" applyFont="1" applyBorder="1"/>
    <xf numFmtId="0" fontId="4"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1" fillId="0" borderId="1" xfId="0" applyFont="1" applyBorder="1"/>
    <xf numFmtId="0" fontId="7" fillId="0" borderId="8" xfId="0" applyFont="1" applyBorder="1" applyAlignment="1">
      <alignment horizontal="center" vertical="center"/>
    </xf>
    <xf numFmtId="0" fontId="11" fillId="0" borderId="5" xfId="0" applyFont="1" applyBorder="1" applyAlignment="1">
      <alignment horizontal="center" vertical="center"/>
    </xf>
    <xf numFmtId="0" fontId="7"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2" fillId="0" borderId="5" xfId="0" applyFont="1" applyBorder="1" applyAlignment="1">
      <alignment horizontal="center" vertical="center"/>
    </xf>
    <xf numFmtId="0" fontId="25" fillId="0" borderId="8" xfId="0" applyFont="1" applyBorder="1" applyAlignment="1">
      <alignment horizontal="left" vertical="center" wrapText="1"/>
    </xf>
    <xf numFmtId="14" fontId="4" fillId="0" borderId="6" xfId="0" applyNumberFormat="1" applyFont="1" applyBorder="1" applyAlignment="1">
      <alignment horizontal="center" vertical="center"/>
    </xf>
    <xf numFmtId="14" fontId="4" fillId="0" borderId="5" xfId="0" applyNumberFormat="1" applyFont="1" applyBorder="1" applyAlignment="1">
      <alignment horizontal="center" vertical="center" wrapText="1"/>
    </xf>
    <xf numFmtId="14" fontId="4" fillId="2" borderId="5" xfId="0" applyNumberFormat="1" applyFont="1" applyFill="1" applyBorder="1" applyAlignment="1">
      <alignment horizontal="center" vertical="center"/>
    </xf>
    <xf numFmtId="0" fontId="30" fillId="2" borderId="5" xfId="0" applyFont="1" applyFill="1" applyBorder="1"/>
    <xf numFmtId="0" fontId="30" fillId="2" borderId="5" xfId="0" applyFont="1" applyFill="1" applyBorder="1" applyAlignment="1">
      <alignment horizontal="center"/>
    </xf>
    <xf numFmtId="0" fontId="30" fillId="4" borderId="5" xfId="0" applyFont="1" applyFill="1" applyBorder="1" applyAlignment="1">
      <alignment horizontal="center"/>
    </xf>
    <xf numFmtId="0" fontId="30" fillId="2" borderId="0" xfId="0" applyFont="1" applyFill="1"/>
    <xf numFmtId="0" fontId="30" fillId="2" borderId="0" xfId="0" applyFont="1" applyFill="1" applyAlignment="1">
      <alignment horizontal="center"/>
    </xf>
    <xf numFmtId="0" fontId="17" fillId="0" borderId="0" xfId="2" applyFont="1" applyAlignment="1">
      <alignment horizontal="center" vertical="center" wrapText="1"/>
    </xf>
    <xf numFmtId="0" fontId="32" fillId="3" borderId="5" xfId="0" applyFont="1" applyFill="1" applyBorder="1" applyAlignment="1">
      <alignment horizontal="center" vertical="center" wrapText="1"/>
    </xf>
    <xf numFmtId="0" fontId="15" fillId="0" borderId="11" xfId="0" applyFont="1" applyBorder="1" applyAlignment="1">
      <alignment horizontal="center" vertical="center" wrapText="1"/>
    </xf>
    <xf numFmtId="0" fontId="30" fillId="0" borderId="5" xfId="0" applyFont="1" applyBorder="1"/>
    <xf numFmtId="0" fontId="30" fillId="0" borderId="5" xfId="0" applyFont="1" applyBorder="1" applyAlignment="1">
      <alignment horizontal="center"/>
    </xf>
    <xf numFmtId="0" fontId="4" fillId="0" borderId="8" xfId="0" applyFont="1" applyBorder="1" applyAlignment="1">
      <alignment horizontal="left" vertical="center" wrapText="1"/>
    </xf>
    <xf numFmtId="14" fontId="13" fillId="0" borderId="5" xfId="0" applyNumberFormat="1" applyFont="1" applyBorder="1" applyAlignment="1">
      <alignment horizontal="center" vertical="center" wrapText="1"/>
    </xf>
    <xf numFmtId="0" fontId="4" fillId="0" borderId="0" xfId="0" applyFont="1" applyAlignment="1">
      <alignment vertical="center" wrapText="1"/>
    </xf>
    <xf numFmtId="0" fontId="22" fillId="0" borderId="11" xfId="0" applyFont="1" applyBorder="1" applyAlignment="1">
      <alignment horizontal="center" vertical="center" wrapText="1"/>
    </xf>
    <xf numFmtId="14" fontId="4" fillId="2" borderId="11" xfId="0" applyNumberFormat="1" applyFont="1" applyFill="1" applyBorder="1" applyAlignment="1">
      <alignment horizontal="center" vertical="center"/>
    </xf>
    <xf numFmtId="0" fontId="4" fillId="2" borderId="5" xfId="0" applyFont="1" applyFill="1" applyBorder="1" applyAlignment="1">
      <alignment horizontal="center" vertical="center"/>
    </xf>
    <xf numFmtId="9" fontId="34" fillId="0" borderId="5" xfId="0" applyNumberFormat="1" applyFont="1" applyBorder="1" applyAlignment="1">
      <alignment horizontal="left" vertical="center" wrapText="1"/>
    </xf>
    <xf numFmtId="0" fontId="3" fillId="0" borderId="5" xfId="0" applyFont="1" applyBorder="1" applyAlignment="1">
      <alignment horizontal="center" vertical="center" wrapText="1"/>
    </xf>
    <xf numFmtId="0" fontId="11" fillId="2" borderId="0" xfId="0" applyFont="1" applyFill="1" applyAlignment="1">
      <alignment vertical="center"/>
    </xf>
    <xf numFmtId="0" fontId="11" fillId="0" borderId="0" xfId="0" applyFont="1" applyAlignment="1">
      <alignment horizontal="center"/>
    </xf>
    <xf numFmtId="0" fontId="11" fillId="2" borderId="0" xfId="0" applyFont="1" applyFill="1" applyAlignment="1">
      <alignment horizontal="center" vertical="center"/>
    </xf>
    <xf numFmtId="0" fontId="15" fillId="0" borderId="5" xfId="0" applyFont="1" applyBorder="1" applyAlignment="1">
      <alignment horizontal="center" vertical="center" wrapText="1"/>
    </xf>
    <xf numFmtId="0" fontId="6" fillId="0" borderId="5" xfId="0" applyFont="1" applyBorder="1" applyAlignment="1">
      <alignment horizontal="left" vertical="center"/>
    </xf>
    <xf numFmtId="0" fontId="31" fillId="3" borderId="15" xfId="4" applyFont="1" applyFill="1" applyBorder="1" applyAlignment="1">
      <alignment horizontal="left" vertical="center" wrapText="1"/>
    </xf>
    <xf numFmtId="0" fontId="31" fillId="3" borderId="15" xfId="4"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5" xfId="0" applyFont="1" applyFill="1" applyBorder="1" applyAlignment="1">
      <alignment horizontal="center" vertical="center"/>
    </xf>
    <xf numFmtId="0" fontId="11" fillId="0" borderId="0" xfId="0" applyFont="1" applyAlignment="1">
      <alignment vertical="center"/>
    </xf>
    <xf numFmtId="0" fontId="11" fillId="0" borderId="11" xfId="0" applyFont="1" applyBorder="1"/>
    <xf numFmtId="0" fontId="11" fillId="0" borderId="12" xfId="0" applyFont="1" applyBorder="1"/>
    <xf numFmtId="0" fontId="11" fillId="0" borderId="6" xfId="0" applyFont="1" applyBorder="1"/>
    <xf numFmtId="0" fontId="31" fillId="0" borderId="0" xfId="4" applyFont="1" applyAlignment="1">
      <alignment horizontal="left" vertical="center" wrapText="1"/>
    </xf>
    <xf numFmtId="0" fontId="31" fillId="0" borderId="0" xfId="4" applyFont="1" applyAlignment="1">
      <alignment horizontal="center" vertical="center" wrapText="1"/>
    </xf>
    <xf numFmtId="9" fontId="11" fillId="0" borderId="0" xfId="1" applyFont="1" applyFill="1" applyAlignment="1">
      <alignment horizontal="center" vertical="center"/>
    </xf>
    <xf numFmtId="0" fontId="7" fillId="7"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9" fontId="38" fillId="8" borderId="5" xfId="1" applyFont="1" applyFill="1" applyBorder="1" applyAlignment="1">
      <alignment horizontal="center" vertical="center" wrapText="1"/>
    </xf>
    <xf numFmtId="9" fontId="11" fillId="0" borderId="5" xfId="1" applyFont="1" applyFill="1" applyBorder="1" applyAlignment="1">
      <alignment horizontal="center" vertical="center" wrapText="1"/>
    </xf>
    <xf numFmtId="9" fontId="11" fillId="0" borderId="0" xfId="1" applyFont="1" applyAlignment="1">
      <alignment horizontal="center" vertical="center"/>
    </xf>
    <xf numFmtId="0" fontId="18" fillId="3" borderId="0" xfId="0" applyFont="1" applyFill="1" applyAlignment="1">
      <alignment vertical="center" wrapText="1"/>
    </xf>
    <xf numFmtId="49" fontId="7" fillId="2" borderId="0" xfId="0" applyNumberFormat="1" applyFont="1" applyFill="1" applyAlignment="1">
      <alignment horizontal="center" vertical="center" wrapText="1"/>
    </xf>
    <xf numFmtId="0" fontId="11" fillId="2" borderId="0" xfId="0" applyFont="1" applyFill="1" applyAlignment="1">
      <alignment horizontal="left" vertical="center" wrapText="1"/>
    </xf>
    <xf numFmtId="9" fontId="11" fillId="2" borderId="5"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left" vertical="center" wrapText="1"/>
    </xf>
    <xf numFmtId="15" fontId="4" fillId="0" borderId="3" xfId="0" applyNumberFormat="1" applyFont="1" applyBorder="1"/>
    <xf numFmtId="0" fontId="40" fillId="0" borderId="0" xfId="0" applyFont="1"/>
    <xf numFmtId="9" fontId="11" fillId="0" borderId="11" xfId="1" applyFont="1" applyFill="1" applyBorder="1" applyAlignment="1">
      <alignment horizontal="center" vertical="center" wrapText="1"/>
    </xf>
    <xf numFmtId="0" fontId="37" fillId="0" borderId="17" xfId="2" applyFont="1" applyBorder="1" applyAlignment="1">
      <alignment horizontal="center" vertical="center" wrapText="1"/>
    </xf>
    <xf numFmtId="0" fontId="7" fillId="9" borderId="5"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center" vertical="center" wrapText="1"/>
    </xf>
    <xf numFmtId="0" fontId="32" fillId="3" borderId="0" xfId="0" applyFont="1" applyFill="1" applyAlignment="1">
      <alignment horizontal="center" vertical="center" wrapText="1"/>
    </xf>
    <xf numFmtId="0" fontId="31" fillId="3" borderId="0" xfId="4" applyFont="1" applyFill="1" applyAlignment="1">
      <alignment horizontal="left" vertical="center" wrapText="1"/>
    </xf>
    <xf numFmtId="0" fontId="11" fillId="0" borderId="0" xfId="0" applyFont="1" applyAlignment="1">
      <alignment horizontal="left" vertical="center" wrapText="1"/>
    </xf>
    <xf numFmtId="9" fontId="11" fillId="2" borderId="0" xfId="0" applyNumberFormat="1" applyFont="1" applyFill="1" applyAlignment="1">
      <alignment horizontal="center" vertical="center" wrapText="1"/>
    </xf>
    <xf numFmtId="0" fontId="2" fillId="9" borderId="5" xfId="0" applyFont="1" applyFill="1" applyBorder="1" applyAlignment="1">
      <alignment horizontal="center" vertical="center" wrapText="1"/>
    </xf>
    <xf numFmtId="9" fontId="11" fillId="0" borderId="0" xfId="1" applyFont="1" applyFill="1" applyBorder="1" applyAlignment="1">
      <alignment horizontal="center" vertical="center" wrapText="1"/>
    </xf>
    <xf numFmtId="0" fontId="2" fillId="9" borderId="6" xfId="0" applyFont="1" applyFill="1" applyBorder="1" applyAlignment="1">
      <alignment horizontal="center" vertical="center" wrapText="1"/>
    </xf>
    <xf numFmtId="0" fontId="22" fillId="0" borderId="5" xfId="0" applyFont="1" applyBorder="1" applyAlignment="1">
      <alignment horizontal="center" vertical="center" wrapText="1"/>
    </xf>
    <xf numFmtId="9" fontId="11" fillId="0" borderId="21" xfId="1" applyFont="1" applyBorder="1" applyAlignment="1">
      <alignment vertical="center"/>
    </xf>
    <xf numFmtId="0" fontId="13" fillId="2" borderId="11" xfId="0" applyFont="1" applyFill="1" applyBorder="1" applyAlignment="1">
      <alignment horizontal="left" vertical="center" wrapText="1"/>
    </xf>
    <xf numFmtId="9" fontId="11" fillId="0" borderId="0" xfId="1" applyFont="1" applyBorder="1" applyAlignment="1">
      <alignment horizontal="center" vertical="center"/>
    </xf>
    <xf numFmtId="0" fontId="11" fillId="0" borderId="21" xfId="0" applyFont="1" applyBorder="1"/>
    <xf numFmtId="9" fontId="11" fillId="0" borderId="21" xfId="1" applyFont="1" applyBorder="1" applyAlignment="1">
      <alignment horizontal="center" vertical="center"/>
    </xf>
    <xf numFmtId="0" fontId="18" fillId="9" borderId="6"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18" fillId="3" borderId="17" xfId="0" applyFont="1" applyFill="1" applyBorder="1" applyAlignment="1">
      <alignment horizontal="left" vertical="top" wrapText="1"/>
    </xf>
    <xf numFmtId="0" fontId="15" fillId="3" borderId="11" xfId="0" applyFont="1" applyFill="1" applyBorder="1" applyAlignment="1">
      <alignment horizontal="left" vertical="center" wrapText="1"/>
    </xf>
    <xf numFmtId="0" fontId="15" fillId="3" borderId="11" xfId="0" applyFont="1" applyFill="1" applyBorder="1" applyAlignment="1">
      <alignment vertical="center" wrapText="1"/>
    </xf>
    <xf numFmtId="0" fontId="31" fillId="3" borderId="11" xfId="4" applyFont="1" applyFill="1" applyBorder="1" applyAlignment="1">
      <alignment vertical="center" wrapText="1"/>
    </xf>
    <xf numFmtId="9" fontId="11" fillId="2" borderId="11" xfId="0" applyNumberFormat="1" applyFont="1" applyFill="1" applyBorder="1" applyAlignment="1">
      <alignment horizontal="center" vertical="center" wrapText="1"/>
    </xf>
    <xf numFmtId="0" fontId="2" fillId="9" borderId="6" xfId="0" applyFont="1" applyFill="1" applyBorder="1" applyAlignment="1">
      <alignment horizontal="left" vertical="center" wrapText="1"/>
    </xf>
    <xf numFmtId="0" fontId="2" fillId="0" borderId="17" xfId="0" applyFont="1" applyBorder="1" applyAlignment="1">
      <alignment horizontal="left"/>
    </xf>
    <xf numFmtId="0" fontId="7" fillId="7" borderId="6" xfId="0" applyFont="1" applyFill="1" applyBorder="1" applyAlignment="1">
      <alignment horizontal="center" vertical="center" wrapText="1"/>
    </xf>
    <xf numFmtId="0" fontId="7" fillId="0" borderId="0" xfId="0" applyFont="1" applyAlignment="1">
      <alignment horizontal="left" vertical="center"/>
    </xf>
    <xf numFmtId="9" fontId="38" fillId="7" borderId="7" xfId="1" applyFont="1" applyFill="1" applyBorder="1" applyAlignment="1">
      <alignment horizontal="center" vertical="center" wrapText="1"/>
    </xf>
    <xf numFmtId="9" fontId="13" fillId="3" borderId="18" xfId="1" applyFont="1" applyFill="1" applyBorder="1" applyAlignment="1">
      <alignment horizontal="center" vertical="center" wrapText="1"/>
    </xf>
    <xf numFmtId="9" fontId="7" fillId="7" borderId="7" xfId="1" applyFont="1" applyFill="1" applyBorder="1" applyAlignment="1">
      <alignment horizontal="center" vertical="center" wrapText="1"/>
    </xf>
    <xf numFmtId="9" fontId="7" fillId="7" borderId="16" xfId="1" applyFont="1" applyFill="1" applyBorder="1" applyAlignment="1">
      <alignment horizontal="center" vertical="center" wrapText="1"/>
    </xf>
    <xf numFmtId="0" fontId="14" fillId="0" borderId="0" xfId="0" applyFont="1" applyAlignment="1">
      <alignment horizontal="center" vertical="center" wrapText="1"/>
    </xf>
    <xf numFmtId="0" fontId="7" fillId="2" borderId="17" xfId="0" applyFont="1" applyFill="1" applyBorder="1" applyAlignment="1">
      <alignment horizontal="left" vertical="center" wrapText="1"/>
    </xf>
    <xf numFmtId="49" fontId="38" fillId="0" borderId="5" xfId="0" applyNumberFormat="1" applyFont="1" applyBorder="1" applyAlignment="1">
      <alignment horizontal="center" vertical="center" wrapText="1"/>
    </xf>
    <xf numFmtId="49" fontId="38" fillId="2" borderId="5"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8" fillId="0" borderId="5" xfId="0" applyNumberFormat="1" applyFont="1" applyBorder="1" applyAlignment="1">
      <alignment horizontal="center" vertical="center" wrapText="1"/>
    </xf>
    <xf numFmtId="0" fontId="4" fillId="2" borderId="7" xfId="0" applyFont="1" applyFill="1" applyBorder="1" applyAlignment="1">
      <alignment vertical="center" wrapText="1"/>
    </xf>
    <xf numFmtId="0" fontId="4" fillId="2" borderId="8" xfId="0" applyFont="1" applyFill="1" applyBorder="1" applyAlignment="1">
      <alignment horizontal="left" vertical="center" wrapText="1"/>
    </xf>
    <xf numFmtId="49" fontId="4" fillId="2" borderId="5" xfId="0" applyNumberFormat="1" applyFont="1" applyFill="1" applyBorder="1" applyAlignment="1">
      <alignment horizontal="left" vertical="top" wrapText="1"/>
    </xf>
    <xf numFmtId="9" fontId="34" fillId="0" borderId="7" xfId="0" applyNumberFormat="1" applyFont="1" applyBorder="1" applyAlignment="1">
      <alignment horizontal="left" vertical="center" wrapText="1"/>
    </xf>
    <xf numFmtId="0" fontId="29" fillId="0" borderId="6" xfId="0" applyFont="1" applyBorder="1" applyAlignment="1">
      <alignment wrapText="1"/>
    </xf>
    <xf numFmtId="0" fontId="4" fillId="0" borderId="6" xfId="0" applyFont="1" applyBorder="1" applyAlignment="1">
      <alignment horizontal="left" vertical="center" wrapText="1"/>
    </xf>
    <xf numFmtId="0" fontId="4" fillId="0" borderId="23" xfId="0" applyFont="1" applyBorder="1" applyAlignment="1">
      <alignment vertical="center" wrapText="1"/>
    </xf>
    <xf numFmtId="0" fontId="4" fillId="0" borderId="24" xfId="0" applyFont="1" applyBorder="1" applyAlignment="1">
      <alignment horizontal="left" vertical="center" wrapText="1"/>
    </xf>
    <xf numFmtId="0" fontId="4" fillId="0" borderId="0" xfId="0" applyFont="1" applyAlignment="1">
      <alignment horizontal="left" vertical="top"/>
    </xf>
    <xf numFmtId="49" fontId="2" fillId="2" borderId="5" xfId="0" applyNumberFormat="1" applyFont="1" applyFill="1" applyBorder="1" applyAlignment="1">
      <alignment horizontal="center" vertical="top" wrapText="1"/>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0" borderId="22" xfId="0" applyFont="1" applyBorder="1" applyAlignment="1">
      <alignment horizontal="left" vertical="top" wrapText="1"/>
    </xf>
    <xf numFmtId="0" fontId="45" fillId="0" borderId="5" xfId="0" applyFont="1" applyBorder="1" applyAlignment="1">
      <alignment horizontal="left" vertical="center" wrapText="1"/>
    </xf>
    <xf numFmtId="0" fontId="39" fillId="10" borderId="5" xfId="0" applyFont="1" applyFill="1" applyBorder="1" applyAlignment="1">
      <alignment wrapText="1"/>
    </xf>
    <xf numFmtId="0" fontId="43" fillId="0" borderId="5" xfId="0" applyFont="1" applyBorder="1" applyAlignment="1">
      <alignment horizontal="left" vertical="center" wrapText="1"/>
    </xf>
    <xf numFmtId="0" fontId="7" fillId="8"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9" fontId="13" fillId="0" borderId="8" xfId="1" applyFont="1" applyBorder="1" applyAlignment="1">
      <alignment horizontal="center" vertical="center" wrapText="1"/>
    </xf>
    <xf numFmtId="9" fontId="13" fillId="0" borderId="5" xfId="1" applyFont="1" applyBorder="1" applyAlignment="1">
      <alignment horizontal="center" vertical="center"/>
    </xf>
    <xf numFmtId="0" fontId="4" fillId="2" borderId="8" xfId="0" applyFont="1" applyFill="1" applyBorder="1" applyAlignment="1">
      <alignment vertical="center" wrapText="1"/>
    </xf>
    <xf numFmtId="0" fontId="19" fillId="0" borderId="0" xfId="0" applyFont="1" applyAlignment="1">
      <alignment horizontal="center" vertical="center"/>
    </xf>
    <xf numFmtId="9" fontId="4" fillId="0" borderId="5" xfId="0" applyNumberFormat="1" applyFont="1" applyBorder="1" applyAlignment="1">
      <alignment horizontal="center" vertical="center" wrapText="1"/>
    </xf>
    <xf numFmtId="49" fontId="25" fillId="2" borderId="5" xfId="0" applyNumberFormat="1" applyFont="1" applyFill="1" applyBorder="1" applyAlignment="1">
      <alignment horizontal="left" vertical="top" wrapText="1"/>
    </xf>
    <xf numFmtId="0" fontId="10" fillId="0" borderId="0" xfId="0" applyFont="1" applyAlignment="1">
      <alignment vertical="center"/>
    </xf>
    <xf numFmtId="9" fontId="4" fillId="0" borderId="5" xfId="0" applyNumberFormat="1" applyFont="1" applyBorder="1" applyAlignment="1">
      <alignment horizontal="center" vertical="center"/>
    </xf>
    <xf numFmtId="0" fontId="50" fillId="2" borderId="5" xfId="0" applyFont="1" applyFill="1" applyBorder="1" applyAlignment="1">
      <alignment horizontal="left" vertical="top" wrapText="1"/>
    </xf>
    <xf numFmtId="0" fontId="4" fillId="0" borderId="5" xfId="0" applyFont="1" applyBorder="1" applyAlignment="1">
      <alignment horizontal="justify" vertical="center"/>
    </xf>
    <xf numFmtId="0" fontId="51" fillId="0" borderId="0" xfId="0" applyFont="1" applyAlignment="1">
      <alignment vertical="center" wrapText="1"/>
    </xf>
    <xf numFmtId="14" fontId="4" fillId="0" borderId="0" xfId="0" applyNumberFormat="1" applyFont="1"/>
    <xf numFmtId="0" fontId="25" fillId="0" borderId="5" xfId="0" applyFont="1" applyBorder="1" applyAlignment="1">
      <alignment vertical="center" wrapText="1"/>
    </xf>
    <xf numFmtId="14" fontId="4" fillId="2" borderId="11" xfId="0" applyNumberFormat="1" applyFont="1" applyFill="1" applyBorder="1" applyAlignment="1">
      <alignment horizontal="center" vertical="center" wrapText="1"/>
    </xf>
    <xf numFmtId="14" fontId="4" fillId="2" borderId="22"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5" fillId="0" borderId="5" xfId="0" applyFont="1" applyBorder="1" applyAlignment="1">
      <alignment horizontal="left" vertical="center" wrapText="1"/>
    </xf>
    <xf numFmtId="0" fontId="25" fillId="11" borderId="5" xfId="0" applyFont="1" applyFill="1" applyBorder="1" applyAlignment="1">
      <alignment vertical="center" wrapText="1"/>
    </xf>
    <xf numFmtId="0" fontId="11" fillId="12" borderId="0" xfId="0" applyFont="1" applyFill="1"/>
    <xf numFmtId="0" fontId="11" fillId="12" borderId="0" xfId="0" applyFont="1" applyFill="1" applyAlignment="1">
      <alignment wrapText="1"/>
    </xf>
    <xf numFmtId="0" fontId="17" fillId="12" borderId="0" xfId="2" applyFont="1" applyFill="1" applyAlignment="1">
      <alignment horizontal="center" vertical="center" wrapText="1"/>
    </xf>
    <xf numFmtId="0" fontId="2" fillId="12" borderId="5" xfId="0" applyFont="1" applyFill="1" applyBorder="1" applyAlignment="1">
      <alignment vertical="center" wrapText="1"/>
    </xf>
    <xf numFmtId="49" fontId="2" fillId="12" borderId="5" xfId="0" applyNumberFormat="1" applyFont="1" applyFill="1" applyBorder="1" applyAlignment="1">
      <alignment horizontal="center" vertical="center" wrapText="1"/>
    </xf>
    <xf numFmtId="49" fontId="6" fillId="12" borderId="5" xfId="0" applyNumberFormat="1" applyFont="1" applyFill="1" applyBorder="1" applyAlignment="1">
      <alignment horizontal="center" vertical="center" wrapText="1"/>
    </xf>
    <xf numFmtId="0" fontId="52" fillId="2" borderId="5" xfId="0" applyFont="1" applyFill="1" applyBorder="1" applyAlignment="1">
      <alignment horizontal="justify" vertical="center" wrapText="1"/>
    </xf>
    <xf numFmtId="9" fontId="52" fillId="2" borderId="5" xfId="0" applyNumberFormat="1" applyFont="1" applyFill="1" applyBorder="1" applyAlignment="1">
      <alignment horizontal="center" vertical="center" wrapText="1"/>
    </xf>
    <xf numFmtId="0" fontId="4" fillId="0" borderId="0" xfId="0" applyFont="1" applyAlignment="1">
      <alignment horizontal="center" wrapText="1"/>
    </xf>
    <xf numFmtId="14" fontId="4" fillId="0" borderId="11"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14" fontId="4" fillId="0" borderId="6" xfId="0" applyNumberFormat="1" applyFont="1" applyBorder="1" applyAlignment="1">
      <alignment horizontal="center" vertical="center" wrapText="1"/>
    </xf>
    <xf numFmtId="0" fontId="27" fillId="0" borderId="5" xfId="0" applyFont="1" applyBorder="1" applyAlignment="1">
      <alignment vertical="center" wrapText="1"/>
    </xf>
    <xf numFmtId="0" fontId="11" fillId="2" borderId="5" xfId="0" applyFont="1" applyFill="1" applyBorder="1" applyAlignment="1">
      <alignment horizontal="left" vertical="center" wrapText="1"/>
    </xf>
    <xf numFmtId="9" fontId="11" fillId="2" borderId="5" xfId="0" applyNumberFormat="1" applyFont="1" applyFill="1" applyBorder="1" applyAlignment="1">
      <alignment horizontal="center" vertical="center"/>
    </xf>
    <xf numFmtId="0" fontId="8" fillId="0" borderId="5" xfId="0" applyFont="1" applyBorder="1" applyAlignment="1">
      <alignment horizontal="justify" vertical="center" wrapText="1"/>
    </xf>
    <xf numFmtId="0" fontId="10" fillId="2" borderId="0" xfId="0" applyFont="1" applyFill="1" applyAlignment="1">
      <alignment vertical="center"/>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7" fillId="13" borderId="5" xfId="0" applyFont="1" applyFill="1" applyBorder="1" applyAlignment="1">
      <alignment horizontal="center" vertical="center" wrapText="1"/>
    </xf>
    <xf numFmtId="9" fontId="38" fillId="13" borderId="5" xfId="1" applyFont="1" applyFill="1" applyBorder="1" applyAlignment="1">
      <alignment horizontal="center" vertical="center" wrapText="1"/>
    </xf>
    <xf numFmtId="9" fontId="21" fillId="0" borderId="5" xfId="0" applyNumberFormat="1" applyFont="1" applyBorder="1" applyAlignment="1">
      <alignment horizontal="center" vertical="center"/>
    </xf>
    <xf numFmtId="49" fontId="7" fillId="12" borderId="5" xfId="0"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9" fontId="38" fillId="12" borderId="5" xfId="1" applyFont="1" applyFill="1" applyBorder="1" applyAlignment="1">
      <alignment horizontal="center" vertical="center" wrapText="1"/>
    </xf>
    <xf numFmtId="0" fontId="4" fillId="0" borderId="5" xfId="0" applyFont="1" applyFill="1" applyBorder="1" applyAlignment="1">
      <alignment vertical="center" wrapText="1"/>
    </xf>
    <xf numFmtId="9" fontId="4" fillId="0" borderId="5" xfId="0" applyNumberFormat="1" applyFont="1" applyBorder="1" applyAlignment="1">
      <alignment horizontal="left" vertical="center" wrapText="1"/>
    </xf>
    <xf numFmtId="0" fontId="11" fillId="0" borderId="0" xfId="0" applyFont="1"/>
    <xf numFmtId="0" fontId="11" fillId="0" borderId="5" xfId="0" applyFont="1" applyFill="1" applyBorder="1" applyAlignment="1">
      <alignment horizontal="left" vertical="center" wrapText="1"/>
    </xf>
    <xf numFmtId="9" fontId="4" fillId="0" borderId="5" xfId="0" applyNumberFormat="1"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5" xfId="0" applyFont="1" applyBorder="1" applyAlignment="1">
      <alignment horizontal="center" vertical="center"/>
    </xf>
    <xf numFmtId="0" fontId="7" fillId="2" borderId="5" xfId="0"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5" xfId="0" applyFont="1" applyBorder="1" applyAlignment="1">
      <alignment horizontal="center" vertical="center"/>
    </xf>
    <xf numFmtId="9" fontId="11" fillId="0" borderId="11"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31" fillId="3" borderId="15" xfId="4" applyFont="1" applyFill="1" applyBorder="1" applyAlignment="1">
      <alignment horizontal="left" vertical="center" wrapText="1"/>
    </xf>
    <xf numFmtId="0" fontId="31" fillId="3" borderId="15" xfId="4" applyFont="1" applyFill="1" applyBorder="1" applyAlignment="1">
      <alignment horizontal="center" vertical="center" wrapText="1"/>
    </xf>
    <xf numFmtId="0" fontId="32" fillId="3" borderId="5" xfId="0" applyFont="1" applyFill="1" applyBorder="1" applyAlignment="1">
      <alignment horizontal="center" vertical="center" wrapText="1"/>
    </xf>
    <xf numFmtId="0" fontId="14" fillId="3" borderId="0" xfId="2" applyFont="1" applyFill="1" applyAlignment="1">
      <alignment horizontal="left" vertical="center" wrapText="1"/>
    </xf>
    <xf numFmtId="0" fontId="14" fillId="3" borderId="5" xfId="2" applyFont="1" applyFill="1" applyBorder="1" applyAlignment="1">
      <alignment horizontal="left" vertical="center" wrapText="1"/>
    </xf>
    <xf numFmtId="0" fontId="16" fillId="2" borderId="0" xfId="2" applyFont="1" applyFill="1" applyAlignment="1">
      <alignment horizontal="left" vertical="center" wrapText="1"/>
    </xf>
    <xf numFmtId="0" fontId="16" fillId="3" borderId="0" xfId="2" applyFont="1" applyFill="1" applyAlignment="1">
      <alignment horizontal="center" vertical="center" wrapText="1"/>
    </xf>
    <xf numFmtId="0" fontId="17" fillId="0" borderId="7"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8" xfId="2" applyFont="1" applyBorder="1" applyAlignment="1">
      <alignment horizontal="center" vertical="center" wrapText="1"/>
    </xf>
    <xf numFmtId="0" fontId="7" fillId="12" borderId="7"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24" fillId="2" borderId="0" xfId="0" applyFont="1" applyFill="1" applyAlignment="1">
      <alignment horizontal="center" vertical="center" wrapText="1"/>
    </xf>
    <xf numFmtId="0" fontId="4" fillId="2" borderId="0" xfId="0" applyFont="1" applyFill="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center" vertical="center" wrapText="1"/>
    </xf>
    <xf numFmtId="0" fontId="4" fillId="0" borderId="7" xfId="0" applyFont="1" applyBorder="1" applyAlignment="1">
      <alignment horizontal="center"/>
    </xf>
    <xf numFmtId="0" fontId="4" fillId="0" borderId="13" xfId="0" applyFont="1" applyBorder="1" applyAlignment="1">
      <alignment horizontal="center"/>
    </xf>
    <xf numFmtId="0" fontId="2" fillId="2" borderId="7"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xf>
    <xf numFmtId="0" fontId="20" fillId="0" borderId="5" xfId="0" applyFont="1" applyBorder="1" applyAlignment="1">
      <alignment horizontal="center"/>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9" fontId="4" fillId="0" borderId="1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2" fillId="0" borderId="5" xfId="0" applyFont="1" applyBorder="1" applyAlignment="1">
      <alignment horizontal="center"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5" xfId="0" applyFont="1" applyBorder="1" applyAlignment="1">
      <alignment horizontal="center" vertical="center"/>
    </xf>
    <xf numFmtId="0" fontId="2" fillId="12" borderId="5" xfId="0" applyFont="1" applyFill="1" applyBorder="1" applyAlignment="1">
      <alignment horizontal="center" vertical="center"/>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9" fontId="21" fillId="0" borderId="11" xfId="0" applyNumberFormat="1"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center" vertical="center"/>
    </xf>
    <xf numFmtId="0" fontId="6" fillId="0" borderId="5"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1" fillId="0" borderId="7" xfId="0" applyFont="1" applyBorder="1" applyAlignment="1">
      <alignment horizontal="center" vertical="center"/>
    </xf>
    <xf numFmtId="0" fontId="21" fillId="0" borderId="13" xfId="0" applyFont="1" applyBorder="1" applyAlignment="1">
      <alignment horizontal="center" vertical="center"/>
    </xf>
    <xf numFmtId="0" fontId="21" fillId="0" borderId="8" xfId="0" applyFont="1" applyBorder="1" applyAlignment="1">
      <alignment horizontal="center" vertical="center"/>
    </xf>
    <xf numFmtId="0" fontId="7" fillId="13" borderId="11"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30" fillId="5" borderId="0" xfId="0" applyFont="1" applyFill="1" applyAlignment="1">
      <alignment horizontal="center"/>
    </xf>
    <xf numFmtId="0" fontId="2" fillId="7" borderId="0" xfId="0" applyFont="1" applyFill="1" applyAlignment="1">
      <alignment horizontal="center" vertical="center"/>
    </xf>
    <xf numFmtId="0" fontId="7" fillId="6" borderId="5" xfId="0" applyFont="1" applyFill="1" applyBorder="1" applyAlignment="1">
      <alignment horizontal="center" vertical="center"/>
    </xf>
    <xf numFmtId="0" fontId="2" fillId="9" borderId="6" xfId="0" applyFont="1" applyFill="1" applyBorder="1" applyAlignment="1">
      <alignment horizontal="center" vertical="center" wrapText="1"/>
    </xf>
    <xf numFmtId="9" fontId="11" fillId="2" borderId="7"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7" fillId="0" borderId="0" xfId="0" applyFont="1" applyAlignment="1">
      <alignment horizontal="center" vertical="center"/>
    </xf>
    <xf numFmtId="0" fontId="15" fillId="0" borderId="0" xfId="0" applyFont="1" applyAlignment="1">
      <alignment horizontal="center" vertical="center" wrapText="1"/>
    </xf>
    <xf numFmtId="0" fontId="11" fillId="0" borderId="0" xfId="0" applyFont="1" applyAlignment="1">
      <alignment horizontal="center" vertical="center" wrapText="1"/>
    </xf>
    <xf numFmtId="9" fontId="6" fillId="8" borderId="5" xfId="1" applyFont="1" applyFill="1" applyBorder="1" applyAlignment="1">
      <alignment horizontal="center" vertical="center"/>
    </xf>
    <xf numFmtId="9" fontId="6" fillId="8" borderId="8" xfId="1" applyFont="1" applyFill="1" applyBorder="1" applyAlignment="1">
      <alignment horizontal="center" vertical="center"/>
    </xf>
    <xf numFmtId="9" fontId="11" fillId="0" borderId="18" xfId="1" applyFont="1" applyBorder="1" applyAlignment="1">
      <alignment horizontal="center" vertical="center"/>
    </xf>
    <xf numFmtId="9" fontId="11" fillId="0" borderId="19" xfId="1" applyFont="1" applyBorder="1" applyAlignment="1">
      <alignment horizontal="center" vertical="center"/>
    </xf>
    <xf numFmtId="9" fontId="7" fillId="8" borderId="5" xfId="1" applyFont="1" applyFill="1" applyBorder="1" applyAlignment="1">
      <alignment horizontal="center" vertical="center" wrapText="1"/>
    </xf>
    <xf numFmtId="9" fontId="11" fillId="0" borderId="7" xfId="1" applyFont="1" applyFill="1" applyBorder="1" applyAlignment="1">
      <alignment horizontal="center" vertical="center" wrapText="1"/>
    </xf>
    <xf numFmtId="9" fontId="11" fillId="0" borderId="18" xfId="1"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9" fontId="11" fillId="0" borderId="5" xfId="1" applyFont="1" applyFill="1" applyBorder="1" applyAlignment="1">
      <alignment horizontal="center" vertical="center" wrapText="1"/>
    </xf>
    <xf numFmtId="0" fontId="7" fillId="9" borderId="5" xfId="0" applyFont="1" applyFill="1" applyBorder="1" applyAlignment="1">
      <alignment horizontal="center" vertical="center"/>
    </xf>
    <xf numFmtId="0" fontId="7" fillId="0" borderId="0" xfId="0" applyFont="1" applyAlignment="1">
      <alignment horizontal="left" vertical="center"/>
    </xf>
    <xf numFmtId="0" fontId="2" fillId="9" borderId="5" xfId="0"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2" borderId="17" xfId="0" applyFont="1" applyFill="1" applyBorder="1" applyAlignment="1">
      <alignment horizontal="left" vertical="center" wrapText="1"/>
    </xf>
    <xf numFmtId="0" fontId="18" fillId="3" borderId="17" xfId="0" applyFont="1" applyFill="1" applyBorder="1" applyAlignment="1">
      <alignment horizontal="left" vertical="top" wrapText="1"/>
    </xf>
    <xf numFmtId="0" fontId="2" fillId="0" borderId="17" xfId="0" applyFont="1" applyBorder="1" applyAlignment="1">
      <alignment horizontal="left" vertical="center"/>
    </xf>
    <xf numFmtId="0" fontId="22" fillId="0" borderId="5" xfId="0" applyFont="1" applyBorder="1" applyAlignment="1">
      <alignment horizontal="center" vertical="center" wrapText="1"/>
    </xf>
    <xf numFmtId="0" fontId="37" fillId="0" borderId="16" xfId="2" applyFont="1" applyBorder="1" applyAlignment="1">
      <alignment horizontal="center" vertical="center" wrapText="1"/>
    </xf>
    <xf numFmtId="0" fontId="37" fillId="0" borderId="17" xfId="2" applyFont="1" applyBorder="1" applyAlignment="1">
      <alignment horizontal="center" vertical="center" wrapText="1"/>
    </xf>
    <xf numFmtId="0" fontId="36" fillId="0" borderId="0" xfId="0" applyFont="1" applyAlignment="1">
      <alignment horizontal="center" vertical="center" wrapText="1"/>
    </xf>
  </cellXfs>
  <cellStyles count="5">
    <cellStyle name="Normal" xfId="0" builtinId="0"/>
    <cellStyle name="Normal 2" xfId="2" xr:uid="{00000000-0005-0000-0000-000001000000}"/>
    <cellStyle name="Normal 3" xfId="3" xr:uid="{00000000-0005-0000-0000-000002000000}"/>
    <cellStyle name="Normal 4" xfId="4" xr:uid="{00000000-0005-0000-0000-000003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3</xdr:col>
      <xdr:colOff>32933</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1</xdr:col>
      <xdr:colOff>1039919</xdr:colOff>
      <xdr:row>0</xdr:row>
      <xdr:rowOff>783777</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723899</xdr:colOff>
      <xdr:row>0</xdr:row>
      <xdr:rowOff>6421</xdr:rowOff>
    </xdr:from>
    <xdr:to>
      <xdr:col>1</xdr:col>
      <xdr:colOff>873853</xdr:colOff>
      <xdr:row>2</xdr:row>
      <xdr:rowOff>32125</xdr:rowOff>
    </xdr:to>
    <xdr:pic>
      <xdr:nvPicPr>
        <xdr:cNvPr id="2" name="Picture 3">
          <a:extLst>
            <a:ext uri="{FF2B5EF4-FFF2-40B4-BE49-F238E27FC236}">
              <a16:creationId xmlns:a16="http://schemas.microsoft.com/office/drawing/2014/main" id="{0C1CC946-18CE-4468-886E-7E7B0BEFC6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899" y="6421"/>
          <a:ext cx="911954" cy="48290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19"/>
  <sheetViews>
    <sheetView tabSelected="1" zoomScaleNormal="100" workbookViewId="0">
      <selection activeCell="L1" sqref="L1:M1048576"/>
    </sheetView>
  </sheetViews>
  <sheetFormatPr baseColWidth="10" defaultColWidth="11.5" defaultRowHeight="13"/>
  <cols>
    <col min="1" max="1" width="1" style="71" customWidth="1"/>
    <col min="2" max="2" width="27.5" style="109" customWidth="1"/>
    <col min="3" max="3" width="6.33203125" style="71" customWidth="1"/>
    <col min="4" max="4" width="27.1640625" style="71" customWidth="1"/>
    <col min="5" max="5" width="19.33203125" style="71" bestFit="1" customWidth="1"/>
    <col min="6" max="6" width="16.5" style="71" customWidth="1"/>
    <col min="7" max="7" width="17.6640625" style="71" bestFit="1" customWidth="1"/>
    <col min="8" max="8" width="6.1640625" style="71" hidden="1" customWidth="1"/>
    <col min="9" max="9" width="41.5" style="71" hidden="1" customWidth="1"/>
    <col min="10" max="10" width="6.83203125" style="71" hidden="1" customWidth="1"/>
    <col min="11" max="11" width="61.6640625" style="71" bestFit="1" customWidth="1"/>
    <col min="12" max="12" width="10" style="71" hidden="1" customWidth="1"/>
    <col min="13" max="13" width="9.83203125" style="71" hidden="1" customWidth="1"/>
    <col min="14" max="16384" width="11.5" style="71"/>
  </cols>
  <sheetData>
    <row r="1" spans="1:13" ht="65.25" customHeight="1">
      <c r="A1" s="80"/>
      <c r="B1" s="252" t="s">
        <v>0</v>
      </c>
      <c r="C1" s="252"/>
      <c r="D1" s="252"/>
      <c r="E1" s="252"/>
      <c r="F1" s="252"/>
      <c r="G1" s="252"/>
      <c r="H1" s="252"/>
      <c r="I1" s="252"/>
      <c r="J1" s="252"/>
    </row>
    <row r="2" spans="1:13" ht="24" customHeight="1">
      <c r="B2" s="257" t="s">
        <v>1</v>
      </c>
      <c r="C2" s="258"/>
      <c r="D2" s="81"/>
      <c r="E2" s="82" t="s">
        <v>2</v>
      </c>
      <c r="F2" s="259" t="s">
        <v>3</v>
      </c>
      <c r="G2" s="259"/>
      <c r="H2" s="256" t="s">
        <v>4</v>
      </c>
      <c r="I2" s="256"/>
      <c r="J2" s="256"/>
    </row>
    <row r="3" spans="1:13" ht="7.5" customHeight="1">
      <c r="I3" s="220" t="s">
        <v>376</v>
      </c>
      <c r="L3" s="220"/>
      <c r="M3" s="220"/>
    </row>
    <row r="4" spans="1:13">
      <c r="B4" s="255" t="s">
        <v>5</v>
      </c>
      <c r="C4" s="255"/>
      <c r="D4" s="255"/>
      <c r="E4" s="255"/>
      <c r="F4" s="255"/>
      <c r="G4" s="255"/>
      <c r="H4" s="255" t="s">
        <v>6</v>
      </c>
      <c r="I4" s="255"/>
      <c r="J4" s="255"/>
      <c r="K4" s="251" t="s">
        <v>348</v>
      </c>
      <c r="L4" s="251" t="s">
        <v>340</v>
      </c>
      <c r="M4" s="251"/>
    </row>
    <row r="5" spans="1:13" ht="26" customHeight="1">
      <c r="B5" s="83" t="s">
        <v>7</v>
      </c>
      <c r="C5" s="255" t="s">
        <v>8</v>
      </c>
      <c r="D5" s="255"/>
      <c r="E5" s="25" t="s">
        <v>9</v>
      </c>
      <c r="F5" s="83" t="s">
        <v>10</v>
      </c>
      <c r="G5" s="25" t="s">
        <v>11</v>
      </c>
      <c r="H5" s="84" t="s">
        <v>12</v>
      </c>
      <c r="I5" s="243" t="s">
        <v>13</v>
      </c>
      <c r="J5" s="178" t="s">
        <v>14</v>
      </c>
      <c r="K5" s="251"/>
      <c r="L5" s="244" t="s">
        <v>342</v>
      </c>
      <c r="M5" s="245" t="s">
        <v>343</v>
      </c>
    </row>
    <row r="6" spans="1:13" ht="126">
      <c r="B6" s="97" t="s">
        <v>15</v>
      </c>
      <c r="C6" s="25" t="s">
        <v>16</v>
      </c>
      <c r="D6" s="19" t="s">
        <v>17</v>
      </c>
      <c r="E6" s="16" t="s">
        <v>18</v>
      </c>
      <c r="F6" s="16" t="s">
        <v>19</v>
      </c>
      <c r="G6" s="63">
        <v>44620</v>
      </c>
      <c r="H6" s="18"/>
      <c r="I6" s="18" t="s">
        <v>20</v>
      </c>
      <c r="J6" s="18"/>
      <c r="K6" s="234" t="s">
        <v>392</v>
      </c>
      <c r="L6" s="235">
        <v>1</v>
      </c>
      <c r="M6" s="260">
        <f>AVERAGE(L6:L11)</f>
        <v>0.88666666666666671</v>
      </c>
    </row>
    <row r="7" spans="1:13" ht="98">
      <c r="B7" s="111" t="s">
        <v>21</v>
      </c>
      <c r="C7" s="26" t="s">
        <v>22</v>
      </c>
      <c r="D7" s="16" t="s">
        <v>23</v>
      </c>
      <c r="E7" s="16" t="s">
        <v>24</v>
      </c>
      <c r="F7" s="16" t="s">
        <v>25</v>
      </c>
      <c r="G7" s="17">
        <v>44592</v>
      </c>
      <c r="H7" s="18"/>
      <c r="I7" s="18" t="s">
        <v>26</v>
      </c>
      <c r="J7" s="18"/>
      <c r="K7" s="234" t="s">
        <v>393</v>
      </c>
      <c r="L7" s="235">
        <v>1</v>
      </c>
      <c r="M7" s="261"/>
    </row>
    <row r="8" spans="1:13" ht="42">
      <c r="B8" s="253" t="s">
        <v>27</v>
      </c>
      <c r="C8" s="25" t="s">
        <v>28</v>
      </c>
      <c r="D8" s="16" t="s">
        <v>29</v>
      </c>
      <c r="E8" s="16" t="s">
        <v>30</v>
      </c>
      <c r="F8" s="16" t="s">
        <v>19</v>
      </c>
      <c r="G8" s="17">
        <v>44592</v>
      </c>
      <c r="H8" s="18"/>
      <c r="I8" s="18" t="s">
        <v>20</v>
      </c>
      <c r="J8" s="16"/>
      <c r="K8" s="234" t="s">
        <v>398</v>
      </c>
      <c r="L8" s="235">
        <v>1</v>
      </c>
      <c r="M8" s="261"/>
    </row>
    <row r="9" spans="1:13" ht="138" customHeight="1">
      <c r="B9" s="254"/>
      <c r="C9" s="25">
        <v>3.2</v>
      </c>
      <c r="D9" s="16" t="s">
        <v>31</v>
      </c>
      <c r="E9" s="20" t="s">
        <v>32</v>
      </c>
      <c r="F9" s="16" t="s">
        <v>33</v>
      </c>
      <c r="G9" s="17">
        <v>44592</v>
      </c>
      <c r="H9" s="18"/>
      <c r="I9" s="195" t="s">
        <v>34</v>
      </c>
      <c r="J9" s="16"/>
      <c r="K9" s="234" t="s">
        <v>394</v>
      </c>
      <c r="L9" s="235">
        <v>1</v>
      </c>
      <c r="M9" s="261"/>
    </row>
    <row r="10" spans="1:13" ht="236" customHeight="1">
      <c r="B10" s="111" t="s">
        <v>35</v>
      </c>
      <c r="C10" s="25" t="s">
        <v>36</v>
      </c>
      <c r="D10" s="16" t="s">
        <v>37</v>
      </c>
      <c r="E10" s="16" t="s">
        <v>38</v>
      </c>
      <c r="F10" s="16" t="s">
        <v>25</v>
      </c>
      <c r="G10" s="17" t="s">
        <v>39</v>
      </c>
      <c r="H10" s="18"/>
      <c r="I10" s="197" t="s">
        <v>40</v>
      </c>
      <c r="J10" s="16"/>
      <c r="K10" s="234" t="s">
        <v>395</v>
      </c>
      <c r="L10" s="235">
        <v>0.66</v>
      </c>
      <c r="M10" s="261"/>
    </row>
    <row r="11" spans="1:13" ht="76" customHeight="1">
      <c r="B11" s="111" t="s">
        <v>41</v>
      </c>
      <c r="C11" s="25" t="s">
        <v>42</v>
      </c>
      <c r="D11" s="16" t="s">
        <v>43</v>
      </c>
      <c r="E11" s="16" t="s">
        <v>44</v>
      </c>
      <c r="F11" s="31" t="s">
        <v>45</v>
      </c>
      <c r="G11" s="101" t="s">
        <v>46</v>
      </c>
      <c r="H11" s="19"/>
      <c r="I11" s="18"/>
      <c r="J11" s="18"/>
      <c r="K11" s="249" t="s">
        <v>397</v>
      </c>
      <c r="L11" s="235">
        <v>0.66</v>
      </c>
      <c r="M11" s="262"/>
    </row>
    <row r="12" spans="1:13">
      <c r="B12" s="248"/>
      <c r="C12" s="248"/>
      <c r="D12" s="248"/>
      <c r="E12" s="248"/>
      <c r="F12" s="248"/>
      <c r="G12" s="248"/>
      <c r="H12" s="248"/>
      <c r="I12" s="248"/>
      <c r="J12" s="248"/>
      <c r="K12" s="248"/>
    </row>
    <row r="13" spans="1:13">
      <c r="B13" s="248"/>
      <c r="C13" s="248"/>
      <c r="D13" s="248"/>
      <c r="E13" s="248"/>
      <c r="F13" s="248"/>
      <c r="G13" s="248"/>
      <c r="H13" s="248"/>
      <c r="I13" s="248"/>
      <c r="J13" s="248"/>
      <c r="K13" s="248"/>
    </row>
    <row r="14" spans="1:13">
      <c r="B14" s="248"/>
      <c r="C14" s="248"/>
      <c r="D14" s="248"/>
      <c r="E14" s="248"/>
      <c r="F14" s="248"/>
      <c r="G14" s="248"/>
      <c r="H14" s="248"/>
      <c r="I14" s="248"/>
      <c r="J14" s="248"/>
      <c r="K14" s="248"/>
    </row>
    <row r="15" spans="1:13">
      <c r="B15" s="248"/>
      <c r="C15" s="248"/>
      <c r="D15" s="248"/>
      <c r="E15" s="248"/>
      <c r="F15" s="248"/>
      <c r="G15" s="248"/>
      <c r="H15" s="248"/>
      <c r="I15" s="248"/>
      <c r="J15" s="248"/>
      <c r="K15" s="248"/>
    </row>
    <row r="16" spans="1:13">
      <c r="B16" s="248"/>
      <c r="C16" s="248"/>
      <c r="D16" s="248"/>
      <c r="E16" s="248"/>
      <c r="F16" s="248"/>
      <c r="G16" s="248"/>
      <c r="H16" s="248"/>
      <c r="I16" s="248"/>
      <c r="J16" s="248"/>
      <c r="K16" s="248"/>
    </row>
    <row r="17" spans="2:11">
      <c r="B17" s="248"/>
      <c r="C17" s="248"/>
      <c r="D17" s="248"/>
      <c r="E17" s="248"/>
      <c r="F17" s="248"/>
      <c r="G17" s="248"/>
      <c r="H17" s="248"/>
      <c r="I17" s="248"/>
      <c r="J17" s="248"/>
      <c r="K17" s="248"/>
    </row>
    <row r="18" spans="2:11">
      <c r="B18" s="248"/>
      <c r="C18" s="248"/>
      <c r="D18" s="248"/>
      <c r="E18" s="248"/>
      <c r="F18" s="248"/>
      <c r="G18" s="248"/>
      <c r="H18" s="248"/>
      <c r="I18" s="248"/>
      <c r="J18" s="248"/>
      <c r="K18" s="248"/>
    </row>
    <row r="19" spans="2:11">
      <c r="B19" s="248"/>
      <c r="C19" s="248"/>
      <c r="D19" s="248"/>
      <c r="E19" s="248"/>
      <c r="F19" s="248"/>
      <c r="G19" s="248"/>
      <c r="H19" s="248"/>
      <c r="I19" s="248"/>
      <c r="J19" s="248"/>
      <c r="K19" s="248"/>
    </row>
  </sheetData>
  <sheetProtection algorithmName="SHA-512" hashValue="+yenzsqlTWy+ooWnzDwv2tuoWMffFuz33v3KVv2jSJslPssN4ldWpCb5EKRF+vzQJTgeERjUpCt2UBhgSZArYQ==" saltValue="J/eD3awYI0wP6vhLhVhDGg==" spinCount="100000" sheet="1" objects="1" scenarios="1"/>
  <mergeCells count="11">
    <mergeCell ref="K4:K5"/>
    <mergeCell ref="L4:M4"/>
    <mergeCell ref="B1:J1"/>
    <mergeCell ref="B8:B9"/>
    <mergeCell ref="C5:D5"/>
    <mergeCell ref="B4:G4"/>
    <mergeCell ref="H4:J4"/>
    <mergeCell ref="H2:J2"/>
    <mergeCell ref="B2:C2"/>
    <mergeCell ref="F2:G2"/>
    <mergeCell ref="M6:M1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W26"/>
  <sheetViews>
    <sheetView zoomScaleNormal="100" workbookViewId="0">
      <selection activeCell="J17" sqref="J17:K17"/>
    </sheetView>
  </sheetViews>
  <sheetFormatPr baseColWidth="10" defaultColWidth="11.5" defaultRowHeight="13"/>
  <cols>
    <col min="1" max="1" width="8.5" style="3" customWidth="1"/>
    <col min="2" max="2" width="4.5" style="3" customWidth="1"/>
    <col min="3" max="3" width="4.33203125" style="3" customWidth="1"/>
    <col min="4" max="4" width="18" style="3" customWidth="1"/>
    <col min="5" max="5" width="8.5" style="3" customWidth="1"/>
    <col min="6" max="6" width="32.5" style="3" customWidth="1"/>
    <col min="7" max="7" width="25.6640625" style="3" customWidth="1"/>
    <col min="8" max="8" width="11.5" style="3"/>
    <col min="9" max="9" width="8" style="3" customWidth="1"/>
    <col min="10" max="10" width="12.1640625" style="3" customWidth="1"/>
    <col min="11" max="11" width="8.5" style="3" customWidth="1"/>
    <col min="12" max="12" width="3" style="3" customWidth="1"/>
    <col min="13" max="13" width="12.33203125" style="3" customWidth="1"/>
    <col min="14" max="14" width="11.5" style="3" customWidth="1"/>
    <col min="15" max="15" width="5.5" style="3" customWidth="1"/>
    <col min="16" max="16" width="10.33203125" style="3" customWidth="1"/>
    <col min="17" max="17" width="12.33203125" style="3" customWidth="1"/>
    <col min="18" max="18" width="11.33203125" style="3" hidden="1" customWidth="1"/>
    <col min="19" max="19" width="21.1640625" style="3" hidden="1" customWidth="1"/>
    <col min="20" max="20" width="0.6640625" style="3" hidden="1" customWidth="1"/>
    <col min="21" max="21" width="36.33203125" style="3" bestFit="1" customWidth="1"/>
    <col min="22" max="22" width="10" style="3" hidden="1" customWidth="1"/>
    <col min="23" max="23" width="9.83203125" style="3" hidden="1" customWidth="1"/>
    <col min="24" max="16384" width="11.5" style="3"/>
  </cols>
  <sheetData>
    <row r="1" spans="1:23" s="1" customFormat="1" ht="60" customHeight="1">
      <c r="A1" s="278"/>
      <c r="B1" s="278"/>
      <c r="C1" s="278"/>
      <c r="D1" s="278"/>
      <c r="E1" s="277" t="s">
        <v>0</v>
      </c>
      <c r="F1" s="277"/>
      <c r="G1" s="277"/>
      <c r="H1" s="277"/>
      <c r="I1" s="277"/>
      <c r="J1" s="277"/>
      <c r="K1" s="277"/>
      <c r="L1" s="277"/>
      <c r="M1" s="277"/>
      <c r="N1" s="277"/>
      <c r="O1" s="277"/>
      <c r="P1" s="277"/>
      <c r="Q1" s="277"/>
      <c r="R1" s="277"/>
      <c r="S1" s="277"/>
      <c r="T1" s="277"/>
      <c r="U1" s="277"/>
      <c r="V1" s="277"/>
    </row>
    <row r="2" spans="1:23" ht="16">
      <c r="A2" s="266" t="s">
        <v>47</v>
      </c>
      <c r="B2" s="266"/>
      <c r="C2" s="266"/>
      <c r="D2" s="267" t="s">
        <v>48</v>
      </c>
      <c r="E2" s="267"/>
      <c r="F2" s="267"/>
      <c r="G2" s="267"/>
      <c r="H2" s="267"/>
      <c r="I2" s="2"/>
      <c r="J2" s="2"/>
      <c r="K2" s="2"/>
      <c r="L2" s="2"/>
      <c r="M2" s="2"/>
      <c r="N2" s="2"/>
      <c r="O2" s="2"/>
      <c r="P2" s="2"/>
      <c r="Q2" s="2"/>
    </row>
    <row r="3" spans="1:23">
      <c r="A3" s="2"/>
      <c r="B3" s="2"/>
      <c r="C3" s="2"/>
      <c r="D3" s="2"/>
      <c r="E3" s="2"/>
      <c r="F3" s="2"/>
      <c r="G3" s="2"/>
      <c r="H3" s="2"/>
      <c r="I3" s="2"/>
      <c r="J3" s="2"/>
      <c r="K3" s="2"/>
      <c r="L3" s="266" t="s">
        <v>49</v>
      </c>
      <c r="M3" s="266"/>
      <c r="N3" s="266"/>
      <c r="O3" s="267" t="s">
        <v>50</v>
      </c>
      <c r="P3" s="267"/>
      <c r="Q3" s="267"/>
    </row>
    <row r="4" spans="1:23">
      <c r="A4" s="266" t="s">
        <v>51</v>
      </c>
      <c r="B4" s="266"/>
      <c r="C4" s="266"/>
      <c r="D4" s="267" t="s">
        <v>52</v>
      </c>
      <c r="E4" s="267"/>
      <c r="F4" s="267"/>
      <c r="G4" s="267"/>
      <c r="H4" s="267"/>
      <c r="I4" s="2"/>
      <c r="J4" s="2"/>
      <c r="K4" s="2"/>
      <c r="L4" s="266"/>
      <c r="M4" s="266"/>
      <c r="N4" s="266"/>
      <c r="O4" s="267"/>
      <c r="P4" s="267"/>
      <c r="Q4" s="267"/>
    </row>
    <row r="5" spans="1:23">
      <c r="A5" s="266"/>
      <c r="B5" s="266"/>
      <c r="C5" s="266"/>
      <c r="D5" s="267"/>
      <c r="E5" s="267"/>
      <c r="F5" s="267"/>
      <c r="G5" s="267"/>
      <c r="H5" s="267"/>
      <c r="I5" s="2"/>
      <c r="J5" s="2"/>
      <c r="K5" s="2"/>
      <c r="L5" s="2"/>
      <c r="M5" s="2"/>
      <c r="N5" s="2"/>
      <c r="O5" s="2"/>
      <c r="P5" s="2"/>
      <c r="Q5" s="2"/>
    </row>
    <row r="6" spans="1:23">
      <c r="A6" s="2"/>
      <c r="B6" s="2"/>
      <c r="C6" s="2"/>
      <c r="D6" s="2"/>
      <c r="E6" s="2"/>
      <c r="F6" s="2"/>
      <c r="G6" s="2"/>
      <c r="H6" s="2"/>
      <c r="I6" s="2"/>
      <c r="J6" s="2"/>
      <c r="K6" s="2"/>
      <c r="L6" s="266" t="s">
        <v>53</v>
      </c>
      <c r="M6" s="266"/>
      <c r="N6" s="266"/>
      <c r="O6" s="267">
        <v>2022</v>
      </c>
      <c r="P6" s="267"/>
      <c r="Q6" s="267"/>
    </row>
    <row r="7" spans="1:23">
      <c r="A7" s="266" t="s">
        <v>54</v>
      </c>
      <c r="B7" s="266"/>
      <c r="C7" s="266"/>
      <c r="D7" s="267" t="s">
        <v>55</v>
      </c>
      <c r="E7" s="267"/>
      <c r="F7" s="267"/>
      <c r="G7" s="267"/>
      <c r="H7" s="267"/>
      <c r="I7" s="2"/>
      <c r="J7" s="2"/>
      <c r="K7" s="2"/>
      <c r="L7" s="266"/>
      <c r="M7" s="266"/>
      <c r="N7" s="266"/>
      <c r="O7" s="267"/>
      <c r="P7" s="267"/>
      <c r="Q7" s="267"/>
    </row>
    <row r="8" spans="1:23">
      <c r="A8" s="266"/>
      <c r="B8" s="266"/>
      <c r="C8" s="266"/>
      <c r="D8" s="267"/>
      <c r="E8" s="267"/>
      <c r="F8" s="267"/>
      <c r="G8" s="267"/>
      <c r="H8" s="267"/>
      <c r="I8" s="2"/>
      <c r="J8" s="2"/>
      <c r="K8" s="2"/>
      <c r="L8" s="2"/>
      <c r="M8" s="2"/>
      <c r="N8" s="2"/>
      <c r="O8" s="2"/>
      <c r="P8" s="2"/>
      <c r="Q8" s="2"/>
    </row>
    <row r="9" spans="1:23">
      <c r="A9" s="266"/>
      <c r="B9" s="266"/>
      <c r="C9" s="266"/>
      <c r="D9" s="267"/>
      <c r="E9" s="267"/>
      <c r="F9" s="267"/>
      <c r="G9" s="267"/>
      <c r="H9" s="267"/>
      <c r="I9" s="2"/>
      <c r="J9" s="2"/>
      <c r="K9" s="2"/>
      <c r="L9" s="268" t="s">
        <v>399</v>
      </c>
      <c r="M9" s="268"/>
      <c r="N9" s="268"/>
      <c r="O9" s="268"/>
      <c r="P9" s="268"/>
      <c r="Q9" s="268"/>
    </row>
    <row r="10" spans="1:23">
      <c r="A10" s="2"/>
      <c r="B10" s="2"/>
      <c r="C10" s="2"/>
      <c r="D10" s="2"/>
      <c r="E10" s="2"/>
      <c r="F10" s="2"/>
      <c r="G10" s="2"/>
      <c r="H10" s="2"/>
      <c r="I10" s="2"/>
      <c r="J10" s="2"/>
      <c r="K10" s="2"/>
      <c r="L10" s="268"/>
      <c r="M10" s="268"/>
      <c r="N10" s="268"/>
      <c r="O10" s="268"/>
      <c r="P10" s="268"/>
      <c r="Q10" s="268"/>
    </row>
    <row r="11" spans="1:23">
      <c r="A11" s="266" t="s">
        <v>56</v>
      </c>
      <c r="B11" s="266"/>
      <c r="C11" s="266"/>
      <c r="D11" s="267" t="s">
        <v>57</v>
      </c>
      <c r="E11" s="267"/>
      <c r="F11" s="267"/>
      <c r="G11" s="267"/>
      <c r="H11" s="267"/>
      <c r="I11" s="2"/>
      <c r="J11" s="2"/>
      <c r="K11" s="2"/>
      <c r="L11" s="268"/>
      <c r="M11" s="268"/>
      <c r="N11" s="268"/>
      <c r="O11" s="268"/>
      <c r="P11" s="268"/>
      <c r="Q11" s="268"/>
    </row>
    <row r="12" spans="1:23">
      <c r="A12" s="266"/>
      <c r="B12" s="266"/>
      <c r="C12" s="266"/>
      <c r="D12" s="267"/>
      <c r="E12" s="267"/>
      <c r="F12" s="267"/>
      <c r="G12" s="267"/>
      <c r="H12" s="267"/>
      <c r="I12" s="2"/>
      <c r="J12" s="2"/>
      <c r="K12" s="2"/>
      <c r="L12" s="2"/>
      <c r="M12" s="2"/>
      <c r="N12" s="2"/>
      <c r="O12" s="2"/>
      <c r="P12" s="2"/>
      <c r="Q12" s="2"/>
    </row>
    <row r="13" spans="1:23" ht="16">
      <c r="A13" s="269" t="s">
        <v>58</v>
      </c>
      <c r="B13" s="269"/>
      <c r="C13" s="269"/>
      <c r="D13" s="269"/>
      <c r="E13" s="269"/>
      <c r="F13" s="269"/>
      <c r="G13" s="269"/>
      <c r="H13" s="269"/>
      <c r="I13" s="269"/>
      <c r="J13" s="269"/>
      <c r="K13" s="269"/>
      <c r="L13" s="269"/>
      <c r="M13" s="269"/>
      <c r="N13" s="269"/>
      <c r="O13" s="269"/>
      <c r="P13" s="269"/>
      <c r="Q13" s="269"/>
    </row>
    <row r="14" spans="1:23" ht="20.25" customHeight="1">
      <c r="A14" s="270" t="s">
        <v>59</v>
      </c>
      <c r="B14" s="271"/>
      <c r="C14" s="271"/>
      <c r="D14" s="271"/>
      <c r="E14" s="271"/>
      <c r="F14" s="271"/>
      <c r="G14" s="271"/>
      <c r="H14" s="271"/>
      <c r="I14" s="271"/>
      <c r="J14" s="271"/>
      <c r="K14" s="271"/>
      <c r="L14" s="271"/>
      <c r="M14" s="271"/>
      <c r="N14" s="271"/>
      <c r="O14" s="271"/>
      <c r="P14" s="271"/>
      <c r="Q14" s="271"/>
      <c r="R14" s="271"/>
      <c r="S14" s="271"/>
      <c r="T14" s="271"/>
      <c r="U14" s="271"/>
      <c r="V14" s="272"/>
    </row>
    <row r="15" spans="1:23" ht="25.5" customHeight="1">
      <c r="A15" s="265" t="s">
        <v>60</v>
      </c>
      <c r="B15" s="265"/>
      <c r="C15" s="265"/>
      <c r="D15" s="265"/>
      <c r="E15" s="265"/>
      <c r="F15" s="265" t="s">
        <v>61</v>
      </c>
      <c r="G15" s="265"/>
      <c r="H15" s="265"/>
      <c r="I15" s="265"/>
      <c r="J15" s="265"/>
      <c r="K15" s="265"/>
      <c r="L15" s="265"/>
      <c r="M15" s="265"/>
      <c r="N15" s="265" t="s">
        <v>62</v>
      </c>
      <c r="O15" s="265"/>
      <c r="P15" s="265"/>
      <c r="Q15" s="265"/>
      <c r="R15" s="265"/>
      <c r="S15" s="222"/>
      <c r="T15" s="95"/>
      <c r="U15" s="275" t="s">
        <v>348</v>
      </c>
      <c r="V15" s="273" t="s">
        <v>340</v>
      </c>
      <c r="W15" s="274"/>
    </row>
    <row r="16" spans="1:23" ht="39.75" customHeight="1" thickBot="1">
      <c r="A16" s="96" t="s">
        <v>63</v>
      </c>
      <c r="B16" s="265" t="s">
        <v>64</v>
      </c>
      <c r="C16" s="265"/>
      <c r="D16" s="96" t="s">
        <v>65</v>
      </c>
      <c r="E16" s="96" t="s">
        <v>66</v>
      </c>
      <c r="F16" s="96" t="s">
        <v>67</v>
      </c>
      <c r="G16" s="96" t="s">
        <v>68</v>
      </c>
      <c r="H16" s="265" t="s">
        <v>69</v>
      </c>
      <c r="I16" s="265"/>
      <c r="J16" s="265" t="s">
        <v>70</v>
      </c>
      <c r="K16" s="265"/>
      <c r="L16" s="265" t="s">
        <v>71</v>
      </c>
      <c r="M16" s="265"/>
      <c r="N16" s="96" t="s">
        <v>72</v>
      </c>
      <c r="O16" s="265" t="s">
        <v>73</v>
      </c>
      <c r="P16" s="265"/>
      <c r="Q16" s="96" t="s">
        <v>74</v>
      </c>
      <c r="R16" s="34" t="s">
        <v>12</v>
      </c>
      <c r="S16" s="34" t="s">
        <v>13</v>
      </c>
      <c r="T16" s="179" t="s">
        <v>14</v>
      </c>
      <c r="U16" s="276"/>
      <c r="V16" s="198" t="s">
        <v>342</v>
      </c>
      <c r="W16" s="126" t="s">
        <v>343</v>
      </c>
    </row>
    <row r="17" spans="1:23" ht="144" customHeight="1" thickBot="1">
      <c r="A17" s="113" t="s">
        <v>75</v>
      </c>
      <c r="B17" s="263">
        <v>7641</v>
      </c>
      <c r="C17" s="263"/>
      <c r="D17" s="113" t="s">
        <v>76</v>
      </c>
      <c r="E17" s="113" t="s">
        <v>77</v>
      </c>
      <c r="F17" s="113" t="s">
        <v>78</v>
      </c>
      <c r="G17" s="113" t="s">
        <v>79</v>
      </c>
      <c r="H17" s="263" t="s">
        <v>80</v>
      </c>
      <c r="I17" s="263"/>
      <c r="J17" s="263" t="s">
        <v>81</v>
      </c>
      <c r="K17" s="263"/>
      <c r="L17" s="263" t="s">
        <v>80</v>
      </c>
      <c r="M17" s="263"/>
      <c r="N17" s="114" t="s">
        <v>82</v>
      </c>
      <c r="O17" s="264" t="s">
        <v>83</v>
      </c>
      <c r="P17" s="264"/>
      <c r="Q17" s="113" t="s">
        <v>84</v>
      </c>
      <c r="R17" s="113" t="s">
        <v>85</v>
      </c>
      <c r="S17" s="18" t="s">
        <v>86</v>
      </c>
      <c r="T17" s="30"/>
      <c r="U17" s="202" t="s">
        <v>349</v>
      </c>
      <c r="V17" s="200">
        <v>1</v>
      </c>
      <c r="W17" s="201">
        <f>+V17</f>
        <v>1</v>
      </c>
    </row>
    <row r="18" spans="1:23" ht="11.5" customHeight="1">
      <c r="A18" s="121"/>
      <c r="B18" s="121"/>
      <c r="C18" s="121"/>
      <c r="D18" s="121"/>
      <c r="E18" s="121"/>
      <c r="F18" s="121"/>
      <c r="G18" s="121"/>
      <c r="H18" s="121"/>
      <c r="I18" s="121"/>
      <c r="J18" s="121"/>
      <c r="K18" s="121"/>
      <c r="L18" s="121"/>
      <c r="M18" s="121"/>
      <c r="N18" s="122"/>
      <c r="O18" s="122"/>
      <c r="P18" s="122"/>
      <c r="Q18" s="121"/>
      <c r="R18" s="121"/>
      <c r="S18" s="102"/>
      <c r="T18" s="102"/>
      <c r="U18" s="102"/>
      <c r="V18" s="95"/>
    </row>
    <row r="19" spans="1:23" ht="11.5" customHeight="1">
      <c r="A19" s="121"/>
      <c r="B19" s="121"/>
      <c r="C19" s="121"/>
      <c r="D19" s="121"/>
      <c r="E19" s="121"/>
      <c r="F19" s="121"/>
      <c r="G19" s="121"/>
      <c r="H19" s="121"/>
      <c r="I19" s="121"/>
      <c r="J19" s="121"/>
      <c r="K19" s="121"/>
      <c r="L19" s="121"/>
      <c r="M19" s="121"/>
      <c r="N19" s="122"/>
      <c r="O19" s="122"/>
      <c r="P19" s="122"/>
      <c r="Q19" s="121"/>
      <c r="R19" s="121"/>
      <c r="S19" s="102"/>
      <c r="T19" s="102"/>
      <c r="U19" s="102"/>
      <c r="V19" s="95"/>
    </row>
    <row r="20" spans="1:23" ht="11.5" customHeight="1">
      <c r="A20" s="95"/>
      <c r="B20" s="95"/>
      <c r="C20" s="95"/>
      <c r="D20" s="95"/>
      <c r="E20" s="95"/>
      <c r="F20" s="95"/>
      <c r="G20" s="95"/>
      <c r="H20" s="95"/>
      <c r="I20" s="95"/>
      <c r="J20" s="95"/>
      <c r="K20" s="95"/>
      <c r="L20" s="95"/>
      <c r="M20" s="95"/>
      <c r="N20" s="95"/>
      <c r="O20" s="95"/>
      <c r="P20" s="95"/>
      <c r="Q20" s="95"/>
      <c r="R20" s="95"/>
      <c r="S20" s="95"/>
      <c r="T20" s="95"/>
      <c r="U20" s="95"/>
      <c r="V20" s="95"/>
    </row>
    <row r="21" spans="1:23" ht="12.5" customHeight="1">
      <c r="A21" s="117" t="s">
        <v>87</v>
      </c>
      <c r="B21" s="95"/>
      <c r="C21" s="95"/>
      <c r="D21" s="95"/>
      <c r="E21" s="95"/>
      <c r="F21" s="95"/>
      <c r="G21" s="95"/>
      <c r="H21" s="95"/>
      <c r="I21" s="95"/>
      <c r="J21" s="95"/>
      <c r="K21" s="95"/>
      <c r="L21" s="95"/>
      <c r="M21" s="95"/>
      <c r="N21" s="95"/>
      <c r="O21" s="95"/>
      <c r="P21" s="95"/>
      <c r="Q21" s="95"/>
      <c r="R21" s="95"/>
      <c r="S21" s="95"/>
      <c r="T21" s="95"/>
      <c r="U21" s="95"/>
      <c r="V21" s="95"/>
    </row>
    <row r="22" spans="1:23" ht="12.5" customHeight="1">
      <c r="A22" s="71" t="s">
        <v>88</v>
      </c>
      <c r="B22" s="95"/>
      <c r="C22" s="95"/>
      <c r="D22" s="95"/>
      <c r="E22" s="95"/>
      <c r="F22" s="95"/>
      <c r="G22" s="95"/>
      <c r="H22" s="95"/>
      <c r="I22" s="95"/>
      <c r="J22" s="95"/>
      <c r="K22" s="95"/>
      <c r="L22" s="95"/>
      <c r="M22" s="95"/>
      <c r="N22" s="95"/>
      <c r="O22" s="95"/>
      <c r="P22" s="95"/>
      <c r="Q22" s="95"/>
      <c r="R22" s="95"/>
      <c r="S22" s="95"/>
      <c r="T22" s="95"/>
      <c r="U22" s="95"/>
      <c r="V22" s="95"/>
    </row>
    <row r="23" spans="1:23" ht="20">
      <c r="A23" s="95"/>
      <c r="B23" s="95"/>
      <c r="C23" s="95"/>
      <c r="D23" s="95"/>
      <c r="E23" s="95"/>
      <c r="F23" s="95"/>
      <c r="G23" s="95"/>
      <c r="H23" s="95"/>
      <c r="I23" s="95"/>
      <c r="J23" s="95"/>
      <c r="K23" s="95"/>
      <c r="L23" s="95"/>
      <c r="M23" s="95"/>
      <c r="N23" s="95"/>
      <c r="O23" s="95"/>
    </row>
    <row r="24" spans="1:23" ht="20">
      <c r="A24" s="95"/>
      <c r="B24" s="95"/>
      <c r="C24" s="95"/>
      <c r="D24" s="95"/>
      <c r="E24" s="95"/>
      <c r="F24" s="95"/>
      <c r="G24" s="95"/>
      <c r="H24" s="95"/>
      <c r="I24" s="95"/>
      <c r="J24" s="95"/>
      <c r="K24" s="95"/>
      <c r="L24" s="95"/>
      <c r="M24" s="95"/>
      <c r="N24" s="95"/>
      <c r="O24" s="95"/>
    </row>
    <row r="25" spans="1:23" ht="20">
      <c r="A25" s="95"/>
      <c r="B25" s="95"/>
      <c r="C25" s="95"/>
      <c r="D25" s="95"/>
      <c r="E25" s="95"/>
      <c r="F25" s="95"/>
      <c r="G25" s="95"/>
      <c r="H25" s="95"/>
      <c r="I25" s="95"/>
      <c r="J25" s="95"/>
      <c r="K25" s="95"/>
      <c r="L25" s="95"/>
      <c r="M25" s="95"/>
      <c r="N25" s="95"/>
      <c r="O25" s="95"/>
    </row>
    <row r="26" spans="1:23" ht="20">
      <c r="A26" s="95"/>
      <c r="B26" s="95"/>
      <c r="C26" s="95"/>
      <c r="D26" s="95"/>
      <c r="E26" s="95"/>
      <c r="F26" s="95"/>
      <c r="G26" s="95"/>
      <c r="H26" s="95"/>
      <c r="I26" s="95"/>
      <c r="J26" s="95"/>
      <c r="K26" s="95"/>
      <c r="L26" s="95"/>
      <c r="M26" s="95"/>
      <c r="N26" s="95"/>
      <c r="O26" s="95"/>
    </row>
  </sheetData>
  <sheetProtection algorithmName="SHA-512" hashValue="FlAJKTPuU7PajWQKgU4mAG55g3VSaqjmcSoQ9JFjzJqcwIX5pskJE7XUqSIGdwf7NYt+n+8rZeDVj4Zhg29IOg==" saltValue="6yteM/BKcSa83xfeLDkItg==" spinCount="100000" sheet="1" objects="1" scenarios="1"/>
  <mergeCells count="32">
    <mergeCell ref="V15:W15"/>
    <mergeCell ref="U15:U16"/>
    <mergeCell ref="E1:V1"/>
    <mergeCell ref="A2:C2"/>
    <mergeCell ref="D2:H2"/>
    <mergeCell ref="L3:N4"/>
    <mergeCell ref="O3:Q4"/>
    <mergeCell ref="A4:C5"/>
    <mergeCell ref="D4:H5"/>
    <mergeCell ref="A1:D1"/>
    <mergeCell ref="B17:C17"/>
    <mergeCell ref="L6:N7"/>
    <mergeCell ref="O6:Q7"/>
    <mergeCell ref="A7:C9"/>
    <mergeCell ref="D7:H9"/>
    <mergeCell ref="L9:Q11"/>
    <mergeCell ref="A11:C12"/>
    <mergeCell ref="D11:H12"/>
    <mergeCell ref="A13:Q13"/>
    <mergeCell ref="A14:V14"/>
    <mergeCell ref="A15:E15"/>
    <mergeCell ref="H16:I16"/>
    <mergeCell ref="B16:C16"/>
    <mergeCell ref="J16:K16"/>
    <mergeCell ref="L16:M16"/>
    <mergeCell ref="O16:P16"/>
    <mergeCell ref="H17:I17"/>
    <mergeCell ref="J17:K17"/>
    <mergeCell ref="L17:M17"/>
    <mergeCell ref="O17:P17"/>
    <mergeCell ref="F15:M15"/>
    <mergeCell ref="N15:R15"/>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N27"/>
  <sheetViews>
    <sheetView zoomScale="98" zoomScaleNormal="98" zoomScalePageLayoutView="20" workbookViewId="0">
      <selection activeCell="K6" sqref="K6"/>
    </sheetView>
  </sheetViews>
  <sheetFormatPr baseColWidth="10" defaultColWidth="11.5" defaultRowHeight="14"/>
  <cols>
    <col min="1" max="1" width="1.5" style="1" customWidth="1"/>
    <col min="2" max="2" width="5.83203125" style="27" customWidth="1"/>
    <col min="3" max="3" width="6.83203125" style="64" customWidth="1"/>
    <col min="4" max="4" width="28.33203125" style="11" customWidth="1"/>
    <col min="5" max="5" width="23" style="65" customWidth="1"/>
    <col min="6" max="6" width="16.33203125" style="64" customWidth="1"/>
    <col min="7" max="7" width="13.6640625" style="1" customWidth="1"/>
    <col min="8" max="8" width="21.33203125" style="1" hidden="1" customWidth="1"/>
    <col min="9" max="9" width="35.1640625" style="190" hidden="1" customWidth="1"/>
    <col min="10" max="10" width="11.6640625" style="11" hidden="1" customWidth="1"/>
    <col min="11" max="11" width="72.6640625" style="1" bestFit="1" customWidth="1"/>
    <col min="12" max="13" width="8.6640625" style="65" hidden="1" customWidth="1"/>
    <col min="14" max="16384" width="11.5" style="1"/>
  </cols>
  <sheetData>
    <row r="1" spans="2:14" ht="77.25" customHeight="1">
      <c r="B1" s="284"/>
      <c r="C1" s="285"/>
      <c r="D1" s="282" t="s">
        <v>0</v>
      </c>
      <c r="E1" s="282"/>
      <c r="F1" s="282"/>
      <c r="G1" s="282"/>
      <c r="H1" s="282"/>
      <c r="I1" s="282"/>
      <c r="J1" s="283"/>
    </row>
    <row r="2" spans="2:14" ht="35.25" customHeight="1">
      <c r="B2" s="291" t="s">
        <v>89</v>
      </c>
      <c r="C2" s="291"/>
      <c r="D2" s="291"/>
      <c r="E2" s="74" t="s">
        <v>90</v>
      </c>
      <c r="F2" s="289" t="s">
        <v>91</v>
      </c>
      <c r="G2" s="290"/>
      <c r="H2" s="286" t="s">
        <v>4</v>
      </c>
      <c r="I2" s="287"/>
      <c r="J2" s="288"/>
    </row>
    <row r="3" spans="2:14" s="69" customFormat="1" ht="9" customHeight="1">
      <c r="B3" s="109"/>
      <c r="C3" s="73"/>
      <c r="D3" s="71"/>
      <c r="E3" s="71"/>
      <c r="F3" s="72"/>
      <c r="G3" s="71"/>
      <c r="H3" s="1"/>
      <c r="I3" s="190"/>
      <c r="J3" s="70"/>
      <c r="L3" s="203"/>
      <c r="M3" s="203"/>
    </row>
    <row r="4" spans="2:14" ht="22.5" customHeight="1">
      <c r="B4" s="292" t="s">
        <v>92</v>
      </c>
      <c r="C4" s="292"/>
      <c r="D4" s="292"/>
      <c r="E4" s="292"/>
      <c r="F4" s="292"/>
      <c r="G4" s="47"/>
      <c r="H4" s="47"/>
      <c r="I4" s="223"/>
      <c r="J4" s="47"/>
      <c r="K4" s="275" t="s">
        <v>350</v>
      </c>
      <c r="L4" s="273" t="s">
        <v>340</v>
      </c>
      <c r="M4" s="274"/>
    </row>
    <row r="5" spans="2:14" s="42" customFormat="1" ht="60">
      <c r="B5" s="41" t="s">
        <v>93</v>
      </c>
      <c r="C5" s="293" t="s">
        <v>94</v>
      </c>
      <c r="D5" s="293"/>
      <c r="E5" s="41" t="s">
        <v>95</v>
      </c>
      <c r="F5" s="33" t="s">
        <v>96</v>
      </c>
      <c r="G5" s="41" t="s">
        <v>11</v>
      </c>
      <c r="H5" s="34" t="s">
        <v>12</v>
      </c>
      <c r="I5" s="191" t="s">
        <v>13</v>
      </c>
      <c r="J5" s="179" t="s">
        <v>14</v>
      </c>
      <c r="K5" s="276"/>
      <c r="L5" s="198" t="s">
        <v>342</v>
      </c>
      <c r="M5" s="126" t="s">
        <v>343</v>
      </c>
    </row>
    <row r="6" spans="2:14" s="42" customFormat="1" ht="100" customHeight="1">
      <c r="B6" s="279" t="s">
        <v>97</v>
      </c>
      <c r="C6" s="40" t="s">
        <v>98</v>
      </c>
      <c r="D6" s="6" t="s">
        <v>99</v>
      </c>
      <c r="E6" s="7" t="s">
        <v>100</v>
      </c>
      <c r="F6" s="6" t="s">
        <v>19</v>
      </c>
      <c r="G6" s="88">
        <v>44697</v>
      </c>
      <c r="H6" s="34"/>
      <c r="I6" s="184" t="s">
        <v>101</v>
      </c>
      <c r="J6" s="34"/>
      <c r="K6" s="236" t="s">
        <v>383</v>
      </c>
      <c r="L6" s="204">
        <v>1</v>
      </c>
      <c r="M6" s="295">
        <f>AVERAGE(L6:L25)</f>
        <v>0.32100000000000006</v>
      </c>
    </row>
    <row r="7" spans="2:14" s="42" customFormat="1" ht="60">
      <c r="B7" s="280"/>
      <c r="C7" s="40" t="s">
        <v>102</v>
      </c>
      <c r="D7" s="6" t="s">
        <v>103</v>
      </c>
      <c r="E7" s="7" t="s">
        <v>104</v>
      </c>
      <c r="F7" s="6" t="s">
        <v>19</v>
      </c>
      <c r="G7" s="180">
        <v>44592</v>
      </c>
      <c r="H7" s="34"/>
      <c r="I7" s="184" t="s">
        <v>105</v>
      </c>
      <c r="J7" s="34"/>
      <c r="K7" s="8" t="s">
        <v>351</v>
      </c>
      <c r="L7" s="204">
        <v>1</v>
      </c>
      <c r="M7" s="296"/>
    </row>
    <row r="8" spans="2:14" s="42" customFormat="1" ht="75">
      <c r="B8" s="280"/>
      <c r="C8" s="40" t="s">
        <v>106</v>
      </c>
      <c r="D8" s="6" t="s">
        <v>107</v>
      </c>
      <c r="E8" s="7" t="s">
        <v>108</v>
      </c>
      <c r="F8" s="6" t="s">
        <v>19</v>
      </c>
      <c r="G8" s="88">
        <v>44865</v>
      </c>
      <c r="H8" s="34"/>
      <c r="I8" s="184" t="s">
        <v>109</v>
      </c>
      <c r="J8" s="34"/>
      <c r="K8" s="8" t="s">
        <v>352</v>
      </c>
      <c r="L8" s="204">
        <v>0</v>
      </c>
      <c r="M8" s="296"/>
    </row>
    <row r="9" spans="2:14" s="42" customFormat="1" ht="409" customHeight="1">
      <c r="B9" s="280"/>
      <c r="C9" s="40" t="s">
        <v>110</v>
      </c>
      <c r="D9" s="6" t="s">
        <v>111</v>
      </c>
      <c r="E9" s="7" t="s">
        <v>112</v>
      </c>
      <c r="F9" s="6" t="s">
        <v>113</v>
      </c>
      <c r="G9" s="88">
        <v>44925</v>
      </c>
      <c r="H9" s="34"/>
      <c r="I9" s="205" t="s">
        <v>114</v>
      </c>
      <c r="J9" s="34"/>
      <c r="K9" s="8" t="s">
        <v>353</v>
      </c>
      <c r="L9" s="204">
        <v>0.12</v>
      </c>
      <c r="M9" s="296"/>
    </row>
    <row r="10" spans="2:14" ht="60">
      <c r="B10" s="280"/>
      <c r="C10" s="40" t="s">
        <v>115</v>
      </c>
      <c r="D10" s="6" t="s">
        <v>116</v>
      </c>
      <c r="E10" s="7" t="s">
        <v>117</v>
      </c>
      <c r="F10" s="6" t="s">
        <v>118</v>
      </c>
      <c r="G10" s="181">
        <v>44915</v>
      </c>
      <c r="H10" s="32"/>
      <c r="I10" s="192" t="s">
        <v>119</v>
      </c>
      <c r="J10" s="32"/>
      <c r="K10" s="8" t="s">
        <v>379</v>
      </c>
      <c r="L10" s="207">
        <v>0.66</v>
      </c>
      <c r="M10" s="296"/>
      <c r="N10" s="237"/>
    </row>
    <row r="11" spans="2:14" ht="57" customHeight="1">
      <c r="B11" s="280"/>
      <c r="C11" s="40" t="s">
        <v>120</v>
      </c>
      <c r="D11" s="6" t="s">
        <v>121</v>
      </c>
      <c r="E11" s="7" t="s">
        <v>122</v>
      </c>
      <c r="F11" s="6" t="s">
        <v>118</v>
      </c>
      <c r="G11" s="181">
        <v>44550</v>
      </c>
      <c r="H11" s="30"/>
      <c r="I11" s="193" t="s">
        <v>123</v>
      </c>
      <c r="J11" s="30"/>
      <c r="K11" s="8" t="s">
        <v>354</v>
      </c>
      <c r="L11" s="207">
        <v>0.33</v>
      </c>
      <c r="M11" s="296"/>
    </row>
    <row r="12" spans="2:14" ht="53" customHeight="1">
      <c r="B12" s="280"/>
      <c r="C12" s="40" t="s">
        <v>124</v>
      </c>
      <c r="D12" s="6" t="s">
        <v>125</v>
      </c>
      <c r="E12" s="6" t="s">
        <v>126</v>
      </c>
      <c r="F12" s="6" t="s">
        <v>118</v>
      </c>
      <c r="G12" s="181">
        <v>44550</v>
      </c>
      <c r="H12" s="182"/>
      <c r="I12" s="194" t="s">
        <v>127</v>
      </c>
      <c r="J12" s="183"/>
      <c r="K12" s="8" t="s">
        <v>355</v>
      </c>
      <c r="L12" s="207">
        <v>0.33</v>
      </c>
      <c r="M12" s="296"/>
    </row>
    <row r="13" spans="2:14" ht="127" customHeight="1">
      <c r="B13" s="294" t="s">
        <v>128</v>
      </c>
      <c r="C13" s="40">
        <v>2.1</v>
      </c>
      <c r="D13" s="6" t="s">
        <v>129</v>
      </c>
      <c r="E13" s="6" t="s">
        <v>130</v>
      </c>
      <c r="F13" s="6" t="s">
        <v>131</v>
      </c>
      <c r="G13" s="88">
        <v>44915</v>
      </c>
      <c r="H13" s="32"/>
      <c r="I13" s="194" t="s">
        <v>132</v>
      </c>
      <c r="J13" s="68"/>
      <c r="K13" s="8" t="s">
        <v>356</v>
      </c>
      <c r="L13" s="207">
        <v>0.33</v>
      </c>
      <c r="M13" s="296"/>
    </row>
    <row r="14" spans="2:14" ht="57" customHeight="1">
      <c r="B14" s="294"/>
      <c r="C14" s="40" t="s">
        <v>133</v>
      </c>
      <c r="D14" s="6" t="s">
        <v>134</v>
      </c>
      <c r="E14" s="6" t="s">
        <v>135</v>
      </c>
      <c r="F14" s="6" t="s">
        <v>136</v>
      </c>
      <c r="G14" s="88">
        <v>44889</v>
      </c>
      <c r="H14" s="32"/>
      <c r="I14" s="184" t="s">
        <v>109</v>
      </c>
      <c r="J14" s="68"/>
      <c r="K14" s="8" t="s">
        <v>352</v>
      </c>
      <c r="L14" s="204">
        <v>0</v>
      </c>
      <c r="M14" s="296"/>
    </row>
    <row r="15" spans="2:14" ht="63" customHeight="1">
      <c r="B15" s="294"/>
      <c r="C15" s="40" t="s">
        <v>137</v>
      </c>
      <c r="D15" s="7" t="s">
        <v>138</v>
      </c>
      <c r="E15" s="6" t="s">
        <v>139</v>
      </c>
      <c r="F15" s="6" t="s">
        <v>140</v>
      </c>
      <c r="G15" s="88">
        <v>44915</v>
      </c>
      <c r="H15" s="32"/>
      <c r="I15" s="192" t="s">
        <v>141</v>
      </c>
      <c r="J15" s="30"/>
      <c r="K15" s="8" t="s">
        <v>357</v>
      </c>
      <c r="L15" s="207">
        <v>0.33</v>
      </c>
      <c r="M15" s="296"/>
    </row>
    <row r="16" spans="2:14" ht="165" customHeight="1">
      <c r="B16" s="294"/>
      <c r="C16" s="40" t="s">
        <v>142</v>
      </c>
      <c r="D16" s="7" t="s">
        <v>143</v>
      </c>
      <c r="E16" s="6" t="s">
        <v>139</v>
      </c>
      <c r="F16" s="6" t="s">
        <v>144</v>
      </c>
      <c r="G16" s="10">
        <v>44742</v>
      </c>
      <c r="H16" s="32"/>
      <c r="I16" s="192" t="s">
        <v>145</v>
      </c>
      <c r="J16" s="35"/>
      <c r="K16" s="8" t="s">
        <v>358</v>
      </c>
      <c r="L16" s="207">
        <v>0.33</v>
      </c>
      <c r="M16" s="296"/>
    </row>
    <row r="17" spans="2:13" ht="135" customHeight="1">
      <c r="B17" s="294"/>
      <c r="C17" s="40" t="s">
        <v>146</v>
      </c>
      <c r="D17" s="8" t="s">
        <v>147</v>
      </c>
      <c r="E17" s="6" t="s">
        <v>139</v>
      </c>
      <c r="F17" s="6" t="s">
        <v>148</v>
      </c>
      <c r="G17" s="10">
        <v>44737</v>
      </c>
      <c r="H17" s="32"/>
      <c r="I17" s="192" t="s">
        <v>149</v>
      </c>
      <c r="J17" s="30"/>
      <c r="K17" s="8" t="s">
        <v>359</v>
      </c>
      <c r="L17" s="207">
        <v>1</v>
      </c>
      <c r="M17" s="296"/>
    </row>
    <row r="18" spans="2:13" ht="180">
      <c r="B18" s="294"/>
      <c r="C18" s="40" t="s">
        <v>150</v>
      </c>
      <c r="D18" s="8" t="s">
        <v>151</v>
      </c>
      <c r="E18" s="6" t="s">
        <v>139</v>
      </c>
      <c r="F18" s="6" t="s">
        <v>152</v>
      </c>
      <c r="G18" s="88">
        <v>44915</v>
      </c>
      <c r="H18" s="32"/>
      <c r="I18" s="192" t="s">
        <v>153</v>
      </c>
      <c r="J18" s="66"/>
      <c r="K18" s="8" t="s">
        <v>360</v>
      </c>
      <c r="L18" s="207">
        <v>0.33</v>
      </c>
      <c r="M18" s="296"/>
    </row>
    <row r="19" spans="2:13" ht="271" customHeight="1">
      <c r="B19" s="294"/>
      <c r="C19" s="40" t="s">
        <v>154</v>
      </c>
      <c r="D19" s="7" t="s">
        <v>155</v>
      </c>
      <c r="E19" s="6" t="s">
        <v>156</v>
      </c>
      <c r="F19" s="6" t="s">
        <v>157</v>
      </c>
      <c r="G19" s="88">
        <v>44915</v>
      </c>
      <c r="H19" s="67"/>
      <c r="I19" s="208" t="s">
        <v>158</v>
      </c>
      <c r="J19" s="30"/>
      <c r="K19" s="8" t="s">
        <v>361</v>
      </c>
      <c r="L19" s="207">
        <v>0.66</v>
      </c>
      <c r="M19" s="296"/>
    </row>
    <row r="20" spans="2:13" ht="63" customHeight="1">
      <c r="B20" s="294"/>
      <c r="C20" s="40" t="s">
        <v>159</v>
      </c>
      <c r="D20" s="7" t="s">
        <v>160</v>
      </c>
      <c r="E20" s="7" t="s">
        <v>161</v>
      </c>
      <c r="F20" s="6" t="s">
        <v>19</v>
      </c>
      <c r="G20" s="88">
        <v>44915</v>
      </c>
      <c r="H20" s="30"/>
      <c r="I20" s="184" t="s">
        <v>109</v>
      </c>
      <c r="J20" s="30"/>
      <c r="K20" s="209" t="s">
        <v>352</v>
      </c>
      <c r="L20" s="207">
        <v>0</v>
      </c>
      <c r="M20" s="296"/>
    </row>
    <row r="21" spans="2:13" ht="74.25" customHeight="1">
      <c r="B21" s="279" t="s">
        <v>162</v>
      </c>
      <c r="C21" s="40">
        <v>3.1</v>
      </c>
      <c r="D21" s="7" t="s">
        <v>163</v>
      </c>
      <c r="E21" s="7" t="s">
        <v>164</v>
      </c>
      <c r="F21" s="7" t="s">
        <v>165</v>
      </c>
      <c r="G21" s="88">
        <v>44862</v>
      </c>
      <c r="H21" s="30"/>
      <c r="I21" s="184" t="s">
        <v>109</v>
      </c>
      <c r="J21" s="30"/>
      <c r="K21" s="209" t="s">
        <v>352</v>
      </c>
      <c r="L21" s="207">
        <v>0</v>
      </c>
      <c r="M21" s="296"/>
    </row>
    <row r="22" spans="2:13" ht="74.25" customHeight="1">
      <c r="B22" s="280"/>
      <c r="C22" s="40" t="s">
        <v>166</v>
      </c>
      <c r="D22" s="7" t="s">
        <v>167</v>
      </c>
      <c r="E22" s="6" t="s">
        <v>168</v>
      </c>
      <c r="F22" s="6" t="s">
        <v>118</v>
      </c>
      <c r="G22" s="88">
        <v>44863</v>
      </c>
      <c r="H22" s="30"/>
      <c r="I22" s="184" t="s">
        <v>169</v>
      </c>
      <c r="J22" s="30"/>
      <c r="K22" s="209" t="s">
        <v>352</v>
      </c>
      <c r="L22" s="207">
        <v>0</v>
      </c>
      <c r="M22" s="296"/>
    </row>
    <row r="23" spans="2:13" ht="74.25" customHeight="1">
      <c r="B23" s="280"/>
      <c r="C23" s="40" t="s">
        <v>170</v>
      </c>
      <c r="D23" s="7" t="s">
        <v>171</v>
      </c>
      <c r="E23" s="7" t="s">
        <v>172</v>
      </c>
      <c r="F23" s="6" t="s">
        <v>19</v>
      </c>
      <c r="G23" s="88" t="s">
        <v>173</v>
      </c>
      <c r="H23" s="30"/>
      <c r="I23" s="184" t="s">
        <v>109</v>
      </c>
      <c r="J23" s="30"/>
      <c r="K23" s="209" t="s">
        <v>352</v>
      </c>
      <c r="L23" s="207">
        <v>0</v>
      </c>
      <c r="M23" s="296"/>
    </row>
    <row r="24" spans="2:13" ht="74.25" customHeight="1">
      <c r="B24" s="280"/>
      <c r="C24" s="40" t="s">
        <v>174</v>
      </c>
      <c r="D24" s="7" t="s">
        <v>175</v>
      </c>
      <c r="E24" s="7" t="s">
        <v>176</v>
      </c>
      <c r="F24" s="7" t="s">
        <v>177</v>
      </c>
      <c r="G24" s="88">
        <v>44901</v>
      </c>
      <c r="H24" s="30"/>
      <c r="I24" s="184" t="s">
        <v>109</v>
      </c>
      <c r="J24" s="30"/>
      <c r="K24" s="209" t="s">
        <v>352</v>
      </c>
      <c r="L24" s="207">
        <v>0</v>
      </c>
      <c r="M24" s="296"/>
    </row>
    <row r="25" spans="2:13" ht="74.25" customHeight="1">
      <c r="B25" s="281"/>
      <c r="C25" s="40" t="s">
        <v>178</v>
      </c>
      <c r="D25" s="7" t="s">
        <v>179</v>
      </c>
      <c r="E25" s="6" t="s">
        <v>180</v>
      </c>
      <c r="F25" s="6" t="s">
        <v>181</v>
      </c>
      <c r="G25" s="88">
        <v>44926</v>
      </c>
      <c r="H25" s="30"/>
      <c r="I25" s="184" t="s">
        <v>109</v>
      </c>
      <c r="J25" s="30"/>
      <c r="K25" s="209" t="s">
        <v>352</v>
      </c>
      <c r="L25" s="207">
        <v>0</v>
      </c>
      <c r="M25" s="297"/>
    </row>
    <row r="26" spans="2:13">
      <c r="G26" s="12"/>
    </row>
    <row r="27" spans="2:13">
      <c r="B27" s="110"/>
    </row>
  </sheetData>
  <sheetProtection algorithmName="SHA-512" hashValue="VQCK+YsCnRCeE8otaSjNMmgVTVK97jPyQLJ17hbIPfbdvV+ZY1CS16AXJBKYjqGM2h5eFxGgMvKPQ+dCJPY/Sw==" saltValue="YXbOMC0havprrbEGRgqziA==" spinCount="100000" sheet="1" objects="1" scenarios="1"/>
  <autoFilter ref="F5:F6" xr:uid="{00000000-0009-0000-0000-000002000000}"/>
  <mergeCells count="13">
    <mergeCell ref="L4:M4"/>
    <mergeCell ref="K4:K5"/>
    <mergeCell ref="B21:B25"/>
    <mergeCell ref="D1:J1"/>
    <mergeCell ref="B1:C1"/>
    <mergeCell ref="H2:J2"/>
    <mergeCell ref="F2:G2"/>
    <mergeCell ref="B2:D2"/>
    <mergeCell ref="B4:F4"/>
    <mergeCell ref="C5:D5"/>
    <mergeCell ref="B13:B20"/>
    <mergeCell ref="B6:B12"/>
    <mergeCell ref="M6:M25"/>
  </mergeCells>
  <phoneticPr fontId="33"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N20"/>
  <sheetViews>
    <sheetView zoomScaleNormal="100" zoomScaleSheetLayoutView="50" workbookViewId="0">
      <selection activeCell="K24" sqref="K24"/>
    </sheetView>
  </sheetViews>
  <sheetFormatPr baseColWidth="10" defaultColWidth="11.5" defaultRowHeight="14"/>
  <cols>
    <col min="1" max="1" width="1.33203125" style="1" customWidth="1"/>
    <col min="2" max="2" width="13.5" style="27" customWidth="1"/>
    <col min="3" max="3" width="7" style="1" customWidth="1"/>
    <col min="4" max="4" width="19.6640625" style="11" customWidth="1"/>
    <col min="5" max="5" width="19.5" style="1" customWidth="1"/>
    <col min="6" max="6" width="17.83203125" style="13" customWidth="1"/>
    <col min="7" max="7" width="13.6640625" style="228" customWidth="1"/>
    <col min="8" max="8" width="12.5" style="1" hidden="1" customWidth="1"/>
    <col min="9" max="9" width="32.83203125" style="1" hidden="1" customWidth="1"/>
    <col min="10" max="10" width="12.1640625" style="1" hidden="1" customWidth="1"/>
    <col min="11" max="11" width="54.6640625" style="1" customWidth="1"/>
    <col min="12" max="12" width="10" style="1" hidden="1" customWidth="1"/>
    <col min="13" max="13" width="9.83203125" style="1" hidden="1" customWidth="1"/>
    <col min="14" max="14" width="61.83203125" style="1" customWidth="1"/>
    <col min="15" max="16384" width="11.5" style="1"/>
  </cols>
  <sheetData>
    <row r="1" spans="1:14" ht="65.25" customHeight="1">
      <c r="A1" s="21"/>
      <c r="B1" s="285"/>
      <c r="C1" s="285"/>
      <c r="D1" s="308" t="s">
        <v>0</v>
      </c>
      <c r="E1" s="308"/>
      <c r="F1" s="308"/>
      <c r="G1" s="308"/>
      <c r="H1" s="308"/>
      <c r="I1" s="308"/>
      <c r="J1" s="308"/>
      <c r="K1" s="308"/>
      <c r="L1" s="308"/>
    </row>
    <row r="2" spans="1:14" ht="38.25" customHeight="1">
      <c r="B2" s="302" t="s">
        <v>182</v>
      </c>
      <c r="C2" s="303"/>
      <c r="D2" s="15" t="s">
        <v>183</v>
      </c>
      <c r="E2" s="14" t="s">
        <v>184</v>
      </c>
      <c r="F2" s="304" t="s">
        <v>185</v>
      </c>
      <c r="G2" s="304"/>
      <c r="K2" s="238" t="s">
        <v>400</v>
      </c>
      <c r="L2" s="239"/>
      <c r="M2" s="239"/>
    </row>
    <row r="3" spans="1:14" ht="9" customHeight="1"/>
    <row r="4" spans="1:14" ht="30.75" customHeight="1">
      <c r="B4" s="112" t="s">
        <v>186</v>
      </c>
      <c r="C4" s="24"/>
      <c r="D4" s="24"/>
      <c r="E4" s="24"/>
      <c r="F4" s="24"/>
      <c r="G4" s="217"/>
      <c r="H4" s="305" t="s">
        <v>187</v>
      </c>
      <c r="I4" s="305"/>
      <c r="J4" s="305"/>
      <c r="K4" s="198" t="s">
        <v>347</v>
      </c>
      <c r="L4" s="273" t="s">
        <v>340</v>
      </c>
      <c r="M4" s="274"/>
    </row>
    <row r="5" spans="1:14" ht="30">
      <c r="B5" s="85" t="s">
        <v>7</v>
      </c>
      <c r="C5" s="298" t="s">
        <v>188</v>
      </c>
      <c r="D5" s="298"/>
      <c r="E5" s="40" t="s">
        <v>189</v>
      </c>
      <c r="F5" s="85" t="s">
        <v>10</v>
      </c>
      <c r="G5" s="216" t="s">
        <v>11</v>
      </c>
      <c r="H5" s="4" t="s">
        <v>12</v>
      </c>
      <c r="I5" s="5" t="s">
        <v>13</v>
      </c>
      <c r="J5" s="178" t="s">
        <v>14</v>
      </c>
      <c r="K5" s="179"/>
      <c r="L5" s="198" t="s">
        <v>342</v>
      </c>
      <c r="M5" s="126" t="s">
        <v>343</v>
      </c>
    </row>
    <row r="6" spans="1:14" ht="72.75" customHeight="1">
      <c r="B6" s="306" t="s">
        <v>190</v>
      </c>
      <c r="C6" s="43" t="s">
        <v>98</v>
      </c>
      <c r="D6" s="6" t="s">
        <v>191</v>
      </c>
      <c r="E6" s="32" t="s">
        <v>192</v>
      </c>
      <c r="F6" s="32" t="s">
        <v>193</v>
      </c>
      <c r="G6" s="180" t="s">
        <v>194</v>
      </c>
      <c r="H6" s="44"/>
      <c r="I6" s="6" t="s">
        <v>195</v>
      </c>
      <c r="J6" s="6"/>
      <c r="K6" s="50" t="s">
        <v>363</v>
      </c>
      <c r="L6" s="204">
        <v>1</v>
      </c>
      <c r="M6" s="295">
        <f>AVERAGE(L6:L18)</f>
        <v>0.85692307692307701</v>
      </c>
    </row>
    <row r="7" spans="1:14" ht="126" customHeight="1">
      <c r="B7" s="307"/>
      <c r="C7" s="43" t="s">
        <v>102</v>
      </c>
      <c r="D7" s="7" t="s">
        <v>196</v>
      </c>
      <c r="E7" s="6" t="s">
        <v>197</v>
      </c>
      <c r="F7" s="6" t="s">
        <v>198</v>
      </c>
      <c r="G7" s="229" t="s">
        <v>199</v>
      </c>
      <c r="H7" s="44"/>
      <c r="I7" s="6" t="s">
        <v>200</v>
      </c>
      <c r="J7" s="6"/>
      <c r="K7" s="50" t="s">
        <v>364</v>
      </c>
      <c r="L7" s="204">
        <v>1</v>
      </c>
      <c r="M7" s="296"/>
    </row>
    <row r="8" spans="1:14" ht="99" customHeight="1">
      <c r="B8" s="299" t="s">
        <v>201</v>
      </c>
      <c r="C8" s="40">
        <v>2.1</v>
      </c>
      <c r="D8" s="7" t="s">
        <v>202</v>
      </c>
      <c r="E8" s="7" t="s">
        <v>203</v>
      </c>
      <c r="F8" s="6" t="s">
        <v>193</v>
      </c>
      <c r="G8" s="213" t="s">
        <v>204</v>
      </c>
      <c r="H8" s="7"/>
      <c r="I8" s="6" t="s">
        <v>205</v>
      </c>
      <c r="J8" s="6"/>
      <c r="K8" s="6" t="s">
        <v>365</v>
      </c>
      <c r="L8" s="204">
        <v>1</v>
      </c>
      <c r="M8" s="296"/>
    </row>
    <row r="9" spans="1:14" ht="63" customHeight="1">
      <c r="B9" s="300"/>
      <c r="C9" s="40" t="s">
        <v>206</v>
      </c>
      <c r="D9" s="7" t="s">
        <v>207</v>
      </c>
      <c r="E9" s="7" t="s">
        <v>208</v>
      </c>
      <c r="F9" s="6" t="s">
        <v>193</v>
      </c>
      <c r="G9" s="213" t="s">
        <v>209</v>
      </c>
      <c r="H9" s="7"/>
      <c r="I9" s="6" t="s">
        <v>205</v>
      </c>
      <c r="J9" s="6"/>
      <c r="K9" s="6" t="s">
        <v>366</v>
      </c>
      <c r="L9" s="204">
        <v>1</v>
      </c>
      <c r="M9" s="296"/>
    </row>
    <row r="10" spans="1:14" ht="99" customHeight="1">
      <c r="B10" s="300"/>
      <c r="C10" s="40" t="s">
        <v>137</v>
      </c>
      <c r="D10" s="7" t="s">
        <v>210</v>
      </c>
      <c r="E10" s="7" t="s">
        <v>211</v>
      </c>
      <c r="F10" s="7" t="s">
        <v>212</v>
      </c>
      <c r="G10" s="230" t="s">
        <v>213</v>
      </c>
      <c r="H10" s="7"/>
      <c r="I10" s="6" t="s">
        <v>214</v>
      </c>
      <c r="J10" s="6"/>
      <c r="K10" s="6" t="s">
        <v>367</v>
      </c>
      <c r="L10" s="204">
        <v>1</v>
      </c>
      <c r="M10" s="296"/>
      <c r="N10" s="206"/>
    </row>
    <row r="11" spans="1:14" ht="130" customHeight="1">
      <c r="B11" s="300"/>
      <c r="C11" s="40" t="s">
        <v>142</v>
      </c>
      <c r="D11" s="6" t="s">
        <v>215</v>
      </c>
      <c r="E11" s="32" t="s">
        <v>216</v>
      </c>
      <c r="F11" s="32" t="s">
        <v>193</v>
      </c>
      <c r="G11" s="180" t="s">
        <v>217</v>
      </c>
      <c r="H11" s="7"/>
      <c r="I11" s="199" t="s">
        <v>218</v>
      </c>
      <c r="J11" s="6"/>
      <c r="K11" s="199" t="s">
        <v>396</v>
      </c>
      <c r="L11" s="204">
        <v>0.66</v>
      </c>
      <c r="M11" s="296"/>
      <c r="N11" s="211"/>
    </row>
    <row r="12" spans="1:14" ht="123" customHeight="1">
      <c r="B12" s="300"/>
      <c r="C12" s="40" t="s">
        <v>150</v>
      </c>
      <c r="D12" s="32" t="s">
        <v>219</v>
      </c>
      <c r="E12" s="32" t="s">
        <v>220</v>
      </c>
      <c r="F12" s="32" t="s">
        <v>221</v>
      </c>
      <c r="G12" s="180" t="s">
        <v>222</v>
      </c>
      <c r="H12" s="22"/>
      <c r="I12" s="6" t="s">
        <v>223</v>
      </c>
      <c r="J12" s="6"/>
      <c r="K12" s="6" t="s">
        <v>223</v>
      </c>
      <c r="L12" s="204">
        <v>0.5</v>
      </c>
      <c r="M12" s="296"/>
    </row>
    <row r="13" spans="1:14" ht="139" customHeight="1">
      <c r="B13" s="299" t="s">
        <v>224</v>
      </c>
      <c r="C13" s="40">
        <v>3.1</v>
      </c>
      <c r="D13" s="6" t="s">
        <v>225</v>
      </c>
      <c r="E13" s="6" t="s">
        <v>226</v>
      </c>
      <c r="F13" s="6" t="s">
        <v>227</v>
      </c>
      <c r="G13" s="88" t="s">
        <v>213</v>
      </c>
      <c r="H13" s="6"/>
      <c r="I13" s="8" t="s">
        <v>228</v>
      </c>
      <c r="J13" s="6"/>
      <c r="K13" s="192" t="s">
        <v>382</v>
      </c>
      <c r="L13" s="204">
        <v>1</v>
      </c>
      <c r="M13" s="296"/>
    </row>
    <row r="14" spans="1:14" ht="134.25" customHeight="1">
      <c r="B14" s="300"/>
      <c r="C14" s="40">
        <v>3.2</v>
      </c>
      <c r="D14" s="7" t="s">
        <v>229</v>
      </c>
      <c r="E14" s="7" t="s">
        <v>230</v>
      </c>
      <c r="F14" s="6" t="s">
        <v>227</v>
      </c>
      <c r="G14" s="180" t="s">
        <v>231</v>
      </c>
      <c r="H14" s="6"/>
      <c r="I14" s="226" t="s">
        <v>232</v>
      </c>
      <c r="J14" s="6"/>
      <c r="K14" s="32" t="s">
        <v>377</v>
      </c>
      <c r="L14" s="227">
        <v>0.66</v>
      </c>
      <c r="M14" s="296"/>
    </row>
    <row r="15" spans="1:14" ht="200.25" customHeight="1">
      <c r="B15" s="300"/>
      <c r="C15" s="43" t="s">
        <v>170</v>
      </c>
      <c r="D15" s="7" t="s">
        <v>233</v>
      </c>
      <c r="E15" s="7" t="s">
        <v>234</v>
      </c>
      <c r="F15" s="6" t="s">
        <v>235</v>
      </c>
      <c r="G15" s="231" t="s">
        <v>199</v>
      </c>
      <c r="H15" s="100"/>
      <c r="I15" s="8" t="s">
        <v>236</v>
      </c>
      <c r="J15" s="6"/>
      <c r="K15" s="6" t="s">
        <v>378</v>
      </c>
      <c r="L15" s="250">
        <v>1</v>
      </c>
      <c r="M15" s="296"/>
    </row>
    <row r="16" spans="1:14" ht="210">
      <c r="B16" s="103" t="s">
        <v>237</v>
      </c>
      <c r="C16" s="43" t="s">
        <v>36</v>
      </c>
      <c r="D16" s="7" t="s">
        <v>238</v>
      </c>
      <c r="E16" s="7" t="s">
        <v>239</v>
      </c>
      <c r="F16" s="6" t="s">
        <v>240</v>
      </c>
      <c r="G16" s="88" t="s">
        <v>199</v>
      </c>
      <c r="H16" s="86"/>
      <c r="I16" s="6" t="s">
        <v>241</v>
      </c>
      <c r="J16" s="6"/>
      <c r="K16" s="6" t="s">
        <v>368</v>
      </c>
      <c r="L16" s="204">
        <v>1</v>
      </c>
      <c r="M16" s="296"/>
    </row>
    <row r="17" spans="2:14" ht="347" customHeight="1">
      <c r="B17" s="301" t="s">
        <v>242</v>
      </c>
      <c r="C17" s="40">
        <v>5.0999999999999996</v>
      </c>
      <c r="D17" s="7" t="s">
        <v>243</v>
      </c>
      <c r="E17" s="7" t="s">
        <v>244</v>
      </c>
      <c r="F17" s="6" t="s">
        <v>245</v>
      </c>
      <c r="G17" s="232" t="s">
        <v>246</v>
      </c>
      <c r="H17" s="6"/>
      <c r="I17" s="196" t="s">
        <v>247</v>
      </c>
      <c r="J17" s="6"/>
      <c r="K17" s="6" t="s">
        <v>369</v>
      </c>
      <c r="L17" s="204">
        <v>0.66</v>
      </c>
      <c r="M17" s="296"/>
    </row>
    <row r="18" spans="2:14" ht="150" customHeight="1">
      <c r="B18" s="301"/>
      <c r="C18" s="40">
        <v>5.2</v>
      </c>
      <c r="D18" s="7" t="s">
        <v>248</v>
      </c>
      <c r="E18" s="6" t="s">
        <v>249</v>
      </c>
      <c r="F18" s="6" t="s">
        <v>240</v>
      </c>
      <c r="G18" s="180" t="s">
        <v>39</v>
      </c>
      <c r="H18" s="6"/>
      <c r="I18" s="32" t="s">
        <v>250</v>
      </c>
      <c r="J18" s="6"/>
      <c r="K18" s="6" t="s">
        <v>362</v>
      </c>
      <c r="L18" s="204">
        <v>0.66</v>
      </c>
      <c r="M18" s="297"/>
      <c r="N18" s="210"/>
    </row>
    <row r="20" spans="2:14">
      <c r="B20" s="110"/>
    </row>
  </sheetData>
  <sheetProtection algorithmName="SHA-512" hashValue="1a0U8tTkWAkWS/Eon7C3TZAv3c3naQWBJsLFI1mXasYvzuvOxZHT3YhDX8E9rO/aqEe5A6F6eOzx0bGBSNYIFg==" saltValue="ud1ec9EdOTAAwM7WmHS73Q==" spinCount="100000" sheet="1" objects="1" scenarios="1"/>
  <autoFilter ref="F5:F18" xr:uid="{00000000-0009-0000-0000-000003000000}"/>
  <mergeCells count="12">
    <mergeCell ref="L4:M4"/>
    <mergeCell ref="C5:D5"/>
    <mergeCell ref="B8:B12"/>
    <mergeCell ref="B17:B18"/>
    <mergeCell ref="B1:C1"/>
    <mergeCell ref="B2:C2"/>
    <mergeCell ref="F2:G2"/>
    <mergeCell ref="H4:J4"/>
    <mergeCell ref="B6:B7"/>
    <mergeCell ref="B13:B15"/>
    <mergeCell ref="D1:L1"/>
    <mergeCell ref="M6:M18"/>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19"/>
  <sheetViews>
    <sheetView zoomScale="80" zoomScaleNormal="80" workbookViewId="0">
      <selection activeCell="K7" sqref="K7"/>
    </sheetView>
  </sheetViews>
  <sheetFormatPr baseColWidth="10" defaultColWidth="11.5" defaultRowHeight="14"/>
  <cols>
    <col min="1" max="1" width="0.6640625" style="1" customWidth="1"/>
    <col min="2" max="2" width="29.6640625" style="27" customWidth="1"/>
    <col min="3" max="3" width="6.33203125" style="1" customWidth="1"/>
    <col min="4" max="4" width="29.33203125" style="1" customWidth="1"/>
    <col min="5" max="5" width="13.5" style="1" customWidth="1"/>
    <col min="6" max="6" width="18" style="13" customWidth="1"/>
    <col min="7" max="7" width="12.33203125" style="1" customWidth="1"/>
    <col min="8" max="8" width="16.33203125" style="1" hidden="1" customWidth="1"/>
    <col min="9" max="9" width="37.5" style="1" hidden="1" customWidth="1"/>
    <col min="10" max="10" width="12.83203125" style="1" hidden="1" customWidth="1"/>
    <col min="11" max="11" width="108.33203125" style="1" bestFit="1" customWidth="1"/>
    <col min="12" max="12" width="10.33203125" style="1" hidden="1" customWidth="1"/>
    <col min="13" max="13" width="9.83203125" style="1" hidden="1" customWidth="1"/>
    <col min="14" max="14" width="27" style="1" customWidth="1"/>
    <col min="15" max="16384" width="11.5" style="1"/>
  </cols>
  <sheetData>
    <row r="1" spans="1:15" ht="66" customHeight="1">
      <c r="A1" s="309"/>
      <c r="B1" s="310"/>
      <c r="C1" s="310"/>
      <c r="D1" s="311" t="s">
        <v>0</v>
      </c>
      <c r="E1" s="311"/>
      <c r="F1" s="311"/>
      <c r="G1" s="311"/>
      <c r="H1" s="311"/>
      <c r="I1" s="311"/>
      <c r="J1" s="312"/>
    </row>
    <row r="2" spans="1:15" s="27" customFormat="1" ht="48" customHeight="1">
      <c r="A2" s="302" t="s">
        <v>251</v>
      </c>
      <c r="B2" s="313"/>
      <c r="C2" s="303"/>
      <c r="D2" s="38" t="s">
        <v>183</v>
      </c>
      <c r="E2" s="38" t="s">
        <v>184</v>
      </c>
      <c r="F2" s="319" t="s">
        <v>252</v>
      </c>
      <c r="G2" s="319"/>
      <c r="H2" s="39" t="s">
        <v>185</v>
      </c>
      <c r="I2" s="293" t="s">
        <v>4</v>
      </c>
      <c r="J2" s="293"/>
      <c r="N2" s="1"/>
    </row>
    <row r="3" spans="1:15" ht="8.25" customHeight="1">
      <c r="B3" s="49"/>
      <c r="C3" s="28"/>
      <c r="D3" s="28"/>
      <c r="E3" s="28"/>
      <c r="F3" s="29"/>
      <c r="G3" s="28"/>
    </row>
    <row r="4" spans="1:15" ht="20.25" customHeight="1">
      <c r="B4" s="314" t="s">
        <v>253</v>
      </c>
      <c r="C4" s="315"/>
      <c r="D4" s="315"/>
      <c r="E4" s="315"/>
      <c r="F4" s="315"/>
      <c r="G4" s="316"/>
      <c r="H4" s="298" t="s">
        <v>187</v>
      </c>
      <c r="I4" s="298"/>
      <c r="J4" s="298"/>
      <c r="K4" s="275" t="s">
        <v>347</v>
      </c>
      <c r="L4" s="273" t="s">
        <v>340</v>
      </c>
      <c r="M4" s="274"/>
    </row>
    <row r="5" spans="1:15" ht="35.25" customHeight="1">
      <c r="B5" s="85" t="s">
        <v>7</v>
      </c>
      <c r="C5" s="298" t="s">
        <v>8</v>
      </c>
      <c r="D5" s="298"/>
      <c r="E5" s="40" t="s">
        <v>9</v>
      </c>
      <c r="F5" s="85" t="s">
        <v>10</v>
      </c>
      <c r="G5" s="40" t="s">
        <v>11</v>
      </c>
      <c r="H5" s="4" t="s">
        <v>12</v>
      </c>
      <c r="I5" s="224" t="s">
        <v>13</v>
      </c>
      <c r="J5" s="5" t="s">
        <v>14</v>
      </c>
      <c r="K5" s="276"/>
      <c r="L5" s="198" t="s">
        <v>342</v>
      </c>
      <c r="M5" s="126" t="s">
        <v>343</v>
      </c>
    </row>
    <row r="6" spans="1:15" ht="154" customHeight="1">
      <c r="B6" s="317" t="s">
        <v>254</v>
      </c>
      <c r="C6" s="40" t="s">
        <v>16</v>
      </c>
      <c r="D6" s="50" t="s">
        <v>255</v>
      </c>
      <c r="E6" s="6" t="s">
        <v>256</v>
      </c>
      <c r="F6" s="6" t="s">
        <v>19</v>
      </c>
      <c r="G6" s="89" t="s">
        <v>257</v>
      </c>
      <c r="H6" s="51"/>
      <c r="I6" s="46" t="s">
        <v>258</v>
      </c>
      <c r="J6" s="46"/>
      <c r="K6" s="7" t="s">
        <v>370</v>
      </c>
      <c r="L6" s="204">
        <v>0.66</v>
      </c>
      <c r="M6" s="295">
        <f>AVERAGE(L6:L17)</f>
        <v>0.67666666666666675</v>
      </c>
      <c r="O6" s="11"/>
    </row>
    <row r="7" spans="1:15" ht="210">
      <c r="B7" s="318"/>
      <c r="C7" s="40" t="s">
        <v>102</v>
      </c>
      <c r="D7" s="50" t="s">
        <v>259</v>
      </c>
      <c r="E7" s="6" t="s">
        <v>260</v>
      </c>
      <c r="F7" s="6" t="s">
        <v>261</v>
      </c>
      <c r="G7" s="180" t="s">
        <v>39</v>
      </c>
      <c r="H7" s="51"/>
      <c r="I7" s="7" t="s">
        <v>262</v>
      </c>
      <c r="J7" s="46"/>
      <c r="K7" s="7" t="s">
        <v>385</v>
      </c>
      <c r="L7" s="204">
        <v>0.33</v>
      </c>
      <c r="M7" s="296"/>
    </row>
    <row r="8" spans="1:15" ht="127" customHeight="1">
      <c r="B8" s="318"/>
      <c r="C8" s="40" t="s">
        <v>106</v>
      </c>
      <c r="D8" s="6" t="s">
        <v>263</v>
      </c>
      <c r="E8" s="6" t="s">
        <v>264</v>
      </c>
      <c r="F8" s="6" t="s">
        <v>19</v>
      </c>
      <c r="G8" s="89" t="s">
        <v>257</v>
      </c>
      <c r="H8" s="51"/>
      <c r="I8" s="7" t="s">
        <v>265</v>
      </c>
      <c r="J8" s="7"/>
      <c r="K8" s="212" t="s">
        <v>372</v>
      </c>
      <c r="L8" s="204">
        <v>1</v>
      </c>
      <c r="M8" s="296"/>
    </row>
    <row r="9" spans="1:15" ht="125" customHeight="1">
      <c r="B9" s="318"/>
      <c r="C9" s="40" t="s">
        <v>110</v>
      </c>
      <c r="D9" s="6" t="s">
        <v>266</v>
      </c>
      <c r="E9" s="6" t="s">
        <v>267</v>
      </c>
      <c r="F9" s="6" t="s">
        <v>268</v>
      </c>
      <c r="G9" s="180" t="s">
        <v>269</v>
      </c>
      <c r="H9" s="51"/>
      <c r="I9" s="219" t="s">
        <v>270</v>
      </c>
      <c r="J9" s="7"/>
      <c r="K9" s="218" t="s">
        <v>371</v>
      </c>
      <c r="L9" s="204">
        <v>0.66</v>
      </c>
      <c r="M9" s="296"/>
    </row>
    <row r="10" spans="1:15" ht="81" customHeight="1">
      <c r="B10" s="317" t="s">
        <v>271</v>
      </c>
      <c r="C10" s="47" t="s">
        <v>22</v>
      </c>
      <c r="D10" s="51" t="s">
        <v>272</v>
      </c>
      <c r="E10" s="7" t="s">
        <v>273</v>
      </c>
      <c r="F10" s="6" t="s">
        <v>193</v>
      </c>
      <c r="G10" s="180" t="s">
        <v>274</v>
      </c>
      <c r="H10" s="7"/>
      <c r="I10" s="199" t="s">
        <v>275</v>
      </c>
      <c r="J10" s="6"/>
      <c r="K10" s="212" t="s">
        <v>373</v>
      </c>
      <c r="L10" s="204">
        <v>0.66</v>
      </c>
      <c r="M10" s="296"/>
    </row>
    <row r="11" spans="1:15" ht="91" customHeight="1">
      <c r="B11" s="317"/>
      <c r="C11" s="47" t="s">
        <v>206</v>
      </c>
      <c r="D11" s="51" t="s">
        <v>276</v>
      </c>
      <c r="E11" s="7" t="s">
        <v>277</v>
      </c>
      <c r="F11" s="6" t="s">
        <v>193</v>
      </c>
      <c r="G11" s="213" t="s">
        <v>278</v>
      </c>
      <c r="H11" s="102"/>
      <c r="I11" s="44" t="s">
        <v>279</v>
      </c>
      <c r="J11" s="6"/>
      <c r="K11" s="212" t="s">
        <v>374</v>
      </c>
      <c r="L11" s="204">
        <v>0.5</v>
      </c>
      <c r="M11" s="296"/>
    </row>
    <row r="12" spans="1:15" ht="165">
      <c r="B12" s="317"/>
      <c r="C12" s="47" t="s">
        <v>137</v>
      </c>
      <c r="D12" s="32" t="s">
        <v>280</v>
      </c>
      <c r="E12" s="7" t="s">
        <v>281</v>
      </c>
      <c r="F12" s="185" t="s">
        <v>282</v>
      </c>
      <c r="G12" s="214" t="s">
        <v>39</v>
      </c>
      <c r="H12" s="188"/>
      <c r="I12" s="189" t="s">
        <v>283</v>
      </c>
      <c r="J12" s="100"/>
      <c r="K12" s="246" t="s">
        <v>386</v>
      </c>
      <c r="L12" s="204">
        <v>0.66</v>
      </c>
      <c r="M12" s="296"/>
      <c r="N12" s="42"/>
    </row>
    <row r="13" spans="1:15" ht="139" customHeight="1">
      <c r="B13" s="317"/>
      <c r="C13" s="47" t="s">
        <v>142</v>
      </c>
      <c r="D13" s="51" t="s">
        <v>284</v>
      </c>
      <c r="E13" s="30" t="s">
        <v>285</v>
      </c>
      <c r="F13" s="32" t="s">
        <v>286</v>
      </c>
      <c r="G13" s="215" t="s">
        <v>287</v>
      </c>
      <c r="H13" s="186"/>
      <c r="I13" s="187" t="s">
        <v>288</v>
      </c>
      <c r="J13" s="6"/>
      <c r="K13" s="212" t="s">
        <v>387</v>
      </c>
      <c r="L13" s="204">
        <v>1</v>
      </c>
      <c r="M13" s="296"/>
    </row>
    <row r="14" spans="1:15" ht="380" customHeight="1">
      <c r="B14" s="317" t="s">
        <v>289</v>
      </c>
      <c r="C14" s="40" t="s">
        <v>28</v>
      </c>
      <c r="D14" s="50" t="s">
        <v>290</v>
      </c>
      <c r="E14" s="6" t="s">
        <v>291</v>
      </c>
      <c r="F14" s="6" t="s">
        <v>261</v>
      </c>
      <c r="G14" s="180" t="s">
        <v>257</v>
      </c>
      <c r="H14" s="51"/>
      <c r="I14" s="51" t="s">
        <v>292</v>
      </c>
      <c r="J14" s="46"/>
      <c r="K14" s="7" t="s">
        <v>391</v>
      </c>
      <c r="L14" s="204">
        <v>0.66</v>
      </c>
      <c r="M14" s="296"/>
    </row>
    <row r="15" spans="1:15" ht="97" customHeight="1">
      <c r="B15" s="317"/>
      <c r="C15" s="40" t="s">
        <v>166</v>
      </c>
      <c r="D15" s="50" t="s">
        <v>293</v>
      </c>
      <c r="E15" s="6" t="s">
        <v>294</v>
      </c>
      <c r="F15" s="6" t="s">
        <v>261</v>
      </c>
      <c r="G15" s="180" t="s">
        <v>295</v>
      </c>
      <c r="H15" s="51"/>
      <c r="I15" s="51" t="s">
        <v>296</v>
      </c>
      <c r="J15" s="46"/>
      <c r="K15" s="7" t="s">
        <v>390</v>
      </c>
      <c r="L15" s="204">
        <v>0.33</v>
      </c>
      <c r="M15" s="296"/>
    </row>
    <row r="16" spans="1:15" ht="339" customHeight="1">
      <c r="B16" s="107" t="s">
        <v>297</v>
      </c>
      <c r="C16" s="40" t="s">
        <v>36</v>
      </c>
      <c r="D16" s="50" t="s">
        <v>298</v>
      </c>
      <c r="E16" s="6" t="s">
        <v>299</v>
      </c>
      <c r="F16" s="6" t="s">
        <v>261</v>
      </c>
      <c r="G16" s="180" t="s">
        <v>257</v>
      </c>
      <c r="H16" s="51"/>
      <c r="I16" s="7" t="s">
        <v>300</v>
      </c>
      <c r="J16" s="46"/>
      <c r="K16" s="247" t="s">
        <v>389</v>
      </c>
      <c r="L16" s="204">
        <v>0.66</v>
      </c>
      <c r="M16" s="296"/>
    </row>
    <row r="17" spans="2:13" ht="70.5" customHeight="1">
      <c r="B17" s="107" t="s">
        <v>301</v>
      </c>
      <c r="C17" s="40" t="s">
        <v>302</v>
      </c>
      <c r="D17" s="7" t="s">
        <v>303</v>
      </c>
      <c r="E17" s="7" t="s">
        <v>304</v>
      </c>
      <c r="F17" s="6" t="s">
        <v>305</v>
      </c>
      <c r="G17" s="180" t="s">
        <v>306</v>
      </c>
      <c r="H17" s="51"/>
      <c r="I17" s="7" t="s">
        <v>307</v>
      </c>
      <c r="J17" s="46"/>
      <c r="K17" s="7" t="s">
        <v>388</v>
      </c>
      <c r="L17" s="204">
        <v>1</v>
      </c>
      <c r="M17" s="297"/>
    </row>
    <row r="19" spans="2:13">
      <c r="B19" s="108"/>
    </row>
  </sheetData>
  <sheetProtection algorithmName="SHA-512" hashValue="wPB2ZGIbll/Gu6bQLKUMjWlNIO0vD4L6L0zyjPfCA9p1KZYCfLygX35L6fhH5TJ5YJqWEKu7IzeJyEqZ7KSvwA==" saltValue="ApWw1ppSAoZ3m8hRs0YxNw==" spinCount="100000" sheet="1" objects="1" scenarios="1"/>
  <autoFilter ref="F5:F17" xr:uid="{00000000-0009-0000-0000-000004000000}"/>
  <mergeCells count="14">
    <mergeCell ref="L4:M4"/>
    <mergeCell ref="B10:B13"/>
    <mergeCell ref="B6:B9"/>
    <mergeCell ref="F2:G2"/>
    <mergeCell ref="C5:D5"/>
    <mergeCell ref="K4:K5"/>
    <mergeCell ref="M6:M17"/>
    <mergeCell ref="B14:B15"/>
    <mergeCell ref="A1:C1"/>
    <mergeCell ref="D1:J1"/>
    <mergeCell ref="A2:C2"/>
    <mergeCell ref="H4:J4"/>
    <mergeCell ref="I2:J2"/>
    <mergeCell ref="B4:G4"/>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M10"/>
  <sheetViews>
    <sheetView zoomScale="90" zoomScaleNormal="90" workbookViewId="0">
      <selection activeCell="E6" sqref="E6"/>
    </sheetView>
  </sheetViews>
  <sheetFormatPr baseColWidth="10" defaultColWidth="11.5" defaultRowHeight="16"/>
  <cols>
    <col min="1" max="1" width="0.6640625" style="52" customWidth="1"/>
    <col min="2" max="2" width="16.6640625" style="57" customWidth="1"/>
    <col min="3" max="3" width="31.6640625" style="57" customWidth="1"/>
    <col min="4" max="4" width="29.33203125" style="57" customWidth="1"/>
    <col min="5" max="5" width="18" style="62" customWidth="1"/>
    <col min="6" max="6" width="13.33203125" style="52" customWidth="1"/>
    <col min="7" max="7" width="16.83203125" style="52" hidden="1" customWidth="1"/>
    <col min="8" max="8" width="16" style="52" hidden="1" customWidth="1"/>
    <col min="9" max="9" width="0.1640625" style="52" customWidth="1"/>
    <col min="10" max="10" width="62.33203125" style="52" customWidth="1"/>
    <col min="11" max="11" width="10" style="52" hidden="1" customWidth="1"/>
    <col min="12" max="12" width="9.83203125" style="52" hidden="1" customWidth="1"/>
    <col min="13" max="16384" width="11.5" style="52"/>
  </cols>
  <sheetData>
    <row r="1" spans="1:13" ht="66" customHeight="1">
      <c r="A1" s="309"/>
      <c r="B1" s="310"/>
      <c r="C1" s="311" t="s">
        <v>0</v>
      </c>
      <c r="D1" s="311"/>
      <c r="E1" s="311"/>
      <c r="F1" s="311"/>
      <c r="G1" s="311"/>
      <c r="H1" s="75"/>
      <c r="I1" s="76"/>
    </row>
    <row r="2" spans="1:13" s="53" customFormat="1" ht="48" customHeight="1">
      <c r="A2" s="302" t="s">
        <v>251</v>
      </c>
      <c r="B2" s="303"/>
      <c r="C2" s="38" t="s">
        <v>183</v>
      </c>
      <c r="D2" s="38" t="s">
        <v>184</v>
      </c>
      <c r="E2" s="319" t="s">
        <v>252</v>
      </c>
      <c r="F2" s="319"/>
      <c r="G2" s="39" t="s">
        <v>185</v>
      </c>
      <c r="H2" s="324" t="s">
        <v>4</v>
      </c>
      <c r="I2" s="325"/>
    </row>
    <row r="3" spans="1:13" ht="8.25" customHeight="1">
      <c r="B3" s="56"/>
      <c r="C3" s="56"/>
      <c r="D3" s="56"/>
      <c r="E3" s="61"/>
      <c r="F3" s="54"/>
    </row>
    <row r="4" spans="1:13" ht="20.25" customHeight="1">
      <c r="B4" s="326" t="s">
        <v>308</v>
      </c>
      <c r="C4" s="327"/>
      <c r="D4" s="327"/>
      <c r="E4" s="327"/>
      <c r="F4" s="328"/>
      <c r="G4" s="323" t="s">
        <v>187</v>
      </c>
      <c r="H4" s="323"/>
      <c r="I4" s="323"/>
      <c r="J4" s="329" t="s">
        <v>347</v>
      </c>
      <c r="K4" s="273" t="s">
        <v>340</v>
      </c>
      <c r="L4" s="274"/>
    </row>
    <row r="5" spans="1:13" ht="35.25" customHeight="1">
      <c r="B5" s="323" t="s">
        <v>8</v>
      </c>
      <c r="C5" s="323"/>
      <c r="D5" s="9" t="s">
        <v>9</v>
      </c>
      <c r="E5" s="37" t="s">
        <v>10</v>
      </c>
      <c r="F5" s="9" t="s">
        <v>11</v>
      </c>
      <c r="G5" s="55" t="s">
        <v>12</v>
      </c>
      <c r="H5" s="225" t="s">
        <v>13</v>
      </c>
      <c r="I5" s="178" t="s">
        <v>14</v>
      </c>
      <c r="J5" s="330"/>
      <c r="K5" s="240" t="s">
        <v>342</v>
      </c>
      <c r="L5" s="241" t="s">
        <v>343</v>
      </c>
    </row>
    <row r="6" spans="1:13" ht="211" customHeight="1">
      <c r="B6" s="9" t="s">
        <v>16</v>
      </c>
      <c r="C6" s="58" t="s">
        <v>309</v>
      </c>
      <c r="D6" s="58" t="s">
        <v>310</v>
      </c>
      <c r="E6" s="59" t="s">
        <v>311</v>
      </c>
      <c r="F6" s="60" t="s">
        <v>312</v>
      </c>
      <c r="G6" s="48"/>
      <c r="H6" s="36" t="s">
        <v>313</v>
      </c>
      <c r="I6" s="36"/>
      <c r="J6" s="233" t="s">
        <v>384</v>
      </c>
      <c r="K6" s="242">
        <v>0.66</v>
      </c>
      <c r="L6" s="320">
        <f>AVERAGE(K6:K8)</f>
        <v>0.88666666666666671</v>
      </c>
      <c r="M6" s="237"/>
    </row>
    <row r="7" spans="1:13" ht="171" customHeight="1">
      <c r="B7" s="9" t="s">
        <v>102</v>
      </c>
      <c r="C7" s="58" t="s">
        <v>314</v>
      </c>
      <c r="D7" s="58" t="s">
        <v>315</v>
      </c>
      <c r="E7" s="59" t="s">
        <v>316</v>
      </c>
      <c r="F7" s="60" t="s">
        <v>213</v>
      </c>
      <c r="G7" s="48"/>
      <c r="H7" s="36" t="s">
        <v>317</v>
      </c>
      <c r="I7" s="36"/>
      <c r="J7" s="233" t="s">
        <v>380</v>
      </c>
      <c r="K7" s="242">
        <v>1</v>
      </c>
      <c r="L7" s="321"/>
      <c r="M7" s="237"/>
    </row>
    <row r="8" spans="1:13" ht="52.5" customHeight="1">
      <c r="B8" s="9" t="s">
        <v>106</v>
      </c>
      <c r="C8" s="58" t="s">
        <v>318</v>
      </c>
      <c r="D8" s="58" t="s">
        <v>319</v>
      </c>
      <c r="E8" s="59" t="s">
        <v>320</v>
      </c>
      <c r="F8" s="60" t="s">
        <v>321</v>
      </c>
      <c r="G8" s="48"/>
      <c r="H8" s="36" t="s">
        <v>322</v>
      </c>
      <c r="I8" s="36"/>
      <c r="J8" s="233" t="s">
        <v>381</v>
      </c>
      <c r="K8" s="242">
        <v>1</v>
      </c>
      <c r="L8" s="322"/>
      <c r="M8" s="237"/>
    </row>
    <row r="10" spans="1:13">
      <c r="B10" s="108"/>
    </row>
  </sheetData>
  <sheetProtection algorithmName="SHA-512" hashValue="KVVhrJSA9KVmo4IXHtFwJz1K6ODcdHhZyO4WSms6+ID+261HCKDi3pFsKey2N9xaS65tcDaTh3blXevDT9sOOQ==" saltValue="Es1sPo5ZuntiNBAKZdoPvA==" spinCount="100000" sheet="1" objects="1" scenarios="1"/>
  <mergeCells count="11">
    <mergeCell ref="L6:L8"/>
    <mergeCell ref="K4:L4"/>
    <mergeCell ref="B5:C5"/>
    <mergeCell ref="A1:B1"/>
    <mergeCell ref="A2:B2"/>
    <mergeCell ref="E2:F2"/>
    <mergeCell ref="H2:I2"/>
    <mergeCell ref="G4:I4"/>
    <mergeCell ref="C1:G1"/>
    <mergeCell ref="B4:F4"/>
    <mergeCell ref="J4:J5"/>
  </mergeCells>
  <phoneticPr fontId="33"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workbookViewId="0">
      <selection activeCell="I27" sqref="I27"/>
    </sheetView>
  </sheetViews>
  <sheetFormatPr baseColWidth="10" defaultColWidth="11.5" defaultRowHeight="15"/>
  <cols>
    <col min="1" max="3" width="11.5" style="78"/>
    <col min="4" max="4" width="67" bestFit="1" customWidth="1"/>
    <col min="5" max="5" width="12.6640625" style="77" bestFit="1" customWidth="1"/>
    <col min="6" max="10" width="11.5" style="78"/>
  </cols>
  <sheetData>
    <row r="1" spans="4:5">
      <c r="D1" s="78"/>
      <c r="E1" s="79"/>
    </row>
    <row r="2" spans="4:5" ht="19">
      <c r="D2" s="331" t="s">
        <v>323</v>
      </c>
      <c r="E2" s="331"/>
    </row>
    <row r="3" spans="4:5" ht="19">
      <c r="D3" s="331" t="s">
        <v>0</v>
      </c>
      <c r="E3" s="331"/>
    </row>
    <row r="4" spans="4:5" ht="19">
      <c r="D4" s="92" t="s">
        <v>324</v>
      </c>
      <c r="E4" s="92" t="s">
        <v>188</v>
      </c>
    </row>
    <row r="5" spans="4:5" ht="19">
      <c r="D5" s="90" t="s">
        <v>325</v>
      </c>
      <c r="E5" s="91">
        <v>6</v>
      </c>
    </row>
    <row r="6" spans="4:5" ht="19">
      <c r="D6" s="90" t="s">
        <v>326</v>
      </c>
      <c r="E6" s="91">
        <v>1</v>
      </c>
    </row>
    <row r="7" spans="4:5" ht="19">
      <c r="D7" s="90" t="s">
        <v>327</v>
      </c>
      <c r="E7" s="91">
        <v>20</v>
      </c>
    </row>
    <row r="8" spans="4:5" ht="19">
      <c r="D8" s="90" t="s">
        <v>328</v>
      </c>
      <c r="E8" s="91">
        <v>13</v>
      </c>
    </row>
    <row r="9" spans="4:5" ht="19">
      <c r="D9" s="90" t="s">
        <v>329</v>
      </c>
      <c r="E9" s="91">
        <v>12</v>
      </c>
    </row>
    <row r="10" spans="4:5" ht="19">
      <c r="D10" s="98" t="s">
        <v>330</v>
      </c>
      <c r="E10" s="99">
        <v>3</v>
      </c>
    </row>
    <row r="11" spans="4:5" ht="19">
      <c r="D11" s="93"/>
      <c r="E11" s="94"/>
    </row>
    <row r="12" spans="4:5">
      <c r="D12" s="108" t="s">
        <v>87</v>
      </c>
      <c r="E12" s="79"/>
    </row>
    <row r="13" spans="4:5" s="78" customFormat="1">
      <c r="E13" s="79"/>
    </row>
    <row r="14" spans="4:5" s="78" customFormat="1">
      <c r="E14" s="79"/>
    </row>
    <row r="15" spans="4:5" s="78" customFormat="1">
      <c r="E15" s="79"/>
    </row>
    <row r="16" spans="4:5" s="78" customFormat="1">
      <c r="E16" s="79"/>
    </row>
    <row r="17" spans="5:5" s="78" customFormat="1">
      <c r="E17" s="79"/>
    </row>
    <row r="18" spans="5:5" s="78" customFormat="1">
      <c r="E18" s="79"/>
    </row>
    <row r="19" spans="5:5" s="78" customFormat="1">
      <c r="E19" s="79"/>
    </row>
    <row r="20" spans="5:5" s="78" customFormat="1">
      <c r="E20" s="79"/>
    </row>
    <row r="21" spans="5:5" s="78" customFormat="1">
      <c r="E21" s="79"/>
    </row>
    <row r="22" spans="5:5" s="78" customFormat="1">
      <c r="E22" s="79"/>
    </row>
    <row r="23" spans="5:5" s="78" customFormat="1">
      <c r="E23" s="79"/>
    </row>
    <row r="24" spans="5:5" s="78" customFormat="1">
      <c r="E24" s="79"/>
    </row>
    <row r="25" spans="5:5" s="78" customFormat="1">
      <c r="E25" s="79"/>
    </row>
  </sheetData>
  <sheetProtection algorithmName="SHA-512" hashValue="w87uy0496MvNbrDskYW2vzmzGXxw8DziFR91ZjGy9gF6rKW0LvZ/Ist6TFAeMsjOI+XtPfzTj+uDQ7ooiG2ZVA==" saltValue="2HgYJZ/6wK4N24ZZwwJxUA==" spinCount="100000" sheet="1" objects="1" scenarios="1"/>
  <mergeCells count="2">
    <mergeCell ref="D2:E2"/>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0"/>
  <sheetViews>
    <sheetView workbookViewId="0">
      <selection activeCell="F60" sqref="F60"/>
    </sheetView>
  </sheetViews>
  <sheetFormatPr baseColWidth="10" defaultColWidth="11.5" defaultRowHeight="13"/>
  <cols>
    <col min="1" max="1" width="19.6640625" style="71" customWidth="1"/>
    <col min="2" max="2" width="28.6640625" style="71" customWidth="1"/>
    <col min="3" max="3" width="3.5" style="71" bestFit="1" customWidth="1"/>
    <col min="4" max="5" width="26.33203125" style="71" customWidth="1"/>
    <col min="6" max="6" width="31.6640625" style="71" customWidth="1"/>
    <col min="7" max="7" width="19.33203125" style="71" customWidth="1"/>
    <col min="8" max="16384" width="11.5" style="71"/>
  </cols>
  <sheetData>
    <row r="1" spans="1:7" ht="14">
      <c r="A1" s="332" t="s">
        <v>331</v>
      </c>
      <c r="B1" s="332"/>
      <c r="C1" s="332"/>
      <c r="D1" s="332"/>
      <c r="E1" s="332"/>
      <c r="F1" s="332"/>
      <c r="G1" s="332"/>
    </row>
    <row r="3" spans="1:7" ht="27.5" customHeight="1">
      <c r="B3" s="115" t="s">
        <v>332</v>
      </c>
      <c r="C3" s="333" t="s">
        <v>8</v>
      </c>
      <c r="D3" s="333"/>
      <c r="E3" s="115" t="s">
        <v>9</v>
      </c>
      <c r="F3" s="116" t="s">
        <v>10</v>
      </c>
      <c r="G3" s="115" t="s">
        <v>11</v>
      </c>
    </row>
    <row r="4" spans="1:7" ht="43.25" customHeight="1">
      <c r="A4" s="83" t="s">
        <v>333</v>
      </c>
      <c r="B4" s="97" t="s">
        <v>15</v>
      </c>
      <c r="C4" s="25" t="s">
        <v>16</v>
      </c>
      <c r="D4" s="19" t="s">
        <v>17</v>
      </c>
      <c r="E4" s="16" t="s">
        <v>18</v>
      </c>
      <c r="F4" s="16" t="s">
        <v>19</v>
      </c>
      <c r="G4" s="63">
        <v>44620</v>
      </c>
    </row>
    <row r="5" spans="1:7" ht="43.25" customHeight="1">
      <c r="A5" s="83" t="s">
        <v>333</v>
      </c>
      <c r="B5" s="111" t="s">
        <v>21</v>
      </c>
      <c r="C5" s="26" t="s">
        <v>22</v>
      </c>
      <c r="D5" s="16" t="s">
        <v>23</v>
      </c>
      <c r="E5" s="16" t="s">
        <v>24</v>
      </c>
      <c r="F5" s="16" t="s">
        <v>25</v>
      </c>
      <c r="G5" s="17">
        <v>44592</v>
      </c>
    </row>
    <row r="6" spans="1:7" ht="43.25" customHeight="1">
      <c r="A6" s="83" t="s">
        <v>333</v>
      </c>
      <c r="B6" s="253" t="s">
        <v>27</v>
      </c>
      <c r="C6" s="25" t="s">
        <v>28</v>
      </c>
      <c r="D6" s="16" t="s">
        <v>29</v>
      </c>
      <c r="E6" s="16" t="s">
        <v>30</v>
      </c>
      <c r="F6" s="16" t="s">
        <v>19</v>
      </c>
      <c r="G6" s="17">
        <v>44592</v>
      </c>
    </row>
    <row r="7" spans="1:7" ht="43.25" customHeight="1">
      <c r="A7" s="83" t="s">
        <v>333</v>
      </c>
      <c r="B7" s="254"/>
      <c r="C7" s="25">
        <v>3.2</v>
      </c>
      <c r="D7" s="16" t="s">
        <v>31</v>
      </c>
      <c r="E7" s="20" t="s">
        <v>32</v>
      </c>
      <c r="F7" s="16" t="s">
        <v>33</v>
      </c>
      <c r="G7" s="17">
        <v>44592</v>
      </c>
    </row>
    <row r="8" spans="1:7" ht="43.25" customHeight="1">
      <c r="A8" s="83" t="s">
        <v>333</v>
      </c>
      <c r="B8" s="111" t="s">
        <v>35</v>
      </c>
      <c r="C8" s="25" t="s">
        <v>36</v>
      </c>
      <c r="D8" s="16" t="s">
        <v>37</v>
      </c>
      <c r="E8" s="16" t="s">
        <v>38</v>
      </c>
      <c r="F8" s="16" t="s">
        <v>25</v>
      </c>
      <c r="G8" s="17" t="s">
        <v>39</v>
      </c>
    </row>
    <row r="9" spans="1:7" ht="43.25" customHeight="1">
      <c r="A9" s="83" t="s">
        <v>333</v>
      </c>
      <c r="B9" s="111" t="s">
        <v>41</v>
      </c>
      <c r="C9" s="25" t="s">
        <v>42</v>
      </c>
      <c r="D9" s="16" t="s">
        <v>43</v>
      </c>
      <c r="E9" s="16" t="s">
        <v>44</v>
      </c>
      <c r="F9" s="31" t="s">
        <v>45</v>
      </c>
      <c r="G9" s="101" t="s">
        <v>46</v>
      </c>
    </row>
    <row r="10" spans="1:7" ht="43.25" customHeight="1">
      <c r="A10" s="83" t="s">
        <v>334</v>
      </c>
      <c r="B10" s="279" t="s">
        <v>97</v>
      </c>
      <c r="C10" s="40" t="s">
        <v>98</v>
      </c>
      <c r="D10" s="6" t="s">
        <v>99</v>
      </c>
      <c r="E10" s="7" t="s">
        <v>100</v>
      </c>
      <c r="F10" s="6" t="s">
        <v>19</v>
      </c>
      <c r="G10" s="88">
        <v>44697</v>
      </c>
    </row>
    <row r="11" spans="1:7" ht="43.25" customHeight="1">
      <c r="A11" s="83" t="s">
        <v>334</v>
      </c>
      <c r="B11" s="280"/>
      <c r="C11" s="40" t="s">
        <v>102</v>
      </c>
      <c r="D11" s="6" t="s">
        <v>103</v>
      </c>
      <c r="E11" s="7" t="s">
        <v>104</v>
      </c>
      <c r="F11" s="6" t="s">
        <v>19</v>
      </c>
      <c r="G11" s="88">
        <v>44592</v>
      </c>
    </row>
    <row r="12" spans="1:7" ht="43.25" customHeight="1">
      <c r="A12" s="83" t="s">
        <v>334</v>
      </c>
      <c r="B12" s="280"/>
      <c r="C12" s="40" t="s">
        <v>106</v>
      </c>
      <c r="D12" s="6" t="s">
        <v>107</v>
      </c>
      <c r="E12" s="7" t="s">
        <v>108</v>
      </c>
      <c r="F12" s="6" t="s">
        <v>19</v>
      </c>
      <c r="G12" s="88">
        <v>44865</v>
      </c>
    </row>
    <row r="13" spans="1:7" ht="43.25" customHeight="1">
      <c r="A13" s="83" t="s">
        <v>334</v>
      </c>
      <c r="B13" s="280"/>
      <c r="C13" s="40" t="s">
        <v>110</v>
      </c>
      <c r="D13" s="6" t="s">
        <v>111</v>
      </c>
      <c r="E13" s="7" t="s">
        <v>112</v>
      </c>
      <c r="F13" s="6" t="s">
        <v>113</v>
      </c>
      <c r="G13" s="88">
        <v>44925</v>
      </c>
    </row>
    <row r="14" spans="1:7" ht="43.25" customHeight="1">
      <c r="A14" s="83" t="s">
        <v>334</v>
      </c>
      <c r="B14" s="280"/>
      <c r="C14" s="40" t="s">
        <v>115</v>
      </c>
      <c r="D14" s="6" t="s">
        <v>116</v>
      </c>
      <c r="E14" s="7" t="s">
        <v>117</v>
      </c>
      <c r="F14" s="6" t="s">
        <v>118</v>
      </c>
      <c r="G14" s="88">
        <v>44550</v>
      </c>
    </row>
    <row r="15" spans="1:7" ht="43.25" customHeight="1">
      <c r="A15" s="83" t="s">
        <v>334</v>
      </c>
      <c r="B15" s="280"/>
      <c r="C15" s="40" t="s">
        <v>120</v>
      </c>
      <c r="D15" s="6" t="s">
        <v>121</v>
      </c>
      <c r="E15" s="7" t="s">
        <v>122</v>
      </c>
      <c r="F15" s="6" t="s">
        <v>118</v>
      </c>
      <c r="G15" s="88">
        <v>44550</v>
      </c>
    </row>
    <row r="16" spans="1:7" ht="43.25" customHeight="1">
      <c r="A16" s="83" t="s">
        <v>334</v>
      </c>
      <c r="B16" s="280"/>
      <c r="C16" s="40" t="s">
        <v>124</v>
      </c>
      <c r="D16" s="6" t="s">
        <v>125</v>
      </c>
      <c r="E16" s="6" t="s">
        <v>126</v>
      </c>
      <c r="F16" s="6" t="s">
        <v>118</v>
      </c>
      <c r="G16" s="88">
        <v>44550</v>
      </c>
    </row>
    <row r="17" spans="1:7" ht="43.25" customHeight="1">
      <c r="A17" s="83" t="s">
        <v>334</v>
      </c>
      <c r="B17" s="294" t="s">
        <v>128</v>
      </c>
      <c r="C17" s="40">
        <v>2.1</v>
      </c>
      <c r="D17" s="6" t="s">
        <v>129</v>
      </c>
      <c r="E17" s="6" t="s">
        <v>130</v>
      </c>
      <c r="F17" s="6" t="s">
        <v>131</v>
      </c>
      <c r="G17" s="88">
        <v>44915</v>
      </c>
    </row>
    <row r="18" spans="1:7" ht="43.25" customHeight="1">
      <c r="A18" s="83" t="s">
        <v>334</v>
      </c>
      <c r="B18" s="294"/>
      <c r="C18" s="40" t="s">
        <v>133</v>
      </c>
      <c r="D18" s="6" t="s">
        <v>134</v>
      </c>
      <c r="E18" s="6" t="s">
        <v>135</v>
      </c>
      <c r="F18" s="6" t="s">
        <v>136</v>
      </c>
      <c r="G18" s="88">
        <v>44889</v>
      </c>
    </row>
    <row r="19" spans="1:7" ht="43.25" customHeight="1">
      <c r="A19" s="83" t="s">
        <v>334</v>
      </c>
      <c r="B19" s="294"/>
      <c r="C19" s="40" t="s">
        <v>137</v>
      </c>
      <c r="D19" s="7" t="s">
        <v>138</v>
      </c>
      <c r="E19" s="6" t="s">
        <v>139</v>
      </c>
      <c r="F19" s="6" t="s">
        <v>140</v>
      </c>
      <c r="G19" s="88">
        <v>44915</v>
      </c>
    </row>
    <row r="20" spans="1:7" ht="43.25" customHeight="1">
      <c r="A20" s="83" t="s">
        <v>334</v>
      </c>
      <c r="B20" s="294"/>
      <c r="C20" s="40" t="s">
        <v>142</v>
      </c>
      <c r="D20" s="7" t="s">
        <v>143</v>
      </c>
      <c r="E20" s="6" t="s">
        <v>139</v>
      </c>
      <c r="F20" s="6" t="s">
        <v>144</v>
      </c>
      <c r="G20" s="10">
        <v>44742</v>
      </c>
    </row>
    <row r="21" spans="1:7" ht="43.25" customHeight="1">
      <c r="A21" s="83" t="s">
        <v>334</v>
      </c>
      <c r="B21" s="294"/>
      <c r="C21" s="40" t="s">
        <v>146</v>
      </c>
      <c r="D21" s="8" t="s">
        <v>147</v>
      </c>
      <c r="E21" s="6" t="s">
        <v>139</v>
      </c>
      <c r="F21" s="6" t="s">
        <v>148</v>
      </c>
      <c r="G21" s="10">
        <v>44737</v>
      </c>
    </row>
    <row r="22" spans="1:7" ht="43.25" customHeight="1">
      <c r="A22" s="83" t="s">
        <v>334</v>
      </c>
      <c r="B22" s="294"/>
      <c r="C22" s="40" t="s">
        <v>150</v>
      </c>
      <c r="D22" s="8" t="s">
        <v>151</v>
      </c>
      <c r="E22" s="6" t="s">
        <v>139</v>
      </c>
      <c r="F22" s="6" t="s">
        <v>152</v>
      </c>
      <c r="G22" s="88">
        <v>44915</v>
      </c>
    </row>
    <row r="23" spans="1:7" ht="43.25" customHeight="1">
      <c r="A23" s="83" t="s">
        <v>334</v>
      </c>
      <c r="B23" s="294"/>
      <c r="C23" s="40" t="s">
        <v>154</v>
      </c>
      <c r="D23" s="7" t="s">
        <v>155</v>
      </c>
      <c r="E23" s="6" t="s">
        <v>156</v>
      </c>
      <c r="F23" s="6" t="s">
        <v>157</v>
      </c>
      <c r="G23" s="88">
        <v>44915</v>
      </c>
    </row>
    <row r="24" spans="1:7" ht="43.25" customHeight="1">
      <c r="A24" s="83" t="s">
        <v>334</v>
      </c>
      <c r="B24" s="294"/>
      <c r="C24" s="40" t="s">
        <v>159</v>
      </c>
      <c r="D24" s="7" t="s">
        <v>160</v>
      </c>
      <c r="E24" s="7" t="s">
        <v>161</v>
      </c>
      <c r="F24" s="6" t="s">
        <v>19</v>
      </c>
      <c r="G24" s="88">
        <v>44915</v>
      </c>
    </row>
    <row r="25" spans="1:7" ht="43.25" customHeight="1">
      <c r="A25" s="83" t="s">
        <v>334</v>
      </c>
      <c r="B25" s="279" t="s">
        <v>162</v>
      </c>
      <c r="C25" s="40">
        <v>3.1</v>
      </c>
      <c r="D25" s="7" t="s">
        <v>163</v>
      </c>
      <c r="E25" s="7" t="s">
        <v>164</v>
      </c>
      <c r="F25" s="7" t="s">
        <v>165</v>
      </c>
      <c r="G25" s="88">
        <v>44862</v>
      </c>
    </row>
    <row r="26" spans="1:7" ht="43.25" customHeight="1">
      <c r="A26" s="83" t="s">
        <v>334</v>
      </c>
      <c r="B26" s="280"/>
      <c r="C26" s="40" t="s">
        <v>166</v>
      </c>
      <c r="D26" s="7" t="s">
        <v>167</v>
      </c>
      <c r="E26" s="6" t="s">
        <v>168</v>
      </c>
      <c r="F26" s="6" t="s">
        <v>118</v>
      </c>
      <c r="G26" s="88">
        <v>44863</v>
      </c>
    </row>
    <row r="27" spans="1:7" ht="43.25" customHeight="1">
      <c r="A27" s="83" t="s">
        <v>334</v>
      </c>
      <c r="B27" s="280"/>
      <c r="C27" s="40" t="s">
        <v>170</v>
      </c>
      <c r="D27" s="7" t="s">
        <v>171</v>
      </c>
      <c r="E27" s="7" t="s">
        <v>172</v>
      </c>
      <c r="F27" s="6" t="s">
        <v>19</v>
      </c>
      <c r="G27" s="88" t="s">
        <v>173</v>
      </c>
    </row>
    <row r="28" spans="1:7" ht="43.25" customHeight="1">
      <c r="A28" s="83" t="s">
        <v>334</v>
      </c>
      <c r="B28" s="280"/>
      <c r="C28" s="40" t="s">
        <v>174</v>
      </c>
      <c r="D28" s="7" t="s">
        <v>175</v>
      </c>
      <c r="E28" s="7" t="s">
        <v>176</v>
      </c>
      <c r="F28" s="7" t="s">
        <v>177</v>
      </c>
      <c r="G28" s="88">
        <v>44901</v>
      </c>
    </row>
    <row r="29" spans="1:7" ht="43.25" customHeight="1">
      <c r="A29" s="83" t="s">
        <v>334</v>
      </c>
      <c r="B29" s="281"/>
      <c r="C29" s="40" t="s">
        <v>178</v>
      </c>
      <c r="D29" s="7" t="s">
        <v>179</v>
      </c>
      <c r="E29" s="6" t="s">
        <v>180</v>
      </c>
      <c r="F29" s="6" t="s">
        <v>181</v>
      </c>
      <c r="G29" s="88">
        <v>44926</v>
      </c>
    </row>
    <row r="30" spans="1:7" ht="43.25" customHeight="1">
      <c r="A30" s="83" t="s">
        <v>335</v>
      </c>
      <c r="B30" s="306" t="s">
        <v>190</v>
      </c>
      <c r="C30" s="43" t="s">
        <v>98</v>
      </c>
      <c r="D30" s="6" t="s">
        <v>191</v>
      </c>
      <c r="E30" s="32" t="s">
        <v>192</v>
      </c>
      <c r="F30" s="32" t="s">
        <v>193</v>
      </c>
      <c r="G30" s="89" t="s">
        <v>194</v>
      </c>
    </row>
    <row r="31" spans="1:7" ht="43.25" customHeight="1">
      <c r="A31" s="83" t="s">
        <v>335</v>
      </c>
      <c r="B31" s="307"/>
      <c r="C31" s="43" t="s">
        <v>102</v>
      </c>
      <c r="D31" s="7" t="s">
        <v>196</v>
      </c>
      <c r="E31" s="6" t="s">
        <v>197</v>
      </c>
      <c r="F31" s="6" t="s">
        <v>198</v>
      </c>
      <c r="G31" s="45" t="s">
        <v>199</v>
      </c>
    </row>
    <row r="32" spans="1:7" ht="43.25" customHeight="1">
      <c r="A32" s="83" t="s">
        <v>335</v>
      </c>
      <c r="B32" s="299" t="s">
        <v>201</v>
      </c>
      <c r="C32" s="40">
        <v>2.1</v>
      </c>
      <c r="D32" s="7" t="s">
        <v>202</v>
      </c>
      <c r="E32" s="7" t="s">
        <v>203</v>
      </c>
      <c r="F32" s="6" t="s">
        <v>193</v>
      </c>
      <c r="G32" s="104" t="s">
        <v>204</v>
      </c>
    </row>
    <row r="33" spans="1:7" ht="43.25" customHeight="1">
      <c r="A33" s="83" t="s">
        <v>335</v>
      </c>
      <c r="B33" s="300"/>
      <c r="C33" s="40" t="s">
        <v>206</v>
      </c>
      <c r="D33" s="7" t="s">
        <v>207</v>
      </c>
      <c r="E33" s="7" t="s">
        <v>208</v>
      </c>
      <c r="F33" s="6" t="s">
        <v>193</v>
      </c>
      <c r="G33" s="104" t="s">
        <v>209</v>
      </c>
    </row>
    <row r="34" spans="1:7" ht="43.25" customHeight="1">
      <c r="A34" s="83" t="s">
        <v>335</v>
      </c>
      <c r="B34" s="300"/>
      <c r="C34" s="40" t="s">
        <v>137</v>
      </c>
      <c r="D34" s="7" t="s">
        <v>210</v>
      </c>
      <c r="E34" s="7" t="s">
        <v>211</v>
      </c>
      <c r="F34" s="7" t="s">
        <v>212</v>
      </c>
      <c r="G34" s="105" t="s">
        <v>213</v>
      </c>
    </row>
    <row r="35" spans="1:7" ht="43.25" customHeight="1">
      <c r="A35" s="83" t="s">
        <v>335</v>
      </c>
      <c r="B35" s="300"/>
      <c r="C35" s="40" t="s">
        <v>142</v>
      </c>
      <c r="D35" s="6" t="s">
        <v>215</v>
      </c>
      <c r="E35" s="32" t="s">
        <v>216</v>
      </c>
      <c r="F35" s="32" t="s">
        <v>193</v>
      </c>
      <c r="G35" s="89" t="s">
        <v>217</v>
      </c>
    </row>
    <row r="36" spans="1:7" ht="43.25" customHeight="1">
      <c r="A36" s="83" t="s">
        <v>335</v>
      </c>
      <c r="B36" s="300"/>
      <c r="C36" s="40" t="s">
        <v>150</v>
      </c>
      <c r="D36" s="32" t="s">
        <v>219</v>
      </c>
      <c r="E36" s="32" t="s">
        <v>220</v>
      </c>
      <c r="F36" s="32" t="s">
        <v>221</v>
      </c>
      <c r="G36" s="89" t="s">
        <v>222</v>
      </c>
    </row>
    <row r="37" spans="1:7" ht="43.25" customHeight="1">
      <c r="A37" s="83" t="s">
        <v>335</v>
      </c>
      <c r="B37" s="299" t="s">
        <v>224</v>
      </c>
      <c r="C37" s="40">
        <v>3.1</v>
      </c>
      <c r="D37" s="6" t="s">
        <v>225</v>
      </c>
      <c r="E37" s="6" t="s">
        <v>226</v>
      </c>
      <c r="F37" s="6" t="s">
        <v>227</v>
      </c>
      <c r="G37" s="10" t="s">
        <v>213</v>
      </c>
    </row>
    <row r="38" spans="1:7" ht="43.25" customHeight="1">
      <c r="A38" s="83" t="s">
        <v>335</v>
      </c>
      <c r="B38" s="300"/>
      <c r="C38" s="40">
        <v>3.2</v>
      </c>
      <c r="D38" s="7" t="s">
        <v>229</v>
      </c>
      <c r="E38" s="7" t="s">
        <v>230</v>
      </c>
      <c r="F38" s="6" t="s">
        <v>227</v>
      </c>
      <c r="G38" s="89" t="s">
        <v>231</v>
      </c>
    </row>
    <row r="39" spans="1:7" ht="43.25" customHeight="1">
      <c r="A39" s="83" t="s">
        <v>335</v>
      </c>
      <c r="B39" s="300"/>
      <c r="C39" s="43" t="s">
        <v>170</v>
      </c>
      <c r="D39" s="7" t="s">
        <v>233</v>
      </c>
      <c r="E39" s="7" t="s">
        <v>234</v>
      </c>
      <c r="F39" s="6" t="s">
        <v>235</v>
      </c>
      <c r="G39" s="89" t="s">
        <v>199</v>
      </c>
    </row>
    <row r="40" spans="1:7" ht="43.25" customHeight="1">
      <c r="A40" s="83" t="s">
        <v>335</v>
      </c>
      <c r="B40" s="103" t="s">
        <v>237</v>
      </c>
      <c r="C40" s="43" t="s">
        <v>36</v>
      </c>
      <c r="D40" s="7" t="s">
        <v>238</v>
      </c>
      <c r="E40" s="7" t="s">
        <v>239</v>
      </c>
      <c r="F40" s="6" t="s">
        <v>240</v>
      </c>
      <c r="G40" s="10" t="s">
        <v>199</v>
      </c>
    </row>
    <row r="41" spans="1:7" ht="43.25" customHeight="1">
      <c r="A41" s="83" t="s">
        <v>335</v>
      </c>
      <c r="B41" s="301" t="s">
        <v>242</v>
      </c>
      <c r="C41" s="40">
        <v>5.0999999999999996</v>
      </c>
      <c r="D41" s="7" t="s">
        <v>243</v>
      </c>
      <c r="E41" s="7" t="s">
        <v>244</v>
      </c>
      <c r="F41" s="6" t="s">
        <v>245</v>
      </c>
      <c r="G41" s="87" t="s">
        <v>246</v>
      </c>
    </row>
    <row r="42" spans="1:7" ht="43.25" customHeight="1">
      <c r="A42" s="83" t="s">
        <v>335</v>
      </c>
      <c r="B42" s="301"/>
      <c r="C42" s="40">
        <v>5.2</v>
      </c>
      <c r="D42" s="7" t="s">
        <v>248</v>
      </c>
      <c r="E42" s="6" t="s">
        <v>249</v>
      </c>
      <c r="F42" s="6" t="s">
        <v>240</v>
      </c>
      <c r="G42" s="10" t="s">
        <v>39</v>
      </c>
    </row>
    <row r="43" spans="1:7" ht="43.25" customHeight="1">
      <c r="A43" s="83" t="s">
        <v>336</v>
      </c>
      <c r="B43" s="317" t="s">
        <v>254</v>
      </c>
      <c r="C43" s="40" t="s">
        <v>16</v>
      </c>
      <c r="D43" s="50" t="s">
        <v>255</v>
      </c>
      <c r="E43" s="6" t="s">
        <v>256</v>
      </c>
      <c r="F43" s="6" t="s">
        <v>19</v>
      </c>
      <c r="G43" s="10" t="s">
        <v>257</v>
      </c>
    </row>
    <row r="44" spans="1:7" ht="43.25" customHeight="1">
      <c r="A44" s="83" t="s">
        <v>336</v>
      </c>
      <c r="B44" s="318"/>
      <c r="C44" s="40" t="s">
        <v>102</v>
      </c>
      <c r="D44" s="50" t="s">
        <v>259</v>
      </c>
      <c r="E44" s="6" t="s">
        <v>260</v>
      </c>
      <c r="F44" s="6" t="s">
        <v>261</v>
      </c>
      <c r="G44" s="89" t="s">
        <v>39</v>
      </c>
    </row>
    <row r="45" spans="1:7" ht="43.25" customHeight="1">
      <c r="A45" s="83" t="s">
        <v>336</v>
      </c>
      <c r="B45" s="318"/>
      <c r="C45" s="40" t="s">
        <v>106</v>
      </c>
      <c r="D45" s="6" t="s">
        <v>263</v>
      </c>
      <c r="E45" s="6" t="s">
        <v>264</v>
      </c>
      <c r="F45" s="6" t="s">
        <v>19</v>
      </c>
      <c r="G45" s="10" t="s">
        <v>257</v>
      </c>
    </row>
    <row r="46" spans="1:7" ht="43.25" customHeight="1">
      <c r="A46" s="83" t="s">
        <v>336</v>
      </c>
      <c r="B46" s="318"/>
      <c r="C46" s="40" t="s">
        <v>110</v>
      </c>
      <c r="D46" s="6" t="s">
        <v>266</v>
      </c>
      <c r="E46" s="6" t="s">
        <v>267</v>
      </c>
      <c r="F46" s="6" t="s">
        <v>268</v>
      </c>
      <c r="G46" s="10" t="s">
        <v>39</v>
      </c>
    </row>
    <row r="47" spans="1:7" ht="43.25" customHeight="1">
      <c r="A47" s="83" t="s">
        <v>336</v>
      </c>
      <c r="B47" s="317" t="s">
        <v>337</v>
      </c>
      <c r="C47" s="47" t="s">
        <v>22</v>
      </c>
      <c r="D47" s="51" t="s">
        <v>272</v>
      </c>
      <c r="E47" s="7" t="s">
        <v>273</v>
      </c>
      <c r="F47" s="6" t="s">
        <v>193</v>
      </c>
      <c r="G47" s="10" t="s">
        <v>274</v>
      </c>
    </row>
    <row r="48" spans="1:7" ht="43.25" customHeight="1">
      <c r="A48" s="83" t="s">
        <v>336</v>
      </c>
      <c r="B48" s="317"/>
      <c r="C48" s="47" t="s">
        <v>206</v>
      </c>
      <c r="D48" s="51" t="s">
        <v>276</v>
      </c>
      <c r="E48" s="7" t="s">
        <v>277</v>
      </c>
      <c r="F48" s="6" t="s">
        <v>193</v>
      </c>
      <c r="G48" s="89" t="s">
        <v>278</v>
      </c>
    </row>
    <row r="49" spans="1:7" ht="43.25" customHeight="1">
      <c r="A49" s="83" t="s">
        <v>336</v>
      </c>
      <c r="B49" s="317"/>
      <c r="C49" s="47" t="s">
        <v>137</v>
      </c>
      <c r="D49" s="32" t="s">
        <v>280</v>
      </c>
      <c r="E49" s="7" t="s">
        <v>281</v>
      </c>
      <c r="F49" s="106" t="s">
        <v>282</v>
      </c>
      <c r="G49" s="10" t="s">
        <v>39</v>
      </c>
    </row>
    <row r="50" spans="1:7" ht="43.25" customHeight="1">
      <c r="A50" s="83" t="s">
        <v>336</v>
      </c>
      <c r="B50" s="317"/>
      <c r="C50" s="47" t="s">
        <v>142</v>
      </c>
      <c r="D50" s="51" t="s">
        <v>284</v>
      </c>
      <c r="E50" s="30" t="s">
        <v>285</v>
      </c>
      <c r="F50" s="32" t="s">
        <v>286</v>
      </c>
      <c r="G50" s="89" t="s">
        <v>287</v>
      </c>
    </row>
    <row r="51" spans="1:7" ht="43.25" customHeight="1">
      <c r="A51" s="83" t="s">
        <v>336</v>
      </c>
      <c r="B51" s="317" t="s">
        <v>289</v>
      </c>
      <c r="C51" s="40" t="s">
        <v>28</v>
      </c>
      <c r="D51" s="50" t="s">
        <v>290</v>
      </c>
      <c r="E51" s="6" t="s">
        <v>291</v>
      </c>
      <c r="F51" s="6" t="s">
        <v>261</v>
      </c>
      <c r="G51" s="10" t="s">
        <v>257</v>
      </c>
    </row>
    <row r="52" spans="1:7" ht="43.25" customHeight="1">
      <c r="A52" s="83" t="s">
        <v>336</v>
      </c>
      <c r="B52" s="317"/>
      <c r="C52" s="40" t="s">
        <v>166</v>
      </c>
      <c r="D52" s="50" t="s">
        <v>293</v>
      </c>
      <c r="E52" s="6" t="s">
        <v>294</v>
      </c>
      <c r="F52" s="6" t="s">
        <v>261</v>
      </c>
      <c r="G52" s="10" t="s">
        <v>295</v>
      </c>
    </row>
    <row r="53" spans="1:7" ht="43.25" customHeight="1">
      <c r="A53" s="83" t="s">
        <v>336</v>
      </c>
      <c r="B53" s="107" t="s">
        <v>297</v>
      </c>
      <c r="C53" s="40" t="s">
        <v>36</v>
      </c>
      <c r="D53" s="50" t="s">
        <v>298</v>
      </c>
      <c r="E53" s="6" t="s">
        <v>299</v>
      </c>
      <c r="F53" s="6" t="s">
        <v>261</v>
      </c>
      <c r="G53" s="10" t="s">
        <v>257</v>
      </c>
    </row>
    <row r="54" spans="1:7" ht="43.25" customHeight="1">
      <c r="A54" s="83" t="s">
        <v>336</v>
      </c>
      <c r="B54" s="107" t="s">
        <v>301</v>
      </c>
      <c r="C54" s="40" t="s">
        <v>302</v>
      </c>
      <c r="D54" s="7" t="s">
        <v>303</v>
      </c>
      <c r="E54" s="7" t="s">
        <v>304</v>
      </c>
      <c r="F54" s="6" t="s">
        <v>305</v>
      </c>
      <c r="G54" s="10" t="s">
        <v>306</v>
      </c>
    </row>
    <row r="55" spans="1:7" ht="43.25" customHeight="1">
      <c r="A55" s="25" t="s">
        <v>338</v>
      </c>
      <c r="B55" s="118"/>
      <c r="C55" s="9" t="s">
        <v>16</v>
      </c>
      <c r="D55" s="58" t="s">
        <v>309</v>
      </c>
      <c r="E55" s="58" t="s">
        <v>310</v>
      </c>
      <c r="F55" s="59" t="s">
        <v>311</v>
      </c>
      <c r="G55" s="60" t="s">
        <v>312</v>
      </c>
    </row>
    <row r="56" spans="1:7" ht="43.25" customHeight="1">
      <c r="A56" s="25" t="s">
        <v>338</v>
      </c>
      <c r="B56" s="119"/>
      <c r="C56" s="9" t="s">
        <v>102</v>
      </c>
      <c r="D56" s="58" t="s">
        <v>314</v>
      </c>
      <c r="E56" s="58" t="s">
        <v>315</v>
      </c>
      <c r="F56" s="59" t="s">
        <v>316</v>
      </c>
      <c r="G56" s="60" t="s">
        <v>213</v>
      </c>
    </row>
    <row r="57" spans="1:7" ht="43.25" customHeight="1">
      <c r="A57" s="25" t="s">
        <v>338</v>
      </c>
      <c r="B57" s="120"/>
      <c r="C57" s="9" t="s">
        <v>106</v>
      </c>
      <c r="D57" s="58" t="s">
        <v>318</v>
      </c>
      <c r="E57" s="58" t="s">
        <v>319</v>
      </c>
      <c r="F57" s="59" t="s">
        <v>320</v>
      </c>
      <c r="G57" s="60" t="s">
        <v>321</v>
      </c>
    </row>
    <row r="59" spans="1:7">
      <c r="A59" s="117" t="s">
        <v>87</v>
      </c>
    </row>
    <row r="60" spans="1:7">
      <c r="A60" s="71" t="s">
        <v>88</v>
      </c>
    </row>
  </sheetData>
  <sheetProtection algorithmName="SHA-512" hashValue="sGrAXBJW9TLkI6DbFz2YAdTUCryMtJpU8ix8nKt7k1Soa4XslKutJl2JZidQ9oc0sP+ObETDdn5EdlmtRxrZFA==" saltValue="Yqo8C5dtsFwNVB1A3OKUXg==" spinCount="100000" sheet="1" objects="1" scenarios="1"/>
  <mergeCells count="13">
    <mergeCell ref="A1:G1"/>
    <mergeCell ref="C3:D3"/>
    <mergeCell ref="B6:B7"/>
    <mergeCell ref="B10:B16"/>
    <mergeCell ref="B17:B24"/>
    <mergeCell ref="B25:B29"/>
    <mergeCell ref="B43:B46"/>
    <mergeCell ref="B47:B50"/>
    <mergeCell ref="B51:B52"/>
    <mergeCell ref="B30:B31"/>
    <mergeCell ref="B32:B36"/>
    <mergeCell ref="B37:B39"/>
    <mergeCell ref="B41:B4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D87"/>
  <sheetViews>
    <sheetView zoomScale="80" zoomScaleNormal="80" workbookViewId="0">
      <selection activeCell="V19" sqref="V19"/>
    </sheetView>
  </sheetViews>
  <sheetFormatPr baseColWidth="10" defaultColWidth="11.5" defaultRowHeight="13"/>
  <cols>
    <col min="1" max="1" width="11.5" style="71"/>
    <col min="2" max="2" width="15.5" style="71" customWidth="1"/>
    <col min="3" max="3" width="12.6640625" style="71" customWidth="1"/>
    <col min="4" max="4" width="38" style="71" customWidth="1"/>
    <col min="5" max="6" width="19.6640625" style="71" customWidth="1"/>
    <col min="7" max="7" width="10.6640625" style="128" customWidth="1"/>
    <col min="8" max="8" width="10" style="128" customWidth="1"/>
    <col min="9" max="9" width="11.5" style="128"/>
    <col min="10" max="10" width="0" style="71" hidden="1" customWidth="1"/>
    <col min="11" max="11" width="21.83203125" style="71" hidden="1" customWidth="1"/>
    <col min="12" max="12" width="11.5" style="71" hidden="1" customWidth="1"/>
    <col min="13" max="16384" width="11.5" style="71"/>
  </cols>
  <sheetData>
    <row r="1" spans="2:30" ht="18" customHeight="1">
      <c r="B1" s="362" t="s">
        <v>0</v>
      </c>
      <c r="C1" s="362"/>
      <c r="D1" s="362"/>
      <c r="E1" s="362"/>
      <c r="F1" s="362"/>
      <c r="G1" s="362"/>
      <c r="H1" s="362"/>
      <c r="I1" s="362"/>
      <c r="J1" s="220" t="s">
        <v>375</v>
      </c>
      <c r="K1" s="221"/>
      <c r="L1" s="220"/>
    </row>
    <row r="2" spans="2:30" ht="18" customHeight="1">
      <c r="B2" s="362" t="s">
        <v>339</v>
      </c>
      <c r="C2" s="362"/>
      <c r="D2" s="362"/>
      <c r="E2" s="362"/>
      <c r="F2" s="362"/>
      <c r="G2" s="362"/>
      <c r="H2" s="362"/>
      <c r="I2" s="362"/>
    </row>
    <row r="3" spans="2:30">
      <c r="G3" s="123"/>
      <c r="H3" s="123"/>
      <c r="I3" s="123"/>
    </row>
    <row r="4" spans="2:30">
      <c r="B4" s="360" t="s">
        <v>5</v>
      </c>
      <c r="C4" s="361"/>
      <c r="D4" s="361"/>
      <c r="E4" s="361"/>
      <c r="F4" s="139"/>
      <c r="G4" s="251" t="s">
        <v>340</v>
      </c>
      <c r="H4" s="251"/>
      <c r="I4" s="344" t="s">
        <v>341</v>
      </c>
    </row>
    <row r="5" spans="2:30" ht="14">
      <c r="B5" s="140" t="s">
        <v>7</v>
      </c>
      <c r="C5" s="351" t="s">
        <v>8</v>
      </c>
      <c r="D5" s="351"/>
      <c r="E5" s="141" t="s">
        <v>9</v>
      </c>
      <c r="F5" s="140" t="s">
        <v>10</v>
      </c>
      <c r="G5" s="125" t="s">
        <v>342</v>
      </c>
      <c r="H5" s="126" t="s">
        <v>343</v>
      </c>
      <c r="I5" s="344"/>
      <c r="K5" s="142"/>
      <c r="L5" s="337"/>
      <c r="M5" s="337"/>
      <c r="N5" s="143"/>
      <c r="O5" s="142"/>
    </row>
    <row r="6" spans="2:30" ht="51" customHeight="1">
      <c r="B6" s="111" t="s">
        <v>15</v>
      </c>
      <c r="C6" s="25" t="s">
        <v>16</v>
      </c>
      <c r="D6" s="19" t="s">
        <v>17</v>
      </c>
      <c r="E6" s="16" t="s">
        <v>18</v>
      </c>
      <c r="F6" s="16" t="s">
        <v>19</v>
      </c>
      <c r="G6" s="127">
        <f>+'1.Riesgos de Corrupción'!L6</f>
        <v>1</v>
      </c>
      <c r="H6" s="345">
        <f>AVERAGE(G6:G11)</f>
        <v>0.88666666666666671</v>
      </c>
      <c r="I6" s="340">
        <f>AVERAGE(H6,H15,H19,H43,H60,H76)</f>
        <v>0.77132051282051284</v>
      </c>
      <c r="K6" s="144"/>
      <c r="L6" s="143"/>
      <c r="M6" s="145"/>
      <c r="N6" s="146"/>
      <c r="O6" s="146"/>
    </row>
    <row r="7" spans="2:30" ht="70">
      <c r="B7" s="111" t="s">
        <v>21</v>
      </c>
      <c r="C7" s="26" t="s">
        <v>22</v>
      </c>
      <c r="D7" s="16" t="s">
        <v>23</v>
      </c>
      <c r="E7" s="16" t="s">
        <v>24</v>
      </c>
      <c r="F7" s="16" t="s">
        <v>25</v>
      </c>
      <c r="G7" s="127">
        <f>+'1.Riesgos de Corrupción'!L7</f>
        <v>1</v>
      </c>
      <c r="H7" s="345"/>
      <c r="I7" s="340"/>
      <c r="K7" s="144"/>
      <c r="L7" s="147"/>
      <c r="M7" s="146"/>
      <c r="N7" s="146"/>
      <c r="O7" s="146"/>
    </row>
    <row r="8" spans="2:30" ht="38.25" customHeight="1">
      <c r="B8" s="253" t="s">
        <v>27</v>
      </c>
      <c r="C8" s="25" t="s">
        <v>28</v>
      </c>
      <c r="D8" s="16" t="s">
        <v>29</v>
      </c>
      <c r="E8" s="16" t="s">
        <v>30</v>
      </c>
      <c r="F8" s="16" t="s">
        <v>19</v>
      </c>
      <c r="G8" s="127">
        <f>+'1.Riesgos de Corrupción'!L8</f>
        <v>1</v>
      </c>
      <c r="H8" s="345"/>
      <c r="I8" s="340"/>
      <c r="K8" s="338"/>
      <c r="L8" s="143"/>
      <c r="M8" s="146"/>
      <c r="N8" s="146"/>
      <c r="O8" s="146"/>
    </row>
    <row r="9" spans="2:30" ht="48.75" customHeight="1">
      <c r="B9" s="254"/>
      <c r="C9" s="25">
        <v>3.2</v>
      </c>
      <c r="D9" s="16" t="s">
        <v>31</v>
      </c>
      <c r="E9" s="16" t="s">
        <v>32</v>
      </c>
      <c r="F9" s="16" t="s">
        <v>33</v>
      </c>
      <c r="G9" s="127">
        <f>+'1.Riesgos de Corrupción'!L9</f>
        <v>1</v>
      </c>
      <c r="H9" s="345"/>
      <c r="I9" s="340"/>
      <c r="K9" s="339"/>
      <c r="L9" s="143"/>
      <c r="M9" s="146"/>
      <c r="N9" s="146"/>
      <c r="O9" s="146"/>
    </row>
    <row r="10" spans="2:30" ht="51" customHeight="1">
      <c r="B10" s="111" t="s">
        <v>35</v>
      </c>
      <c r="C10" s="25" t="s">
        <v>36</v>
      </c>
      <c r="D10" s="16" t="s">
        <v>37</v>
      </c>
      <c r="E10" s="16" t="s">
        <v>38</v>
      </c>
      <c r="F10" s="16" t="s">
        <v>25</v>
      </c>
      <c r="G10" s="127">
        <f>+'1.Riesgos de Corrupción'!L10</f>
        <v>0.66</v>
      </c>
      <c r="H10" s="345"/>
      <c r="I10" s="340"/>
      <c r="K10" s="144"/>
      <c r="L10" s="143"/>
      <c r="M10" s="146"/>
      <c r="N10" s="146"/>
      <c r="O10" s="146"/>
    </row>
    <row r="11" spans="2:30" ht="74.25" customHeight="1">
      <c r="B11" s="97" t="s">
        <v>41</v>
      </c>
      <c r="C11" s="133" t="s">
        <v>42</v>
      </c>
      <c r="D11" s="20" t="s">
        <v>43</v>
      </c>
      <c r="E11" s="20" t="s">
        <v>44</v>
      </c>
      <c r="F11" s="157" t="s">
        <v>45</v>
      </c>
      <c r="G11" s="138">
        <f>+'1.Riesgos de Corrupción'!L11</f>
        <v>0.66</v>
      </c>
      <c r="H11" s="346"/>
      <c r="I11" s="340"/>
      <c r="K11" s="144"/>
      <c r="L11" s="248"/>
      <c r="M11" s="248"/>
      <c r="N11" s="248"/>
      <c r="O11" s="248"/>
      <c r="P11" s="248"/>
      <c r="Q11" s="248"/>
      <c r="R11" s="248"/>
      <c r="S11" s="248"/>
      <c r="T11" s="248"/>
      <c r="U11" s="248"/>
      <c r="V11" s="248"/>
      <c r="W11" s="248"/>
      <c r="X11" s="248"/>
      <c r="Y11" s="248"/>
      <c r="Z11" s="248"/>
      <c r="AA11" s="248"/>
      <c r="AB11" s="248"/>
      <c r="AC11" s="248"/>
      <c r="AD11" s="248"/>
    </row>
    <row r="12" spans="2:30" ht="25.5" customHeight="1">
      <c r="B12" s="159"/>
      <c r="C12" s="159"/>
      <c r="D12" s="159"/>
      <c r="E12" s="159"/>
      <c r="F12" s="159"/>
      <c r="G12" s="160"/>
      <c r="H12" s="160"/>
      <c r="I12" s="340"/>
      <c r="L12" s="248"/>
      <c r="M12" s="248"/>
      <c r="N12" s="248"/>
      <c r="O12" s="248"/>
      <c r="P12" s="248"/>
      <c r="Q12" s="248"/>
      <c r="R12" s="248"/>
      <c r="S12" s="248"/>
      <c r="T12" s="248"/>
      <c r="U12" s="248"/>
      <c r="V12" s="248"/>
      <c r="W12" s="248"/>
      <c r="X12" s="248"/>
      <c r="Y12" s="248"/>
      <c r="Z12" s="248"/>
      <c r="AA12" s="248"/>
      <c r="AB12" s="248"/>
      <c r="AC12" s="248"/>
      <c r="AD12" s="248"/>
    </row>
    <row r="13" spans="2:30" ht="37.5" customHeight="1">
      <c r="B13" s="357" t="s">
        <v>344</v>
      </c>
      <c r="C13" s="357"/>
      <c r="D13" s="357"/>
      <c r="E13" s="357"/>
      <c r="F13" s="163"/>
      <c r="G13" s="347" t="s">
        <v>340</v>
      </c>
      <c r="H13" s="348"/>
      <c r="I13" s="340"/>
      <c r="J13" s="129"/>
      <c r="L13" s="248"/>
      <c r="M13" s="248"/>
      <c r="N13" s="248"/>
      <c r="O13" s="248"/>
      <c r="P13" s="248"/>
      <c r="Q13" s="248"/>
      <c r="R13" s="248"/>
      <c r="S13" s="248"/>
      <c r="T13" s="248"/>
      <c r="U13" s="248"/>
      <c r="V13" s="248"/>
      <c r="W13" s="248"/>
      <c r="X13" s="248"/>
      <c r="Y13" s="248"/>
      <c r="Z13" s="248"/>
      <c r="AA13" s="248"/>
      <c r="AB13" s="248"/>
      <c r="AC13" s="248"/>
      <c r="AD13" s="248"/>
    </row>
    <row r="14" spans="2:30" ht="39" customHeight="1">
      <c r="B14" s="161" t="s">
        <v>63</v>
      </c>
      <c r="C14" s="161" t="s">
        <v>64</v>
      </c>
      <c r="D14" s="161" t="s">
        <v>65</v>
      </c>
      <c r="E14" s="161" t="s">
        <v>74</v>
      </c>
      <c r="F14" s="162" t="s">
        <v>71</v>
      </c>
      <c r="G14" s="124" t="s">
        <v>342</v>
      </c>
      <c r="H14" s="172" t="s">
        <v>343</v>
      </c>
      <c r="I14" s="340"/>
      <c r="J14" s="130"/>
      <c r="K14" s="148"/>
      <c r="L14" s="248"/>
      <c r="M14" s="248"/>
      <c r="N14" s="248"/>
      <c r="O14" s="248"/>
      <c r="P14" s="248"/>
      <c r="Q14" s="248"/>
      <c r="R14" s="248"/>
      <c r="S14" s="248"/>
      <c r="T14" s="248"/>
      <c r="U14" s="248"/>
      <c r="V14" s="248"/>
      <c r="W14" s="248"/>
      <c r="X14" s="248"/>
      <c r="Y14" s="248"/>
      <c r="Z14" s="248"/>
      <c r="AA14" s="248"/>
      <c r="AB14" s="248"/>
      <c r="AC14" s="248"/>
      <c r="AD14" s="248"/>
    </row>
    <row r="15" spans="2:30" ht="66" customHeight="1">
      <c r="B15" s="164" t="s">
        <v>75</v>
      </c>
      <c r="C15" s="165" t="s">
        <v>345</v>
      </c>
      <c r="D15" s="164" t="s">
        <v>76</v>
      </c>
      <c r="E15" s="164" t="s">
        <v>84</v>
      </c>
      <c r="F15" s="166" t="s">
        <v>80</v>
      </c>
      <c r="G15" s="167">
        <f>+'2. Racionalización de Trámites'!V17</f>
        <v>1</v>
      </c>
      <c r="H15" s="173">
        <f>+G15</f>
        <v>1</v>
      </c>
      <c r="I15" s="340"/>
      <c r="J15" s="131"/>
      <c r="K15" s="149"/>
      <c r="L15" s="248"/>
      <c r="M15" s="248"/>
      <c r="N15" s="248"/>
      <c r="O15" s="248"/>
      <c r="P15" s="248"/>
      <c r="Q15" s="248"/>
      <c r="R15" s="248"/>
      <c r="S15" s="248"/>
      <c r="T15" s="248"/>
      <c r="U15" s="248"/>
      <c r="V15" s="248"/>
      <c r="W15" s="248"/>
      <c r="X15" s="248"/>
      <c r="Y15" s="248"/>
      <c r="Z15" s="248"/>
      <c r="AA15" s="248"/>
      <c r="AB15" s="248"/>
      <c r="AC15" s="248"/>
      <c r="AD15" s="248"/>
    </row>
    <row r="16" spans="2:30" ht="12.75" customHeight="1">
      <c r="B16" s="159"/>
      <c r="C16" s="159"/>
      <c r="D16" s="159"/>
      <c r="E16" s="159"/>
      <c r="F16" s="159"/>
      <c r="G16" s="160"/>
      <c r="H16" s="160"/>
      <c r="I16" s="340"/>
      <c r="L16" s="248"/>
      <c r="M16" s="248"/>
      <c r="N16" s="248"/>
      <c r="O16" s="248"/>
      <c r="P16" s="248"/>
      <c r="Q16" s="248"/>
      <c r="R16" s="248"/>
      <c r="S16" s="248"/>
      <c r="T16" s="248"/>
      <c r="U16" s="248"/>
      <c r="V16" s="248"/>
      <c r="W16" s="248"/>
      <c r="X16" s="248"/>
      <c r="Y16" s="248"/>
      <c r="Z16" s="248"/>
      <c r="AA16" s="248"/>
      <c r="AB16" s="248"/>
      <c r="AC16" s="248"/>
      <c r="AD16" s="248"/>
    </row>
    <row r="17" spans="2:30" ht="27" customHeight="1">
      <c r="B17" s="358" t="s">
        <v>92</v>
      </c>
      <c r="C17" s="358"/>
      <c r="D17" s="358"/>
      <c r="E17" s="358"/>
      <c r="F17" s="169"/>
      <c r="G17" s="347" t="s">
        <v>340</v>
      </c>
      <c r="H17" s="348"/>
      <c r="I17" s="340"/>
      <c r="L17" s="248"/>
      <c r="M17" s="248"/>
      <c r="N17" s="248"/>
      <c r="O17" s="248"/>
      <c r="P17" s="248"/>
      <c r="Q17" s="248"/>
      <c r="R17" s="248"/>
      <c r="S17" s="248"/>
      <c r="T17" s="248"/>
      <c r="U17" s="248"/>
      <c r="V17" s="248"/>
      <c r="W17" s="248"/>
      <c r="X17" s="248"/>
      <c r="Y17" s="248"/>
      <c r="Z17" s="248"/>
      <c r="AA17" s="248"/>
      <c r="AB17" s="248"/>
      <c r="AC17" s="248"/>
      <c r="AD17" s="248"/>
    </row>
    <row r="18" spans="2:30" ht="39" customHeight="1">
      <c r="B18" s="154" t="s">
        <v>93</v>
      </c>
      <c r="C18" s="334" t="s">
        <v>94</v>
      </c>
      <c r="D18" s="334"/>
      <c r="E18" s="154" t="s">
        <v>95</v>
      </c>
      <c r="F18" s="168" t="s">
        <v>96</v>
      </c>
      <c r="G18" s="124" t="s">
        <v>342</v>
      </c>
      <c r="H18" s="174" t="s">
        <v>343</v>
      </c>
      <c r="I18" s="340"/>
      <c r="L18" s="248"/>
      <c r="M18" s="248"/>
      <c r="N18" s="248"/>
      <c r="O18" s="248"/>
      <c r="P18" s="248"/>
      <c r="Q18" s="248"/>
      <c r="R18" s="248"/>
      <c r="S18" s="248"/>
      <c r="T18" s="248"/>
      <c r="U18" s="248"/>
      <c r="V18" s="248"/>
      <c r="W18" s="248"/>
      <c r="X18" s="248"/>
      <c r="Y18" s="248"/>
      <c r="Z18" s="248"/>
      <c r="AA18" s="248"/>
      <c r="AB18" s="248"/>
      <c r="AC18" s="248"/>
      <c r="AD18" s="248"/>
    </row>
    <row r="19" spans="2:30" ht="30">
      <c r="B19" s="294" t="s">
        <v>97</v>
      </c>
      <c r="C19" s="40" t="s">
        <v>98</v>
      </c>
      <c r="D19" s="6" t="s">
        <v>99</v>
      </c>
      <c r="E19" s="7" t="s">
        <v>100</v>
      </c>
      <c r="F19" s="6" t="s">
        <v>19</v>
      </c>
      <c r="G19" s="132">
        <f>+'3. Rendición de Cuentas'!L6</f>
        <v>1</v>
      </c>
      <c r="H19" s="335">
        <f>AVERAGE(G19:G38)</f>
        <v>0.32100000000000006</v>
      </c>
      <c r="I19" s="340"/>
      <c r="L19" s="248"/>
      <c r="M19" s="248"/>
      <c r="N19" s="248"/>
      <c r="O19" s="248"/>
      <c r="P19" s="248"/>
      <c r="Q19" s="248"/>
      <c r="R19" s="248"/>
      <c r="S19" s="248"/>
      <c r="T19" s="248"/>
      <c r="U19" s="248"/>
      <c r="V19" s="248"/>
      <c r="W19" s="248"/>
      <c r="X19" s="248"/>
      <c r="Y19" s="248"/>
      <c r="Z19" s="248"/>
      <c r="AA19" s="248"/>
      <c r="AB19" s="248"/>
      <c r="AC19" s="248"/>
      <c r="AD19" s="248"/>
    </row>
    <row r="20" spans="2:30" ht="60">
      <c r="B20" s="294"/>
      <c r="C20" s="40" t="s">
        <v>102</v>
      </c>
      <c r="D20" s="6" t="s">
        <v>103</v>
      </c>
      <c r="E20" s="7" t="s">
        <v>104</v>
      </c>
      <c r="F20" s="6" t="s">
        <v>19</v>
      </c>
      <c r="G20" s="132">
        <f>+'3. Rendición de Cuentas'!L7</f>
        <v>1</v>
      </c>
      <c r="H20" s="335"/>
      <c r="I20" s="340"/>
      <c r="L20" s="248"/>
      <c r="M20" s="248"/>
      <c r="N20" s="248"/>
      <c r="O20" s="248"/>
      <c r="P20" s="248"/>
      <c r="Q20" s="248"/>
      <c r="R20" s="248"/>
      <c r="S20" s="248"/>
      <c r="T20" s="248"/>
      <c r="U20" s="248"/>
      <c r="V20" s="248"/>
      <c r="W20" s="248"/>
      <c r="X20" s="248"/>
      <c r="Y20" s="248"/>
      <c r="Z20" s="248"/>
      <c r="AA20" s="248"/>
      <c r="AB20" s="248"/>
      <c r="AC20" s="248"/>
      <c r="AD20" s="248"/>
    </row>
    <row r="21" spans="2:30" ht="90">
      <c r="B21" s="294"/>
      <c r="C21" s="40" t="s">
        <v>106</v>
      </c>
      <c r="D21" s="6" t="s">
        <v>107</v>
      </c>
      <c r="E21" s="7" t="s">
        <v>108</v>
      </c>
      <c r="F21" s="6" t="s">
        <v>19</v>
      </c>
      <c r="G21" s="132">
        <f>+'3. Rendición de Cuentas'!L8</f>
        <v>0</v>
      </c>
      <c r="H21" s="335"/>
      <c r="I21" s="340"/>
      <c r="L21" s="248"/>
      <c r="M21" s="248"/>
      <c r="N21" s="248"/>
      <c r="O21" s="248"/>
      <c r="P21" s="248"/>
      <c r="Q21" s="248"/>
      <c r="R21" s="248"/>
      <c r="S21" s="248"/>
      <c r="T21" s="248"/>
      <c r="U21" s="248"/>
      <c r="V21" s="248"/>
      <c r="W21" s="248"/>
    </row>
    <row r="22" spans="2:30" ht="75">
      <c r="B22" s="294"/>
      <c r="C22" s="40" t="s">
        <v>110</v>
      </c>
      <c r="D22" s="6" t="s">
        <v>111</v>
      </c>
      <c r="E22" s="7" t="s">
        <v>112</v>
      </c>
      <c r="F22" s="6" t="s">
        <v>113</v>
      </c>
      <c r="G22" s="132">
        <f>+'3. Rendición de Cuentas'!L9</f>
        <v>0.12</v>
      </c>
      <c r="H22" s="335"/>
      <c r="I22" s="340"/>
      <c r="L22" s="248"/>
      <c r="M22" s="248"/>
      <c r="N22" s="248"/>
      <c r="O22" s="248"/>
      <c r="P22" s="248"/>
      <c r="Q22" s="248"/>
      <c r="R22" s="248"/>
      <c r="S22" s="248"/>
      <c r="T22" s="248"/>
      <c r="U22" s="248"/>
      <c r="V22" s="248"/>
      <c r="W22" s="248"/>
    </row>
    <row r="23" spans="2:30" ht="30">
      <c r="B23" s="294"/>
      <c r="C23" s="40" t="s">
        <v>115</v>
      </c>
      <c r="D23" s="6" t="s">
        <v>116</v>
      </c>
      <c r="E23" s="7" t="s">
        <v>117</v>
      </c>
      <c r="F23" s="6" t="s">
        <v>118</v>
      </c>
      <c r="G23" s="132">
        <f>+'3. Rendición de Cuentas'!L10</f>
        <v>0.66</v>
      </c>
      <c r="H23" s="335"/>
      <c r="I23" s="340"/>
      <c r="L23" s="248"/>
      <c r="M23" s="248"/>
      <c r="N23" s="248"/>
      <c r="O23" s="248"/>
      <c r="P23" s="248"/>
      <c r="Q23" s="248"/>
      <c r="R23" s="248"/>
      <c r="S23" s="248"/>
      <c r="T23" s="248"/>
      <c r="U23" s="248"/>
      <c r="V23" s="248"/>
      <c r="W23" s="248"/>
    </row>
    <row r="24" spans="2:30" ht="30">
      <c r="B24" s="294"/>
      <c r="C24" s="40" t="s">
        <v>120</v>
      </c>
      <c r="D24" s="6" t="s">
        <v>121</v>
      </c>
      <c r="E24" s="7" t="s">
        <v>122</v>
      </c>
      <c r="F24" s="6" t="s">
        <v>118</v>
      </c>
      <c r="G24" s="132">
        <f>+'3. Rendición de Cuentas'!L11</f>
        <v>0.33</v>
      </c>
      <c r="H24" s="335"/>
      <c r="I24" s="340"/>
      <c r="L24" s="248"/>
      <c r="M24" s="248"/>
      <c r="N24" s="248"/>
      <c r="O24" s="248"/>
      <c r="P24" s="248"/>
      <c r="Q24" s="248"/>
      <c r="R24" s="248"/>
      <c r="S24" s="248"/>
      <c r="T24" s="248"/>
      <c r="U24" s="248"/>
      <c r="V24" s="248"/>
      <c r="W24" s="248"/>
    </row>
    <row r="25" spans="2:30" ht="45">
      <c r="B25" s="294"/>
      <c r="C25" s="40" t="s">
        <v>124</v>
      </c>
      <c r="D25" s="6" t="s">
        <v>125</v>
      </c>
      <c r="E25" s="6" t="s">
        <v>126</v>
      </c>
      <c r="F25" s="6" t="s">
        <v>118</v>
      </c>
      <c r="G25" s="132">
        <f>+'3. Rendición de Cuentas'!L12</f>
        <v>0.33</v>
      </c>
      <c r="H25" s="335"/>
      <c r="I25" s="340"/>
      <c r="L25" s="248"/>
      <c r="M25" s="248"/>
      <c r="N25" s="248"/>
      <c r="O25" s="248"/>
      <c r="P25" s="248"/>
      <c r="Q25" s="248"/>
      <c r="R25" s="248"/>
      <c r="S25" s="248"/>
      <c r="T25" s="248"/>
      <c r="U25" s="248"/>
      <c r="V25" s="248"/>
      <c r="W25" s="248"/>
    </row>
    <row r="26" spans="2:30" ht="60">
      <c r="B26" s="294" t="s">
        <v>128</v>
      </c>
      <c r="C26" s="40">
        <v>2.1</v>
      </c>
      <c r="D26" s="6" t="s">
        <v>129</v>
      </c>
      <c r="E26" s="6" t="s">
        <v>130</v>
      </c>
      <c r="F26" s="6" t="s">
        <v>131</v>
      </c>
      <c r="G26" s="132">
        <f>+'3. Rendición de Cuentas'!L13</f>
        <v>0.33</v>
      </c>
      <c r="H26" s="335"/>
      <c r="I26" s="340"/>
      <c r="L26" s="248"/>
      <c r="M26" s="248"/>
      <c r="N26" s="248"/>
      <c r="O26" s="248"/>
      <c r="P26" s="248"/>
      <c r="Q26" s="248"/>
      <c r="R26" s="248"/>
      <c r="S26" s="248"/>
      <c r="T26" s="248"/>
      <c r="U26" s="248"/>
      <c r="V26" s="248"/>
      <c r="W26" s="248"/>
    </row>
    <row r="27" spans="2:30" ht="75">
      <c r="B27" s="294"/>
      <c r="C27" s="40" t="s">
        <v>133</v>
      </c>
      <c r="D27" s="6" t="s">
        <v>134</v>
      </c>
      <c r="E27" s="6" t="s">
        <v>135</v>
      </c>
      <c r="F27" s="6" t="s">
        <v>136</v>
      </c>
      <c r="G27" s="132">
        <f>+'3. Rendición de Cuentas'!L14</f>
        <v>0</v>
      </c>
      <c r="H27" s="335"/>
      <c r="I27" s="340"/>
      <c r="L27" s="248"/>
      <c r="M27" s="248"/>
      <c r="N27" s="248"/>
      <c r="O27" s="248"/>
      <c r="P27" s="248"/>
      <c r="Q27" s="248"/>
      <c r="R27" s="248"/>
      <c r="S27" s="248"/>
      <c r="T27" s="248"/>
      <c r="U27" s="248"/>
      <c r="V27" s="248"/>
      <c r="W27" s="248"/>
    </row>
    <row r="28" spans="2:30" ht="78.75" customHeight="1">
      <c r="B28" s="294"/>
      <c r="C28" s="40" t="s">
        <v>137</v>
      </c>
      <c r="D28" s="7" t="s">
        <v>138</v>
      </c>
      <c r="E28" s="6" t="s">
        <v>139</v>
      </c>
      <c r="F28" s="6" t="s">
        <v>140</v>
      </c>
      <c r="G28" s="132">
        <f>+'3. Rendición de Cuentas'!L15</f>
        <v>0.33</v>
      </c>
      <c r="H28" s="335"/>
      <c r="I28" s="340"/>
      <c r="L28" s="248"/>
      <c r="M28" s="248"/>
      <c r="N28" s="248"/>
      <c r="O28" s="248"/>
      <c r="P28" s="248"/>
      <c r="Q28" s="248"/>
      <c r="R28" s="248"/>
      <c r="S28" s="248"/>
      <c r="T28" s="248"/>
      <c r="U28" s="248"/>
      <c r="V28" s="248"/>
      <c r="W28" s="248"/>
    </row>
    <row r="29" spans="2:30" ht="92.25" customHeight="1">
      <c r="B29" s="294"/>
      <c r="C29" s="40" t="s">
        <v>142</v>
      </c>
      <c r="D29" s="7" t="s">
        <v>143</v>
      </c>
      <c r="E29" s="6" t="s">
        <v>139</v>
      </c>
      <c r="F29" s="6" t="s">
        <v>144</v>
      </c>
      <c r="G29" s="132">
        <f>+'3. Rendición de Cuentas'!L16</f>
        <v>0.33</v>
      </c>
      <c r="H29" s="335"/>
      <c r="I29" s="340"/>
      <c r="L29" s="248"/>
      <c r="M29" s="248"/>
      <c r="N29" s="248"/>
      <c r="O29" s="248"/>
      <c r="P29" s="248"/>
      <c r="Q29" s="248"/>
      <c r="R29" s="248"/>
      <c r="S29" s="248"/>
      <c r="T29" s="248"/>
      <c r="U29" s="248"/>
      <c r="V29" s="248"/>
      <c r="W29" s="248"/>
    </row>
    <row r="30" spans="2:30" ht="112.5" customHeight="1">
      <c r="B30" s="294"/>
      <c r="C30" s="40" t="s">
        <v>146</v>
      </c>
      <c r="D30" s="8" t="s">
        <v>147</v>
      </c>
      <c r="E30" s="6" t="s">
        <v>139</v>
      </c>
      <c r="F30" s="6" t="s">
        <v>148</v>
      </c>
      <c r="G30" s="132">
        <f>+'3. Rendición de Cuentas'!L17</f>
        <v>1</v>
      </c>
      <c r="H30" s="335"/>
      <c r="I30" s="340"/>
    </row>
    <row r="31" spans="2:30" ht="108.75" customHeight="1">
      <c r="B31" s="294"/>
      <c r="C31" s="40" t="s">
        <v>150</v>
      </c>
      <c r="D31" s="8" t="s">
        <v>151</v>
      </c>
      <c r="E31" s="6" t="s">
        <v>139</v>
      </c>
      <c r="F31" s="6" t="s">
        <v>152</v>
      </c>
      <c r="G31" s="132">
        <f>+'3. Rendición de Cuentas'!L18</f>
        <v>0.33</v>
      </c>
      <c r="H31" s="335"/>
      <c r="I31" s="340"/>
    </row>
    <row r="32" spans="2:30" ht="139.5" customHeight="1">
      <c r="B32" s="294"/>
      <c r="C32" s="40" t="s">
        <v>154</v>
      </c>
      <c r="D32" s="7" t="s">
        <v>155</v>
      </c>
      <c r="E32" s="6" t="s">
        <v>156</v>
      </c>
      <c r="F32" s="6" t="s">
        <v>157</v>
      </c>
      <c r="G32" s="132">
        <f>+'3. Rendición de Cuentas'!L19</f>
        <v>0.66</v>
      </c>
      <c r="H32" s="335"/>
      <c r="I32" s="340"/>
    </row>
    <row r="33" spans="2:9" ht="66" customHeight="1">
      <c r="B33" s="294"/>
      <c r="C33" s="40" t="s">
        <v>159</v>
      </c>
      <c r="D33" s="7" t="s">
        <v>160</v>
      </c>
      <c r="E33" s="7" t="s">
        <v>161</v>
      </c>
      <c r="F33" s="6" t="s">
        <v>19</v>
      </c>
      <c r="G33" s="132">
        <f>+'3. Rendición de Cuentas'!L20</f>
        <v>0</v>
      </c>
      <c r="H33" s="335"/>
      <c r="I33" s="340"/>
    </row>
    <row r="34" spans="2:9" ht="96" customHeight="1">
      <c r="B34" s="294" t="s">
        <v>162</v>
      </c>
      <c r="C34" s="40">
        <v>3.1</v>
      </c>
      <c r="D34" s="7" t="s">
        <v>163</v>
      </c>
      <c r="E34" s="7" t="s">
        <v>164</v>
      </c>
      <c r="F34" s="7" t="s">
        <v>165</v>
      </c>
      <c r="G34" s="132">
        <f>+'3. Rendición de Cuentas'!L21</f>
        <v>0</v>
      </c>
      <c r="H34" s="335"/>
      <c r="I34" s="340"/>
    </row>
    <row r="35" spans="2:9" ht="45">
      <c r="B35" s="294"/>
      <c r="C35" s="40" t="s">
        <v>166</v>
      </c>
      <c r="D35" s="7" t="s">
        <v>167</v>
      </c>
      <c r="E35" s="6" t="s">
        <v>168</v>
      </c>
      <c r="F35" s="6" t="s">
        <v>118</v>
      </c>
      <c r="G35" s="132">
        <f>+'3. Rendición de Cuentas'!L22</f>
        <v>0</v>
      </c>
      <c r="H35" s="335"/>
      <c r="I35" s="340"/>
    </row>
    <row r="36" spans="2:9" ht="60">
      <c r="B36" s="294"/>
      <c r="C36" s="40" t="s">
        <v>170</v>
      </c>
      <c r="D36" s="7" t="s">
        <v>171</v>
      </c>
      <c r="E36" s="7" t="s">
        <v>172</v>
      </c>
      <c r="F36" s="6" t="s">
        <v>19</v>
      </c>
      <c r="G36" s="132">
        <f>+'3. Rendición de Cuentas'!L23</f>
        <v>0</v>
      </c>
      <c r="H36" s="335"/>
      <c r="I36" s="340"/>
    </row>
    <row r="37" spans="2:9" ht="45">
      <c r="B37" s="294"/>
      <c r="C37" s="40" t="s">
        <v>174</v>
      </c>
      <c r="D37" s="7" t="s">
        <v>175</v>
      </c>
      <c r="E37" s="7" t="s">
        <v>176</v>
      </c>
      <c r="F37" s="7" t="s">
        <v>177</v>
      </c>
      <c r="G37" s="132">
        <f>+'3. Rendición de Cuentas'!L24</f>
        <v>0</v>
      </c>
      <c r="H37" s="335"/>
      <c r="I37" s="340"/>
    </row>
    <row r="38" spans="2:9" ht="48.75" customHeight="1">
      <c r="B38" s="294"/>
      <c r="C38" s="40" t="s">
        <v>178</v>
      </c>
      <c r="D38" s="7" t="s">
        <v>179</v>
      </c>
      <c r="E38" s="6" t="s">
        <v>180</v>
      </c>
      <c r="F38" s="6" t="s">
        <v>181</v>
      </c>
      <c r="G38" s="132">
        <f>+'3. Rendición de Cuentas'!L25</f>
        <v>0</v>
      </c>
      <c r="H38" s="335"/>
      <c r="I38" s="340"/>
    </row>
    <row r="39" spans="2:9" ht="15" customHeight="1">
      <c r="B39" s="134"/>
      <c r="C39" s="134"/>
      <c r="D39" s="102"/>
      <c r="E39" s="23"/>
      <c r="F39" s="23"/>
      <c r="G39" s="151"/>
      <c r="H39" s="151"/>
      <c r="I39" s="340"/>
    </row>
    <row r="40" spans="2:9" ht="12.75" customHeight="1">
      <c r="G40" s="158"/>
      <c r="H40" s="158"/>
      <c r="I40" s="340"/>
    </row>
    <row r="41" spans="2:9" ht="20.25" customHeight="1">
      <c r="B41" s="352" t="s">
        <v>186</v>
      </c>
      <c r="C41" s="352"/>
      <c r="D41" s="352"/>
      <c r="E41" s="352"/>
      <c r="F41" s="171"/>
      <c r="G41" s="348" t="s">
        <v>340</v>
      </c>
      <c r="H41" s="349"/>
      <c r="I41" s="340"/>
    </row>
    <row r="42" spans="2:9" ht="42">
      <c r="B42" s="152" t="s">
        <v>7</v>
      </c>
      <c r="C42" s="353" t="s">
        <v>188</v>
      </c>
      <c r="D42" s="353"/>
      <c r="E42" s="152" t="s">
        <v>189</v>
      </c>
      <c r="F42" s="152" t="s">
        <v>10</v>
      </c>
      <c r="G42" s="170" t="s">
        <v>342</v>
      </c>
      <c r="H42" s="175" t="s">
        <v>343</v>
      </c>
      <c r="I42" s="340"/>
    </row>
    <row r="43" spans="2:9" ht="30">
      <c r="B43" s="359" t="s">
        <v>190</v>
      </c>
      <c r="C43" s="40" t="s">
        <v>98</v>
      </c>
      <c r="D43" s="6" t="s">
        <v>191</v>
      </c>
      <c r="E43" s="32" t="s">
        <v>192</v>
      </c>
      <c r="F43" s="32" t="s">
        <v>193</v>
      </c>
      <c r="G43" s="132">
        <f>+'4. Servicio al ciudadano'!L6</f>
        <v>1</v>
      </c>
      <c r="H43" s="350">
        <f>AVERAGE(G43:G55)</f>
        <v>0.85692307692307701</v>
      </c>
      <c r="I43" s="340"/>
    </row>
    <row r="44" spans="2:9" ht="45">
      <c r="B44" s="359"/>
      <c r="C44" s="40" t="s">
        <v>102</v>
      </c>
      <c r="D44" s="7" t="s">
        <v>196</v>
      </c>
      <c r="E44" s="6" t="s">
        <v>197</v>
      </c>
      <c r="F44" s="6" t="s">
        <v>198</v>
      </c>
      <c r="G44" s="132">
        <f>+'4. Servicio al ciudadano'!L7</f>
        <v>1</v>
      </c>
      <c r="H44" s="350"/>
      <c r="I44" s="340"/>
    </row>
    <row r="45" spans="2:9" ht="45">
      <c r="B45" s="336" t="s">
        <v>201</v>
      </c>
      <c r="C45" s="40">
        <v>2.1</v>
      </c>
      <c r="D45" s="7" t="s">
        <v>202</v>
      </c>
      <c r="E45" s="7" t="s">
        <v>203</v>
      </c>
      <c r="F45" s="6" t="s">
        <v>193</v>
      </c>
      <c r="G45" s="132">
        <f>+'4. Servicio al ciudadano'!L8</f>
        <v>1</v>
      </c>
      <c r="H45" s="350"/>
      <c r="I45" s="340"/>
    </row>
    <row r="46" spans="2:9" ht="45">
      <c r="B46" s="336"/>
      <c r="C46" s="40" t="s">
        <v>206</v>
      </c>
      <c r="D46" s="7" t="s">
        <v>207</v>
      </c>
      <c r="E46" s="7" t="s">
        <v>208</v>
      </c>
      <c r="F46" s="6" t="s">
        <v>193</v>
      </c>
      <c r="G46" s="132">
        <f>+'4. Servicio al ciudadano'!L9</f>
        <v>1</v>
      </c>
      <c r="H46" s="350"/>
      <c r="I46" s="340"/>
    </row>
    <row r="47" spans="2:9" ht="45">
      <c r="B47" s="336"/>
      <c r="C47" s="40" t="s">
        <v>137</v>
      </c>
      <c r="D47" s="7" t="s">
        <v>210</v>
      </c>
      <c r="E47" s="7" t="s">
        <v>211</v>
      </c>
      <c r="F47" s="7" t="s">
        <v>212</v>
      </c>
      <c r="G47" s="132">
        <f>+'4. Servicio al ciudadano'!L10</f>
        <v>1</v>
      </c>
      <c r="H47" s="350"/>
      <c r="I47" s="340"/>
    </row>
    <row r="48" spans="2:9" ht="60">
      <c r="B48" s="336"/>
      <c r="C48" s="40" t="s">
        <v>142</v>
      </c>
      <c r="D48" s="6" t="s">
        <v>215</v>
      </c>
      <c r="E48" s="32" t="s">
        <v>216</v>
      </c>
      <c r="F48" s="32" t="s">
        <v>193</v>
      </c>
      <c r="G48" s="132">
        <f>+'4. Servicio al ciudadano'!L11</f>
        <v>0.66</v>
      </c>
      <c r="H48" s="350"/>
      <c r="I48" s="340"/>
    </row>
    <row r="49" spans="2:9" ht="45">
      <c r="B49" s="336"/>
      <c r="C49" s="40" t="s">
        <v>150</v>
      </c>
      <c r="D49" s="32" t="s">
        <v>219</v>
      </c>
      <c r="E49" s="32" t="s">
        <v>220</v>
      </c>
      <c r="F49" s="32" t="s">
        <v>221</v>
      </c>
      <c r="G49" s="132">
        <f>+'4. Servicio al ciudadano'!L12</f>
        <v>0.5</v>
      </c>
      <c r="H49" s="350"/>
      <c r="I49" s="340"/>
    </row>
    <row r="50" spans="2:9" ht="30">
      <c r="B50" s="336" t="s">
        <v>224</v>
      </c>
      <c r="C50" s="40">
        <v>3.1</v>
      </c>
      <c r="D50" s="6" t="s">
        <v>225</v>
      </c>
      <c r="E50" s="6" t="s">
        <v>226</v>
      </c>
      <c r="F50" s="6" t="s">
        <v>227</v>
      </c>
      <c r="G50" s="132">
        <f>+'4. Servicio al ciudadano'!L13</f>
        <v>1</v>
      </c>
      <c r="H50" s="350"/>
      <c r="I50" s="340"/>
    </row>
    <row r="51" spans="2:9" ht="30">
      <c r="B51" s="336"/>
      <c r="C51" s="40">
        <v>3.2</v>
      </c>
      <c r="D51" s="7" t="s">
        <v>229</v>
      </c>
      <c r="E51" s="7" t="s">
        <v>230</v>
      </c>
      <c r="F51" s="6" t="s">
        <v>227</v>
      </c>
      <c r="G51" s="132">
        <f>+'4. Servicio al ciudadano'!L14</f>
        <v>0.66</v>
      </c>
      <c r="H51" s="350"/>
      <c r="I51" s="340"/>
    </row>
    <row r="52" spans="2:9" ht="60">
      <c r="B52" s="336"/>
      <c r="C52" s="40" t="s">
        <v>170</v>
      </c>
      <c r="D52" s="7" t="s">
        <v>233</v>
      </c>
      <c r="E52" s="7" t="s">
        <v>234</v>
      </c>
      <c r="F52" s="6" t="s">
        <v>235</v>
      </c>
      <c r="G52" s="132">
        <f>+'4. Servicio al ciudadano'!L15</f>
        <v>1</v>
      </c>
      <c r="H52" s="350"/>
      <c r="I52" s="340"/>
    </row>
    <row r="53" spans="2:9" ht="51">
      <c r="B53" s="155" t="s">
        <v>237</v>
      </c>
      <c r="C53" s="40" t="s">
        <v>36</v>
      </c>
      <c r="D53" s="7" t="s">
        <v>238</v>
      </c>
      <c r="E53" s="7" t="s">
        <v>239</v>
      </c>
      <c r="F53" s="6" t="s">
        <v>240</v>
      </c>
      <c r="G53" s="132">
        <f>+'4. Servicio al ciudadano'!L16</f>
        <v>1</v>
      </c>
      <c r="H53" s="350"/>
      <c r="I53" s="340"/>
    </row>
    <row r="54" spans="2:9" ht="45">
      <c r="B54" s="301" t="s">
        <v>242</v>
      </c>
      <c r="C54" s="40">
        <v>5.0999999999999996</v>
      </c>
      <c r="D54" s="7" t="s">
        <v>243</v>
      </c>
      <c r="E54" s="7" t="s">
        <v>244</v>
      </c>
      <c r="F54" s="6" t="s">
        <v>245</v>
      </c>
      <c r="G54" s="132">
        <f>+'4. Servicio al ciudadano'!L17</f>
        <v>0.66</v>
      </c>
      <c r="H54" s="350"/>
      <c r="I54" s="340"/>
    </row>
    <row r="55" spans="2:9" ht="60">
      <c r="B55" s="301"/>
      <c r="C55" s="40">
        <v>5.2</v>
      </c>
      <c r="D55" s="7" t="s">
        <v>248</v>
      </c>
      <c r="E55" s="6" t="s">
        <v>249</v>
      </c>
      <c r="F55" s="6" t="s">
        <v>240</v>
      </c>
      <c r="G55" s="132">
        <f>+'4. Servicio al ciudadano'!L18</f>
        <v>0.66</v>
      </c>
      <c r="H55" s="350"/>
      <c r="I55" s="340"/>
    </row>
    <row r="56" spans="2:9" ht="16">
      <c r="B56" s="176"/>
      <c r="C56" s="134"/>
      <c r="D56" s="102"/>
      <c r="E56" s="23"/>
      <c r="F56" s="23"/>
      <c r="G56" s="151"/>
      <c r="H56" s="153"/>
      <c r="I56" s="341"/>
    </row>
    <row r="57" spans="2:9" ht="12.75" customHeight="1">
      <c r="G57" s="158"/>
      <c r="H57" s="158"/>
      <c r="I57" s="341"/>
    </row>
    <row r="58" spans="2:9" ht="12.75" customHeight="1">
      <c r="B58" s="356" t="s">
        <v>253</v>
      </c>
      <c r="C58" s="356"/>
      <c r="D58" s="356"/>
      <c r="E58" s="356"/>
      <c r="F58" s="177"/>
      <c r="G58" s="347" t="s">
        <v>340</v>
      </c>
      <c r="H58" s="347"/>
      <c r="I58" s="340"/>
    </row>
    <row r="59" spans="2:9" ht="42">
      <c r="B59" s="154" t="s">
        <v>7</v>
      </c>
      <c r="C59" s="334" t="s">
        <v>8</v>
      </c>
      <c r="D59" s="334"/>
      <c r="E59" s="154" t="s">
        <v>9</v>
      </c>
      <c r="F59" s="154" t="s">
        <v>10</v>
      </c>
      <c r="G59" s="124" t="s">
        <v>342</v>
      </c>
      <c r="H59" s="174" t="s">
        <v>343</v>
      </c>
      <c r="I59" s="340"/>
    </row>
    <row r="60" spans="2:9" ht="60">
      <c r="B60" s="317" t="s">
        <v>254</v>
      </c>
      <c r="C60" s="40" t="s">
        <v>16</v>
      </c>
      <c r="D60" s="50" t="s">
        <v>255</v>
      </c>
      <c r="E60" s="6" t="s">
        <v>256</v>
      </c>
      <c r="F60" s="6" t="s">
        <v>19</v>
      </c>
      <c r="G60" s="132">
        <f>+'5. Transparencia '!L6</f>
        <v>0.66</v>
      </c>
      <c r="H60" s="350">
        <f>AVERAGE(G60:G71)</f>
        <v>0.67666666666666675</v>
      </c>
      <c r="I60" s="340"/>
    </row>
    <row r="61" spans="2:9" ht="45">
      <c r="B61" s="318"/>
      <c r="C61" s="40" t="s">
        <v>102</v>
      </c>
      <c r="D61" s="50" t="s">
        <v>259</v>
      </c>
      <c r="E61" s="6" t="s">
        <v>260</v>
      </c>
      <c r="F61" s="6" t="s">
        <v>261</v>
      </c>
      <c r="G61" s="132">
        <f>+'5. Transparencia '!L7</f>
        <v>0.33</v>
      </c>
      <c r="H61" s="350"/>
      <c r="I61" s="340"/>
    </row>
    <row r="62" spans="2:9" ht="60">
      <c r="B62" s="318"/>
      <c r="C62" s="40" t="s">
        <v>106</v>
      </c>
      <c r="D62" s="6" t="s">
        <v>263</v>
      </c>
      <c r="E62" s="6" t="s">
        <v>264</v>
      </c>
      <c r="F62" s="6" t="s">
        <v>19</v>
      </c>
      <c r="G62" s="132">
        <f>+'5. Transparencia '!L8</f>
        <v>1</v>
      </c>
      <c r="H62" s="350"/>
      <c r="I62" s="340"/>
    </row>
    <row r="63" spans="2:9" ht="45">
      <c r="B63" s="318"/>
      <c r="C63" s="40" t="s">
        <v>110</v>
      </c>
      <c r="D63" s="6" t="s">
        <v>266</v>
      </c>
      <c r="E63" s="6" t="s">
        <v>267</v>
      </c>
      <c r="F63" s="6" t="s">
        <v>268</v>
      </c>
      <c r="G63" s="132">
        <f>+'5. Transparencia '!L9</f>
        <v>0.66</v>
      </c>
      <c r="H63" s="350"/>
      <c r="I63" s="340"/>
    </row>
    <row r="64" spans="2:9" ht="45">
      <c r="B64" s="317" t="s">
        <v>337</v>
      </c>
      <c r="C64" s="47" t="s">
        <v>22</v>
      </c>
      <c r="D64" s="51" t="s">
        <v>272</v>
      </c>
      <c r="E64" s="7" t="s">
        <v>273</v>
      </c>
      <c r="F64" s="6" t="s">
        <v>193</v>
      </c>
      <c r="G64" s="132">
        <f>+'5. Transparencia '!L10</f>
        <v>0.66</v>
      </c>
      <c r="H64" s="350"/>
      <c r="I64" s="340"/>
    </row>
    <row r="65" spans="2:11" ht="60">
      <c r="B65" s="317"/>
      <c r="C65" s="47" t="s">
        <v>206</v>
      </c>
      <c r="D65" s="51" t="s">
        <v>276</v>
      </c>
      <c r="E65" s="7" t="s">
        <v>277</v>
      </c>
      <c r="F65" s="6" t="s">
        <v>193</v>
      </c>
      <c r="G65" s="132">
        <f>+'5. Transparencia '!L11</f>
        <v>0.5</v>
      </c>
      <c r="H65" s="350"/>
      <c r="I65" s="340"/>
    </row>
    <row r="66" spans="2:11" ht="45.75" customHeight="1">
      <c r="B66" s="317"/>
      <c r="C66" s="47" t="s">
        <v>137</v>
      </c>
      <c r="D66" s="32" t="s">
        <v>280</v>
      </c>
      <c r="E66" s="7" t="s">
        <v>281</v>
      </c>
      <c r="F66" s="106" t="s">
        <v>282</v>
      </c>
      <c r="G66" s="132">
        <f>+'5. Transparencia '!L12</f>
        <v>0.66</v>
      </c>
      <c r="H66" s="350"/>
      <c r="I66" s="340"/>
      <c r="J66" s="134"/>
      <c r="K66" s="135"/>
    </row>
    <row r="67" spans="2:11" ht="45">
      <c r="B67" s="317"/>
      <c r="C67" s="47" t="s">
        <v>142</v>
      </c>
      <c r="D67" s="51" t="s">
        <v>284</v>
      </c>
      <c r="E67" s="30" t="s">
        <v>285</v>
      </c>
      <c r="F67" s="32" t="s">
        <v>286</v>
      </c>
      <c r="G67" s="132">
        <f>+'5. Transparencia '!L13</f>
        <v>1</v>
      </c>
      <c r="H67" s="350"/>
      <c r="I67" s="340"/>
      <c r="J67" s="134"/>
      <c r="K67" s="135"/>
    </row>
    <row r="68" spans="2:11" ht="45">
      <c r="B68" s="317" t="s">
        <v>289</v>
      </c>
      <c r="C68" s="40" t="s">
        <v>28</v>
      </c>
      <c r="D68" s="50" t="s">
        <v>290</v>
      </c>
      <c r="E68" s="6" t="s">
        <v>291</v>
      </c>
      <c r="F68" s="6" t="s">
        <v>261</v>
      </c>
      <c r="G68" s="132">
        <f>+'5. Transparencia '!L14</f>
        <v>0.66</v>
      </c>
      <c r="H68" s="350"/>
      <c r="I68" s="340"/>
    </row>
    <row r="69" spans="2:11" ht="60">
      <c r="B69" s="317"/>
      <c r="C69" s="40" t="s">
        <v>166</v>
      </c>
      <c r="D69" s="50" t="s">
        <v>293</v>
      </c>
      <c r="E69" s="6" t="s">
        <v>294</v>
      </c>
      <c r="F69" s="6" t="s">
        <v>261</v>
      </c>
      <c r="G69" s="132">
        <f>+'5. Transparencia '!L15</f>
        <v>0.33</v>
      </c>
      <c r="H69" s="350"/>
      <c r="I69" s="340"/>
    </row>
    <row r="70" spans="2:11" ht="45">
      <c r="B70" s="107" t="s">
        <v>297</v>
      </c>
      <c r="C70" s="40" t="s">
        <v>36</v>
      </c>
      <c r="D70" s="50" t="s">
        <v>298</v>
      </c>
      <c r="E70" s="6" t="s">
        <v>299</v>
      </c>
      <c r="F70" s="6" t="s">
        <v>261</v>
      </c>
      <c r="G70" s="132">
        <f>+'5. Transparencia '!L16</f>
        <v>0.66</v>
      </c>
      <c r="H70" s="350"/>
      <c r="I70" s="340"/>
    </row>
    <row r="71" spans="2:11" ht="60">
      <c r="B71" s="107" t="s">
        <v>301</v>
      </c>
      <c r="C71" s="40" t="s">
        <v>302</v>
      </c>
      <c r="D71" s="7" t="s">
        <v>303</v>
      </c>
      <c r="E71" s="7" t="s">
        <v>304</v>
      </c>
      <c r="F71" s="6" t="s">
        <v>305</v>
      </c>
      <c r="G71" s="132">
        <f>+'5. Transparencia '!L17</f>
        <v>1</v>
      </c>
      <c r="H71" s="350"/>
      <c r="I71" s="340"/>
    </row>
    <row r="72" spans="2:11" ht="12.75" customHeight="1">
      <c r="B72" s="144"/>
      <c r="C72" s="143"/>
      <c r="D72" s="150"/>
      <c r="E72" s="150"/>
      <c r="F72" s="150"/>
      <c r="G72" s="151"/>
      <c r="H72" s="153"/>
      <c r="I72" s="341"/>
    </row>
    <row r="73" spans="2:11" ht="12.75" customHeight="1">
      <c r="G73" s="158"/>
      <c r="H73" s="158"/>
      <c r="I73" s="341"/>
    </row>
    <row r="74" spans="2:11" ht="23.25" customHeight="1">
      <c r="C74" s="354" t="s">
        <v>346</v>
      </c>
      <c r="D74" s="354"/>
      <c r="E74" s="354"/>
      <c r="F74" s="355"/>
      <c r="G74" s="348" t="s">
        <v>340</v>
      </c>
      <c r="H74" s="349"/>
      <c r="I74" s="341"/>
    </row>
    <row r="75" spans="2:11" ht="42">
      <c r="C75" s="323" t="s">
        <v>8</v>
      </c>
      <c r="D75" s="323"/>
      <c r="E75" s="9" t="s">
        <v>9</v>
      </c>
      <c r="F75" s="37" t="s">
        <v>10</v>
      </c>
      <c r="G75" s="170" t="s">
        <v>342</v>
      </c>
      <c r="H75" s="175" t="s">
        <v>343</v>
      </c>
      <c r="I75" s="340"/>
    </row>
    <row r="76" spans="2:11" ht="93" customHeight="1">
      <c r="C76" s="9" t="s">
        <v>16</v>
      </c>
      <c r="D76" s="58" t="s">
        <v>309</v>
      </c>
      <c r="E76" s="58" t="s">
        <v>310</v>
      </c>
      <c r="F76" s="59" t="s">
        <v>311</v>
      </c>
      <c r="G76" s="132">
        <f>+'6. Iniciativas A.C'!K6</f>
        <v>0.66</v>
      </c>
      <c r="H76" s="342">
        <f>AVERAGE(G76:G78)</f>
        <v>0.88666666666666671</v>
      </c>
      <c r="I76" s="340"/>
    </row>
    <row r="77" spans="2:11" ht="93.75" customHeight="1">
      <c r="C77" s="9" t="s">
        <v>102</v>
      </c>
      <c r="D77" s="58" t="s">
        <v>314</v>
      </c>
      <c r="E77" s="58" t="s">
        <v>315</v>
      </c>
      <c r="F77" s="59" t="s">
        <v>316</v>
      </c>
      <c r="G77" s="132">
        <f>+'6. Iniciativas A.C'!K7</f>
        <v>1</v>
      </c>
      <c r="H77" s="343"/>
      <c r="I77" s="340"/>
    </row>
    <row r="78" spans="2:11" ht="75" customHeight="1">
      <c r="C78" s="9" t="s">
        <v>106</v>
      </c>
      <c r="D78" s="58" t="s">
        <v>318</v>
      </c>
      <c r="E78" s="58" t="s">
        <v>319</v>
      </c>
      <c r="F78" s="59" t="s">
        <v>320</v>
      </c>
      <c r="G78" s="132">
        <f>+'6. Iniciativas A.C'!K8</f>
        <v>1</v>
      </c>
      <c r="H78" s="343"/>
      <c r="I78" s="340"/>
    </row>
    <row r="79" spans="2:11">
      <c r="H79" s="156"/>
    </row>
    <row r="82" spans="1:2" ht="14">
      <c r="B82" s="136"/>
    </row>
    <row r="86" spans="1:2">
      <c r="A86" s="137"/>
    </row>
    <row r="87" spans="1:2">
      <c r="A87" s="137"/>
    </row>
  </sheetData>
  <sheetProtection selectLockedCells="1" selectUnlockedCells="1"/>
  <mergeCells count="39">
    <mergeCell ref="B4:E4"/>
    <mergeCell ref="G4:H4"/>
    <mergeCell ref="B8:B9"/>
    <mergeCell ref="B1:I1"/>
    <mergeCell ref="B2:I2"/>
    <mergeCell ref="C75:D75"/>
    <mergeCell ref="C59:D59"/>
    <mergeCell ref="H60:H71"/>
    <mergeCell ref="C5:D5"/>
    <mergeCell ref="B41:E41"/>
    <mergeCell ref="C42:D42"/>
    <mergeCell ref="C74:F74"/>
    <mergeCell ref="B68:B69"/>
    <mergeCell ref="B60:B63"/>
    <mergeCell ref="B64:B67"/>
    <mergeCell ref="B58:E58"/>
    <mergeCell ref="B13:E13"/>
    <mergeCell ref="G13:H13"/>
    <mergeCell ref="B17:E17"/>
    <mergeCell ref="B43:B44"/>
    <mergeCell ref="B45:B49"/>
    <mergeCell ref="L5:M5"/>
    <mergeCell ref="K8:K9"/>
    <mergeCell ref="I6:I78"/>
    <mergeCell ref="H76:H78"/>
    <mergeCell ref="I4:I5"/>
    <mergeCell ref="H6:H11"/>
    <mergeCell ref="G58:H58"/>
    <mergeCell ref="G41:H41"/>
    <mergeCell ref="G74:H74"/>
    <mergeCell ref="G17:H17"/>
    <mergeCell ref="H43:H55"/>
    <mergeCell ref="B54:B55"/>
    <mergeCell ref="B26:B33"/>
    <mergeCell ref="C18:D18"/>
    <mergeCell ref="H19:H38"/>
    <mergeCell ref="B19:B25"/>
    <mergeCell ref="B34:B38"/>
    <mergeCell ref="B50:B52"/>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9f59ed0-39e4-4f2c-a3c8-aef09bfcd621" xsi:nil="true"/>
    <lcf76f155ced4ddcb4097134ff3c332f xmlns="8c83d6df-042f-4856-8300-b0a89e9522b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6D6CB328D2D846A139BE6F8E264450" ma:contentTypeVersion="15" ma:contentTypeDescription="Crear nuevo documento." ma:contentTypeScope="" ma:versionID="a2bf7b6923d6d4a8cdbb5e81aaaf9809">
  <xsd:schema xmlns:xsd="http://www.w3.org/2001/XMLSchema" xmlns:xs="http://www.w3.org/2001/XMLSchema" xmlns:p="http://schemas.microsoft.com/office/2006/metadata/properties" xmlns:ns2="99f59ed0-39e4-4f2c-a3c8-aef09bfcd621" xmlns:ns3="8c83d6df-042f-4856-8300-b0a89e9522be" targetNamespace="http://schemas.microsoft.com/office/2006/metadata/properties" ma:root="true" ma:fieldsID="5594cfc5c30189d1832e6a049b25eec2" ns2:_="" ns3:_="">
    <xsd:import namespace="99f59ed0-39e4-4f2c-a3c8-aef09bfcd621"/>
    <xsd:import namespace="8c83d6df-042f-4856-8300-b0a89e9522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59ed0-39e4-4f2c-a3c8-aef09bfcd62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bc94d2c1-57c7-4556-a948-eb5f53433570}" ma:internalName="TaxCatchAll" ma:showField="CatchAllData" ma:web="99f59ed0-39e4-4f2c-a3c8-aef09bfcd6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83d6df-042f-4856-8300-b0a89e9522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0F254-8FCC-4021-91BA-3612468CC422}">
  <ds:schemaRefs>
    <ds:schemaRef ds:uri="http://schemas.microsoft.com/sharepoint/v3/contenttype/forms"/>
  </ds:schemaRefs>
</ds:datastoreItem>
</file>

<file path=customXml/itemProps2.xml><?xml version="1.0" encoding="utf-8"?>
<ds:datastoreItem xmlns:ds="http://schemas.openxmlformats.org/officeDocument/2006/customXml" ds:itemID="{C742963F-39C4-43CF-9781-537D7BF31549}">
  <ds:schemaRefs>
    <ds:schemaRef ds:uri="http://schemas.microsoft.com/office/2006/metadata/properties"/>
    <ds:schemaRef ds:uri="http://schemas.microsoft.com/office/infopath/2007/PartnerControls"/>
    <ds:schemaRef ds:uri="99f59ed0-39e4-4f2c-a3c8-aef09bfcd621"/>
    <ds:schemaRef ds:uri="8c83d6df-042f-4856-8300-b0a89e9522be"/>
  </ds:schemaRefs>
</ds:datastoreItem>
</file>

<file path=customXml/itemProps3.xml><?xml version="1.0" encoding="utf-8"?>
<ds:datastoreItem xmlns:ds="http://schemas.openxmlformats.org/officeDocument/2006/customXml" ds:itemID="{87F3B2D1-D6CD-4F58-8BC8-2B1A9DC6B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f59ed0-39e4-4f2c-a3c8-aef09bfcd621"/>
    <ds:schemaRef ds:uri="8c83d6df-042f-4856-8300-b0a89e9522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1.Riesgos de Corrupción</vt:lpstr>
      <vt:lpstr>2. Racionalización de Trámites</vt:lpstr>
      <vt:lpstr>3. Rendición de Cuentas</vt:lpstr>
      <vt:lpstr>4. Servicio al ciudadano</vt:lpstr>
      <vt:lpstr>5. Transparencia </vt:lpstr>
      <vt:lpstr>6. Iniciativas A.C</vt:lpstr>
      <vt:lpstr>Resumen</vt:lpstr>
      <vt:lpstr>Cronograma</vt:lpstr>
      <vt:lpstr>PAAC CONSOL % AVANC a 31ago2022</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Jose Ignacio Ramirez Rios</cp:lastModifiedBy>
  <cp:revision/>
  <dcterms:created xsi:type="dcterms:W3CDTF">2019-01-10T20:48:28Z</dcterms:created>
  <dcterms:modified xsi:type="dcterms:W3CDTF">2022-09-15T17:46:45Z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0x010100936D6CB328D2D846A139BE6F8E264450</vt:lpwstr>
  </property>
  <property fmtid="{D5CDD505-2E9C-101B-9397-08002B2CF9AE}" pid="3" name="MediaServiceImageTags">
    <vt:lpwstr/>
  </property>
</Properties>
</file>