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Y:\PLANEACION-2022\400 31 PLANES\400 31 03 PLAN ANTICORRUPCION Y DE ATENCIÓN AL CIUDADANO\PAAC\PAAC 2022\Seguimiento OCI\"/>
    </mc:Choice>
  </mc:AlternateContent>
  <bookViews>
    <workbookView xWindow="0" yWindow="0" windowWidth="20490" windowHeight="7155" tabRatio="689"/>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Resumen" sheetId="12" r:id="rId7"/>
    <sheet name="Cronograma" sheetId="13" r:id="rId8"/>
    <sheet name="PAAC CONSOL % AVANC a 30abr2022" sheetId="17" r:id="rId9"/>
    <sheet name="Hoja1" sheetId="18" state="hidden" r:id="rId10"/>
    <sheet name="Hoja3" sheetId="16" state="hidden" r:id="rId11"/>
  </sheets>
  <definedNames>
    <definedName name="_xlnm._FilterDatabase" localSheetId="0" hidden="1">'1.Riesgos de Corrupción'!$F$5:$F$11</definedName>
    <definedName name="_xlnm._FilterDatabase" localSheetId="2" hidden="1">'3. Rendición de Cuentas'!$G$5:$G$25</definedName>
    <definedName name="_xlnm._FilterDatabase" localSheetId="3" hidden="1">'4. Servicio al ciudadano'!$G$5:$G$18</definedName>
    <definedName name="_xlnm._FilterDatabase" localSheetId="4" hidden="1">'5. Transparencia '!$F$5:$F$17</definedName>
    <definedName name="_xlnm._FilterDatabase" localSheetId="5" hidden="1">'6. Iniciativas A.C'!$B$4:$I$7</definedName>
    <definedName name="_xlnm._FilterDatabase" localSheetId="7" hidden="1">Cronograma!$B$1:$G$55</definedName>
    <definedName name="_xlnm.Print_Area" localSheetId="0">'1.Riesgos de Corrupción'!$B$1:$J$11</definedName>
    <definedName name="_xlnm.Print_Area" localSheetId="1">'2. Racionalización de Trámites'!$A$1:$U$14</definedName>
    <definedName name="_xlnm.Print_Area" localSheetId="2">'3. Rendición de Cuentas'!$B$1:$J$25</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6" i="17" l="1"/>
  <c r="G76" i="17"/>
  <c r="G38" i="17"/>
  <c r="G37" i="17"/>
  <c r="G36" i="17"/>
  <c r="G35" i="17"/>
  <c r="G34" i="17"/>
  <c r="G33" i="17"/>
  <c r="G32" i="17"/>
  <c r="G31" i="17"/>
  <c r="G30" i="17"/>
  <c r="G29" i="17"/>
  <c r="G28" i="17"/>
  <c r="G27" i="17"/>
  <c r="G26" i="17"/>
  <c r="G25" i="17"/>
  <c r="G24" i="17"/>
  <c r="G23" i="17"/>
  <c r="G22" i="17"/>
  <c r="G21" i="17"/>
  <c r="G20" i="17"/>
  <c r="G19" i="17"/>
  <c r="G78" i="17"/>
  <c r="G77" i="17"/>
  <c r="G71" i="17"/>
  <c r="G70" i="17"/>
  <c r="G69" i="17"/>
  <c r="G68" i="17"/>
  <c r="G67" i="17"/>
  <c r="G66" i="17"/>
  <c r="G65" i="17"/>
  <c r="G64" i="17"/>
  <c r="G63" i="17"/>
  <c r="G62" i="17"/>
  <c r="G61" i="17"/>
  <c r="G60" i="17"/>
  <c r="G55" i="17"/>
  <c r="G54" i="17"/>
  <c r="G53" i="17"/>
  <c r="G52" i="17"/>
  <c r="G51" i="17"/>
  <c r="G50" i="17"/>
  <c r="G49" i="17"/>
  <c r="G48" i="17"/>
  <c r="G47" i="17"/>
  <c r="G46" i="17"/>
  <c r="G45" i="17"/>
  <c r="G44" i="17"/>
  <c r="G43" i="17"/>
  <c r="G15" i="17"/>
  <c r="G11" i="17"/>
  <c r="G10" i="17"/>
  <c r="G9" i="17"/>
  <c r="G8" i="17"/>
  <c r="G7" i="17"/>
  <c r="G6" i="17"/>
  <c r="L6" i="8"/>
  <c r="M6" i="5"/>
  <c r="M6" i="10"/>
  <c r="M6" i="11"/>
  <c r="W17" i="2"/>
  <c r="M6" i="1"/>
  <c r="H60" i="17" l="1"/>
  <c r="H43" i="17"/>
  <c r="H19" i="17"/>
  <c r="H15" i="17"/>
  <c r="H6" i="17"/>
  <c r="I6" i="17" l="1"/>
</calcChain>
</file>

<file path=xl/sharedStrings.xml><?xml version="1.0" encoding="utf-8"?>
<sst xmlns="http://schemas.openxmlformats.org/spreadsheetml/2006/main" count="1148" uniqueCount="380">
  <si>
    <t>Plan Anticorrupción y Atención al Ciudadano 2022</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</si>
  <si>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</si>
  <si>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</si>
  <si>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</si>
  <si>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abril 2022</t>
  </si>
  <si>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</si>
  <si>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</si>
  <si>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</si>
  <si>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</si>
  <si>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</si>
  <si>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</si>
  <si>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</si>
  <si>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</si>
  <si>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</si>
  <si>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</si>
  <si>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</si>
  <si>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t>1.1</t>
  </si>
  <si>
    <t xml:space="preserve">Divulgar la política de administración de riesgos </t>
  </si>
  <si>
    <t xml:space="preserve">Política de administración de riesgos divulgada </t>
  </si>
  <si>
    <t>Oficina Asesora de Planeación</t>
  </si>
  <si>
    <t>Se realiza divulgación de la Política de administración de riesgos a través del correo elecrónico institucional el día 31 de enero de 2022, la evidencia puede ser consultada en el repositorio de evidencias de la entidad</t>
  </si>
  <si>
    <r>
      <rPr>
        <b/>
        <sz val="10"/>
        <color indexed="8"/>
        <rFont val="Arial Narrow"/>
        <family val="2"/>
      </rPr>
      <t xml:space="preserve">Subcomponente/proceso  2 
</t>
    </r>
    <r>
      <rPr>
        <sz val="10"/>
        <color indexed="8"/>
        <rFont val="Arial Narrow"/>
        <family val="2"/>
      </rPr>
      <t>Construcción del Mapa de Riesgos de Corrupción</t>
    </r>
  </si>
  <si>
    <t>2.1</t>
  </si>
  <si>
    <t>Revisar y en caso de ser requerido, actualizar el mapa de riesgo de corrupción</t>
  </si>
  <si>
    <t>Mapas de riesgo de corrupción por proceso 100% actualizado</t>
  </si>
  <si>
    <t>Oficina Asesora de Planeación - Líderes de proceso</t>
  </si>
  <si>
    <t>Se realiza revisión del 100% de los mapas de riesgos de corrupción, al no presentar ajustes se realiza publicación https://www.supertransporte.gov.co/index.php/transparencia-planeacion-presupuesto-e-informes/</t>
  </si>
  <si>
    <r>
      <rPr>
        <b/>
        <sz val="10"/>
        <color indexed="8"/>
        <rFont val="Arial Narrow"/>
        <family val="2"/>
      </rPr>
      <t xml:space="preserve">Subcomponente /proceso 3
</t>
    </r>
    <r>
      <rPr>
        <sz val="10"/>
        <color indexed="8"/>
        <rFont val="Arial Narrow"/>
        <family val="2"/>
      </rPr>
      <t xml:space="preserve">Consulta y divulgación </t>
    </r>
  </si>
  <si>
    <t>3.1</t>
  </si>
  <si>
    <t xml:space="preserve">Publicar el Mapa de Riesgos de Corrupción </t>
  </si>
  <si>
    <t>Mapas de riesgos publicado</t>
  </si>
  <si>
    <t xml:space="preserve">Se realiza publicación del mapas de riesgos institucional en el link de transparencia de la Entidad en la categoría Planeación, presupuesto e informes.
https://www.supertransporte.gov.co/index.php/transparencia-planeacion-presupuesto-e-informes/
</t>
  </si>
  <si>
    <t>Sensibilizar a los equipos de los procesos con respecto a los riesgos de corrupción y sus controles.</t>
  </si>
  <si>
    <t>Mapa de riesgo de corrupción socializado.</t>
  </si>
  <si>
    <t>Líder de cada proceso con el acompañamiento de profesional asignado de la Oficina Asesora de Planeación</t>
  </si>
  <si>
    <t>Se realiza sensibilización con respecto a riesgos de corrupción y controles mediante correo institucional el día 31 de enero de 2022.</t>
  </si>
  <si>
    <r>
      <rPr>
        <b/>
        <sz val="10"/>
        <color indexed="8"/>
        <rFont val="Arial Narrow"/>
        <family val="2"/>
      </rPr>
      <t xml:space="preserve">Subcomponente /proceso 4
</t>
    </r>
    <r>
      <rPr>
        <sz val="10"/>
        <color indexed="8"/>
        <rFont val="Arial Narrow"/>
        <family val="2"/>
      </rPr>
      <t>Monitoreo o revisión</t>
    </r>
  </si>
  <si>
    <t>4.1</t>
  </si>
  <si>
    <t>Realizar monitoreo a la gestión de los riesgos de corrupción.</t>
  </si>
  <si>
    <t xml:space="preserve">Monitoreo a los riesgos de corrupción </t>
  </si>
  <si>
    <t>Abril, Agosto, Diciembre</t>
  </si>
  <si>
    <r>
      <rPr>
        <sz val="10"/>
        <color rgb="FF000000"/>
        <rFont val="Arial Narrow"/>
        <family val="2"/>
      </rPr>
      <t xml:space="preserve">El proceso de Direccionamiento Estratégico definio como meta realizar seguimiento bimestral al 100% de los mapas de riesgos de gestión y corrupción, en este mismo sentido y alineado con lo definido en la Politica de Administración de Riesgos, los lideres de proceso deben reportar mensualmente el seguimiento a la aplicacion de los controles, avance al plan de acción y la materialización de riesgos.   
La OAP, realiza el monitoreo de los mapas de riesgos bimestralmente y deja evidencia en actas de reunión o correos, lo que ha permitido que se cumpla el seguimiento al 100% de estos.  Asi mismo, se diseño una </t>
    </r>
    <r>
      <rPr>
        <b/>
        <i/>
        <sz val="10"/>
        <color rgb="FF000000"/>
        <rFont val="Arial Narrow"/>
        <family val="2"/>
      </rPr>
      <t>base de datos indicador de riesgos</t>
    </r>
    <r>
      <rPr>
        <sz val="10"/>
        <color rgb="FF000000"/>
        <rFont val="Arial Narrow"/>
        <family val="2"/>
      </rPr>
      <t xml:space="preserve">, en la cual se evalua cada una de las variables relacionadas con los controles, plan de acción y materialización de riesgos, permitiendo verificar que los procesos estan implementando y cumpliendo lo definido en el mapa de riesgos asi como la identificación de oprtunidades de mejora.  Dicho soporte puede ser consultado en la siguiente ruta: 
Repositorio de evidencias institucional 2022: a.Direccionamiento Estratégico/D.Riesgos/Evidencias seguimiento bimestre/carpetas Febrero y Abril.
</t>
    </r>
    <r>
      <rPr>
        <b/>
        <sz val="10"/>
        <color rgb="FF000000"/>
        <rFont val="Arial Narrow"/>
        <family val="2"/>
      </rPr>
      <t xml:space="preserve">Enlace:
</t>
    </r>
    <r>
      <rPr>
        <sz val="10"/>
        <color rgb="FF000000"/>
        <rFont val="Arial Narrow"/>
        <family val="2"/>
      </rPr>
      <t>https://supertransporte.sharepoint.com/:f:/s/RepositorioEvidencias/ElGWDHOqY_BPjhz_5ptQj_oBRZ8fAZTaWqJqAE_YNtyjnA?e=CTi40U
Por otra parte y con el proposito de identificar la materialización de riesgos, se diseño un formulario de reporte, a la fecha no se han materializado riesgos de gestión ni de corrupción. El resultado de este formulario puede ser consultado en la carpeta 4.1 Monitoreo</t>
    </r>
  </si>
  <si>
    <r>
      <rPr>
        <b/>
        <sz val="10"/>
        <color indexed="8"/>
        <rFont val="Arial Narrow"/>
        <family val="2"/>
      </rPr>
      <t>Subcomponente/proceso 5</t>
    </r>
    <r>
      <rPr>
        <sz val="10"/>
        <color indexed="8"/>
        <rFont val="Arial Narrow"/>
        <family val="2"/>
      </rPr>
      <t xml:space="preserve"> 
Seguimiento</t>
    </r>
  </si>
  <si>
    <t>5.1.</t>
  </si>
  <si>
    <t>Realizar seguimiento al Mapa de Riesgos de Corrupción según la normatividad vigente, con corte a 31 de diciembre de 2021, 30 abril y 31 de agosto de 2022</t>
  </si>
  <si>
    <t>Informes de seguimiento al Mapa de Riesgos de Corrupción</t>
  </si>
  <si>
    <t>Oficina de Control Interno</t>
  </si>
  <si>
    <t>Diez primeros días hábiles de mayo, septiembre y enero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</si>
  <si>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</si>
  <si>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</si>
  <si>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</si>
  <si>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</si>
  <si>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</si>
  <si>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</si>
  <si>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</si>
  <si>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</si>
  <si>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</si>
  <si>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</si>
  <si>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</si>
  <si>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</si>
  <si>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</si>
  <si>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</si>
  <si>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</si>
  <si>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</si>
  <si>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</si>
  <si>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</si>
  <si>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</si>
  <si>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</si>
  <si>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</si>
  <si>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</si>
  <si>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</si>
  <si>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</si>
  <si>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</si>
  <si>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</si>
  <si>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</si>
  <si>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</si>
  <si>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</si>
  <si>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Contribución Especial de Vigilancia</t>
  </si>
  <si>
    <t>Inscrito</t>
  </si>
  <si>
    <t>El usuario puede realizar el pago a través de la ventanilla en el Banco de Occidente y a través del botón PSE</t>
  </si>
  <si>
    <t>El usuario podrá realizar el pago a través de la ventanilla en el Banco de Occidente, a través del botón PSE y a través del corresponsal bancario</t>
  </si>
  <si>
    <t>Aumento de medios de pago - corresponsal bancario</t>
  </si>
  <si>
    <t>Administrativa</t>
  </si>
  <si>
    <t>25/02/2022</t>
  </si>
  <si>
    <t>13/05/2022</t>
  </si>
  <si>
    <t>Dirección Financiera</t>
  </si>
  <si>
    <t xml:space="preserve">Consolidó: Angela Milena Peña Méndez - Oficina Asesora de Planeación. </t>
  </si>
  <si>
    <t>Ajuste aprobado por el Comité Institucional de Gestión y Desempeño CIGD el 30 de marzo de 2022</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</si>
  <si>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</si>
  <si>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</si>
  <si>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</si>
  <si>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</si>
  <si>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</si>
  <si>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</si>
  <si>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</si>
  <si>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</si>
  <si>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</si>
  <si>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 xml:space="preserve">1.1 </t>
  </si>
  <si>
    <t>Socializar la estrategia de rendición de cuentas 2022</t>
  </si>
  <si>
    <t>Estrategia de rendición de cuentas socializada</t>
  </si>
  <si>
    <t xml:space="preserve">No se ha realizado ya que se encuentra programada para mayo
</t>
  </si>
  <si>
    <t>1.2</t>
  </si>
  <si>
    <t>Divulgar para consulta ciudadana el Plan Anticorrupción y de Atención al Ciudadano y el Plan de Participación Ciudadana</t>
  </si>
  <si>
    <t>Plan Anticorrupción y de Atención al Ciudadano y el Plan de Participación Ciudadana divulgados</t>
  </si>
  <si>
    <t>1.3</t>
  </si>
  <si>
    <t>Elaborar y publicar un informe anual de Rendición de Cuentas (con corte 1 de Octubre 2021 a 30 de Septiembre 2022)</t>
  </si>
  <si>
    <t xml:space="preserve">informe anual de Rendición de Cuentas (con corte 1 de Octubre 2021 a 30 de Septiembre 2022) publicado y socializado </t>
  </si>
  <si>
    <t xml:space="preserve">No se ha realizado ya que se encuentra programada para octubre
</t>
  </si>
  <si>
    <t>1.4</t>
  </si>
  <si>
    <t>Elaborar , publicar y divulgar al menos (2) documentos en lenguaje claro (infografías, presentaciones o boletines) dirigidos a los ciudadanos y grupos de interés sobre la gestión de la Superintendencia de Transporte</t>
  </si>
  <si>
    <t>Dos documentos por Delegatura elaborados, publicados y divulgados</t>
  </si>
  <si>
    <t>Delegaturas con el apoyo del equipo de Comunicaciones</t>
  </si>
  <si>
    <t>No se ha realizado ya que se encuentra programada para diciembre</t>
  </si>
  <si>
    <t>1.5</t>
  </si>
  <si>
    <t>Difundir la actividad misional de la entidad, a través de Boletines Informativos audiovisuales</t>
  </si>
  <si>
    <t>1 Boletín trimestral</t>
  </si>
  <si>
    <t>Equipo de Comunicaciones</t>
  </si>
  <si>
    <t>1.6</t>
  </si>
  <si>
    <t>Implementar free press con medios de comunicación a nivel nacional</t>
  </si>
  <si>
    <t xml:space="preserve">Boletines de prensa en medios y página web </t>
  </si>
  <si>
    <t>1.7</t>
  </si>
  <si>
    <t>Desarrollar campañas informativas sobre temáticas misionales y de prevención dirigida a la Ciudadanía</t>
  </si>
  <si>
    <t>Campañas informativas realizadas</t>
  </si>
  <si>
    <r>
      <t xml:space="preserve">Subcomponente 2 
</t>
    </r>
    <r>
      <rPr>
        <sz val="11"/>
        <color theme="1"/>
        <rFont val="Arial Narrow"/>
        <family val="2"/>
      </rPr>
      <t>Diálogo de doble vía con la ciudadanía y sus organizaciones</t>
    </r>
  </si>
  <si>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</si>
  <si>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</si>
  <si>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</si>
  <si>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 xml:space="preserve">2.2 </t>
  </si>
  <si>
    <t>Realizar audiencia pública de rendición de cuentas</t>
  </si>
  <si>
    <t>Audiencia pública de rendición de cuentas realizada</t>
  </si>
  <si>
    <t>Lidera Despacho, Equipo de Comunicaciones y Oficina Asesora de Planeación con apoyo de todas las dependencias</t>
  </si>
  <si>
    <t>No se ha realizado ya que se encuentra programada para noviembe</t>
  </si>
  <si>
    <t>2.3</t>
  </si>
  <si>
    <t>Desarrollar un espacio de diálogo virtual (chat, foro, facebook live) de una temática relacionada con Transito y Transporte Terrestre</t>
  </si>
  <si>
    <t>1 espacio de dialogo desarrollado</t>
  </si>
  <si>
    <t>Delegatura de Tránsito y Transporte Terrestre</t>
  </si>
  <si>
    <t>2.4</t>
  </si>
  <si>
    <t xml:space="preserve">Desarrollar un espacio de diálogo virtual (chat, foro, facebook live) la Protección al usuario de los servicios de transporte  </t>
  </si>
  <si>
    <t>Delegatura para la Protección de usuarios del sector  transporte</t>
  </si>
  <si>
    <t>Para el perido  eneo a abril de no se efectuaron actividades especificas del 2.4</t>
  </si>
  <si>
    <t>2.5</t>
  </si>
  <si>
    <t xml:space="preserve">Desarrollar un espacio de diálogo virtual (chat, foro, facebook live) de un tema relacionado con las acciones desarrolladas por la Delegatura de Concesiones e Infraestructura </t>
  </si>
  <si>
    <t>Delegatura de Concesiones e Infraestructura</t>
  </si>
  <si>
    <t>N/A para este cuatrimestre</t>
  </si>
  <si>
    <t>2.6</t>
  </si>
  <si>
    <t xml:space="preserve">Desarrollar un Desarrollar un espacio de diálogo virtual (chat, foro, facebook live) de un tema relacionado con las acciones desarrolladas por la Delegatura de Puertos </t>
  </si>
  <si>
    <t>Delegatura de Puertos</t>
  </si>
  <si>
    <t>2.7</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</si>
  <si>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</si>
  <si>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</si>
  <si>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</si>
  <si>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t>2.8</t>
  </si>
  <si>
    <t>Participar en la audiencia pública de rendición de cuentas  del Sector Transporte</t>
  </si>
  <si>
    <t>Audiencia realizada</t>
  </si>
  <si>
    <r>
      <t xml:space="preserve">Subcomponente 3
</t>
    </r>
    <r>
      <rPr>
        <sz val="11"/>
        <color theme="1"/>
        <rFont val="Arial Narrow"/>
        <family val="2"/>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</si>
  <si>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</si>
  <si>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</si>
  <si>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</si>
  <si>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3.2</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</si>
  <si>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</si>
  <si>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</si>
  <si>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</si>
  <si>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2022</t>
  </si>
  <si>
    <t>Resultados de la encuesta realizada.</t>
  </si>
  <si>
    <t>Posterior a la realización de la audiencia RDC 2022</t>
  </si>
  <si>
    <t>3.4</t>
  </si>
  <si>
    <t>Divulgar las respuestas a las preguntas efectuadas por la ciudadanía durante la audiencia y en la encuesta posterior a la rendición de cuentas</t>
  </si>
  <si>
    <t>Documento de respuesta a inquietudes publicado en página web</t>
  </si>
  <si>
    <t>Oficina Asesora de Planeacipon con el apoyo de las Delegaturas</t>
  </si>
  <si>
    <t>3.5</t>
  </si>
  <si>
    <t>Elaborar el informe final del plan de rendición de cuentas de la entidad.</t>
  </si>
  <si>
    <t>Informe final de Rendición de Cuentas</t>
  </si>
  <si>
    <t xml:space="preserve">Oficina Asesora de Planeación </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</si>
  <si>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</si>
  <si>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</si>
  <si>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</si>
  <si>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</si>
  <si>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</si>
  <si>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</si>
  <si>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</si>
  <si>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</si>
  <si>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</si>
  <si>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Presentar seguimiento a las solicitudes recibidas en la Entidad y elaborar el informe de PQRS.</t>
  </si>
  <si>
    <t>Informe de PQRS publicado</t>
  </si>
  <si>
    <t>Relacionamiento con el Ciudadano</t>
  </si>
  <si>
    <t>Junio y Diciembre</t>
  </si>
  <si>
    <t>Actualizar la Caracterización de usuarios - Grupos de Interés</t>
  </si>
  <si>
    <t>Caracterización de usuarios - Grupos de Interés actualizado</t>
  </si>
  <si>
    <t>Relacionamiento con el Ciudadano con apoyo de todas las dependencias</t>
  </si>
  <si>
    <t>Junio</t>
  </si>
  <si>
    <r>
      <rPr>
        <b/>
        <sz val="12"/>
        <color indexed="8"/>
        <rFont val="Arial Narrow"/>
        <family val="2"/>
      </rPr>
      <t>Subcomponente 2</t>
    </r>
    <r>
      <rPr>
        <sz val="12"/>
        <color indexed="8"/>
        <rFont val="Arial Narrow"/>
        <family val="2"/>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</si>
  <si>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</si>
  <si>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</si>
  <si>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Marzo</t>
  </si>
  <si>
    <t>Se realiza actualizacion, divulgacion e implementacion del protocolo de servicio al ciudadano</t>
  </si>
  <si>
    <t>2.2</t>
  </si>
  <si>
    <t>Actualizar, aprobar y divulgar el Portafolio General de Servicios</t>
  </si>
  <si>
    <t>Un Portafolio General de Servicios actualizado, aprobado y divulgado</t>
  </si>
  <si>
    <t>Abril</t>
  </si>
  <si>
    <t>Se realiza actualizacion, divulgacion e implementacion del portafolio de tramites y servicios</t>
  </si>
  <si>
    <t>Dar a conocer la información de la entidad que se encuentran registrada en GOV.CO para facilitar al usuario su consulta en este aplicativo.</t>
  </si>
  <si>
    <t>Comunicación Web y Redes Sociales</t>
  </si>
  <si>
    <t>Oficina Asesora de Planeación 
Comunicaciones</t>
  </si>
  <si>
    <t>Agosto</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</si>
  <si>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</si>
  <si>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</si>
  <si>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</si>
  <si>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realizan memorandos de informe</t>
  </si>
  <si>
    <t>Implementar nuevas soluciones de comunicación (Considerar personas con discapacidad auditiva, visual, adultos mayores, niños y etnias)</t>
  </si>
  <si>
    <t>2 informes de avance de comunicación implementadas</t>
  </si>
  <si>
    <t>Secretaría General
Oficina de TICS</t>
  </si>
  <si>
    <t>Agosto y diciembre</t>
  </si>
  <si>
    <r>
      <rPr>
        <b/>
        <sz val="12"/>
        <color indexed="8"/>
        <rFont val="Arial Narrow"/>
        <family val="2"/>
      </rPr>
      <t xml:space="preserve">Subcomponente 3
</t>
    </r>
    <r>
      <rPr>
        <sz val="12"/>
        <color indexed="8"/>
        <rFont val="Arial Narrow"/>
        <family val="2"/>
      </rPr>
      <t>Talento humano</t>
    </r>
  </si>
  <si>
    <t>Capacitar al equipo de Regionales de la SuperTransporte sobre cultura del "buen servicio"</t>
  </si>
  <si>
    <t>Capacitaciones desarrolladas</t>
  </si>
  <si>
    <t>Talento Humano</t>
  </si>
  <si>
    <t>Se realizará en el siguiente cuatrimestre.</t>
  </si>
  <si>
    <t>Capacitación abierta a funcionarios en Servicio al Ciudadano</t>
  </si>
  <si>
    <t>Capacitación servicio al ciudadano</t>
  </si>
  <si>
    <t>diciembre</t>
  </si>
  <si>
    <t xml:space="preserve">Se realizó la capacitación sobre servicio al ciudadano, de acuerdo con la programación del Plan Institucional de Capacitación (PIC). Las evidencias se encuentran en la Carpeta 4. Servicio al ciudadano / 3.2 Capacitación servicio al ciudadano, correspondientes a los Anexos 1 al 3. </t>
  </si>
  <si>
    <t>Incorporar en la inducción y reinducción capacitación en la política de atencion al ciudadano</t>
  </si>
  <si>
    <t>Inducción y/o reinducción</t>
  </si>
  <si>
    <t>Relacionamiento con el ciudadano
Talento Humano</t>
  </si>
  <si>
    <r>
      <t xml:space="preserve">Grupo de Talento Humano: </t>
    </r>
    <r>
      <rPr>
        <sz val="11"/>
        <color rgb="FF000000"/>
        <rFont val="Arial Narrow"/>
        <family val="2"/>
      </rPr>
      <t>se incorporó la capacitación sobre política de atención al ciudadano en la inducción de abril. En cuanto a la reinducción, de acuerdo con el PlC, se impartirá por lo menos cada dos años (la última reinducción se realizó en junio de 2021 y se tiene planeado incluir este tema para la próxima reinducción). La evidencia de la incorporación en la inducción se encuentra en la carpeta 4. Servicio al ciudadano / 3.3 Capacitación política atención al ciudadano, correspondiente a los Anexos 1, 2 y 3.</t>
    </r>
  </si>
  <si>
    <r>
      <rPr>
        <b/>
        <sz val="12"/>
        <color indexed="8"/>
        <rFont val="Arial Narrow"/>
        <family val="2"/>
      </rPr>
      <t xml:space="preserve">Subcomponente 4
</t>
    </r>
    <r>
      <rPr>
        <sz val="12"/>
        <color indexed="8"/>
        <rFont val="Arial Narrow"/>
        <family val="2"/>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</si>
  <si>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</si>
  <si>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</si>
  <si>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</si>
  <si>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2"/>
        <color rgb="FF000000"/>
        <rFont val="Arial Narrow"/>
        <family val="2"/>
      </rPr>
      <t>Relacionamiento con el ciudadano</t>
    </r>
  </si>
  <si>
    <t>Desarrollar actividades de promoción y prevención de los derechos de los usuarios del servicio de transporte</t>
  </si>
  <si>
    <t xml:space="preserve">Actividades de promoción y prevención realizadas </t>
  </si>
  <si>
    <t>Delegatura para la Protección al usuario del sector de  transporte</t>
  </si>
  <si>
    <t>Noviembre</t>
  </si>
  <si>
    <r>
      <rPr>
        <b/>
        <sz val="8"/>
        <color theme="1"/>
        <rFont val="Arial Narrow"/>
        <family val="2"/>
      </rPr>
      <t xml:space="preserve">Despacho 
</t>
    </r>
    <r>
      <rPr>
        <sz val="8"/>
        <color theme="1"/>
        <rFont val="Arial Narrow"/>
        <family val="2"/>
      </rPr>
      <t xml:space="preserve">Febrero: Boletin de gestión 2021 de la Delegatura para la Ptroteción de Usuarios del Sector Transporte. (https://www.supertransporte.gov.co/index.php/delegada-para-la-proteccion-de-usuarios/)
Marzo: Boletin PQRD 2021 vs transporte aéreo de pasajeros 
(https://www.supertransporte.gov.co/index.php/delegada-para-la-proteccion-de-usuarios/)
Videos facebook para  la semana  del consumidor
https://youtu.be/_unMaYQE6Fs
Usuarios en las regiones Santa Martha y Cartgena  
Comunicado de prensa para la semana del consumidor 
https://www.supertransporte.gov.co/index.php/comun-marzo-2022/supertransporte-conmemora-el-dia-mundial-de-los-derechos-del-consumidor-con-el-lanzamiento-de-la-semana-de-proteccion-al-usuario/
</t>
    </r>
    <r>
      <rPr>
        <b/>
        <sz val="8"/>
        <color theme="1"/>
        <rFont val="Arial Narrow"/>
        <family val="2"/>
      </rPr>
      <t xml:space="preserve">
Dirección Prevención, Promoción y Atención a Usuarios del Sector Transporte</t>
    </r>
    <r>
      <rPr>
        <sz val="8"/>
        <color theme="1"/>
        <rFont val="Arial Narrow"/>
        <family val="2"/>
      </rPr>
      <t xml:space="preserve">
* Enero: Se realizaron 3 jornadas de capacitación, las cuales fueron dirigidas a: 1 Terminal de transporte en la ciudad de Armenia y 2 grupos familiares para un total de 45 personas capacitadas donde se manejo una temática acorde a la población asistente.
* Febrero: Se realizaron 7 jornadas de capacitación, las cuales fueron dirigidas a: niños, niñas y adolescentes (Colegios) y personas con discapacidad (Personerías) para un total de 96 personas capacitadas donde se manejo una temática acorde a la población asistente.                                                   
*Marzo: Se realizaron 55 jornadas de capacitaciones de forma presencial en 13 instituciones educativas, las cuales fueron dirigidas a niños, niñas y adolescentes, para un total de 3.190 personas capacitadas donde se manejo una temática acorde a la población asistente.
Desarrollo proyecto guia guia empresarial para protección contractual, a efectos de que la ciudadanía en general, empresarios, academia, gremios y usuarios realizaran aportes, comentarios, observaciones y/o sugerencias sobre su contenido. Para difundir la invitación a participar, la Dirección envió comunicaciones a universidades y agremiaciones de transportadores y adicional a esto publicó contenido relacionado en las redes sociales de la entidad (Twitter y TikTok). Los comentarios fueron recibidos hasta el día 31 de marzo de 2022.                       
 *Abril: Se realizaron 5 jornadas de capacitación, las cuales fueron dirigidas a: niños, niñas y adolescentes (Colegios) para un total de 207 personas capacitadas donde se manejo una temática acorde a la población asistente.</t>
    </r>
  </si>
  <si>
    <t>Realizar y presentar informe de medición cuatrimestral de satisfacción y percepción sobre la atención prestada por los diferentes canales de atención.</t>
  </si>
  <si>
    <t>Memorando-Informe cuatrimestral socializado con directivos</t>
  </si>
  <si>
    <t>se presenta informe cuatrimestral</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</si>
  <si>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</si>
  <si>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</si>
  <si>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</si>
  <si>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</si>
  <si>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Mantener actualizada la información mínima requerida en la
Ley de Transparencia y Acceso a la Información Pública</t>
  </si>
  <si>
    <t>Información mínima requerida a publicar actualizada</t>
  </si>
  <si>
    <t>Permanente</t>
  </si>
  <si>
    <t>Identificar nuevos datos abiertos para la entidad en el portal dispuesto para ello</t>
  </si>
  <si>
    <t>Datos abiertos publicados</t>
  </si>
  <si>
    <t>Oficina de Tecnologías de la Información y Comunicaciones</t>
  </si>
  <si>
    <t>Generación del Plan de apertura de datos para la vigencia 2022, donde se identificaron los nuevos conjuntos de datos abiertos y/o mejora de los existentes. 
Evidencia: TIC-PL-002 V2 Apertura Datos (3).pdf</t>
  </si>
  <si>
    <t>Revisar la información de Trámites, OPAS y Consultas, en el Sistema Único de Información de Trámites - SUIT y actualizar en caso de ser necesario.</t>
  </si>
  <si>
    <t>Trámites, OPAS y Consultas actualizados en el SUIT</t>
  </si>
  <si>
    <t>En este primer cuatrimestre se actualiza la información del Trámite Contribución Especial de Vigilancia incluyendo los corresponsales bancarios; por otra parte, se crea el OPA Conciliación de Conflictos en el sector transporte e infraestructura.
La información puede ser consultada con el usuario de control interno en el SUIT y en el portal GOV.CO en el siguiente enlace: https://www.gov.co/buscador/superintendencia%20de%20transporte?ver=Tr%C3%A1mites</t>
  </si>
  <si>
    <t>Gestionar la publicación de las hojas de vida de los funcionarios y contratistas de la SPT, en el aplicativo SIGEP</t>
  </si>
  <si>
    <t>Hojas de vida publicadas en el SIGEP</t>
  </si>
  <si>
    <t>Talento Humano 
GIT Gestión Contractual</t>
  </si>
  <si>
    <t>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2022 / k. Gestión Talento Humano / D. RIESGOS / RIESGOS DE GESTION (1 ENERO, 2 FEBRERO, 3 MARZO  y 4 ABRIL) / RIESGO 1
Gestión Contractual: Por parte del Grupo Interno de Trabajo de Gestión Contractual  se exige la hoja de vida de SIGEP como un documento obligatorio para la suscripción del contrato - Como evidencia se anexa reporte del SIGEP, donde se puede evidenciar las hojas de vida cargadas por lso contratistas</t>
  </si>
  <si>
    <r>
      <rPr>
        <b/>
        <sz val="11"/>
        <color indexed="8"/>
        <rFont val="Arial Narrow"/>
        <family val="2"/>
      </rPr>
      <t xml:space="preserve">Subcomponente 2 
</t>
    </r>
    <r>
      <rPr>
        <sz val="11"/>
        <color indexed="8"/>
        <rFont val="Arial Narrow"/>
        <family val="2"/>
      </rPr>
      <t>Lineamientos de Transparencia Pasiva</t>
    </r>
  </si>
  <si>
    <t>Realizar seguimiento a las diferentes dependencias de la Entidad, en la atención de PQRSD con recordatorio del marco normativo.</t>
  </si>
  <si>
    <t>Seguimiento a las PQRS indicando la normatividad vigente</t>
  </si>
  <si>
    <t>Mensual</t>
  </si>
  <si>
    <t>Se realizan memorandos de seguimiento a respuestas de PQR</t>
  </si>
  <si>
    <t>Desarrollar actividades de sensibilización dirigidas a las diferentes dependencias de la Entidad, sobre el procedimiento y marco normativo para la atención de PQRSD.</t>
  </si>
  <si>
    <t xml:space="preserve">Sensibilización de la normatividad </t>
  </si>
  <si>
    <t>Junio-Diciembre</t>
  </si>
  <si>
    <t>Informar sobre las denuncias recibidas de corrupción al oficial de transparencia</t>
  </si>
  <si>
    <t>Correo electrónico cuatrimestral informando las denuncias de corrupción.</t>
  </si>
  <si>
    <t xml:space="preserve">GIT Control Interno Disciplinario
</t>
  </si>
  <si>
    <t xml:space="preserve">Se han remitido cuatro correos electronicos sobre conductas de corrupcion al oficial de cumplimineto de la Entidad </t>
  </si>
  <si>
    <t>Socializar las recomendaciones respecto a la participación en elecciones y controversias políticas</t>
  </si>
  <si>
    <t xml:space="preserve">Memorando de socialización </t>
  </si>
  <si>
    <t>Despacho y Secretaría General</t>
  </si>
  <si>
    <t>Febrero</t>
  </si>
  <si>
    <t>Se proyectó y oficializó el memorando No, 20225000006913
del 31 de enero de 2022."Protocolo de atención de reunión y recomendaciones con relación a los
comicios", dirigido a todos los funcionarios de la ST</t>
  </si>
  <si>
    <r>
      <rPr>
        <b/>
        <sz val="11"/>
        <color indexed="8"/>
        <rFont val="Arial Narrow"/>
        <family val="2"/>
      </rPr>
      <t xml:space="preserve">Subcomponente 3
</t>
    </r>
    <r>
      <rPr>
        <sz val="11"/>
        <color indexed="8"/>
        <rFont val="Arial Narrow"/>
        <family val="2"/>
      </rPr>
      <t>Elaboración de los Instrumentos de Gestión de la Información</t>
    </r>
  </si>
  <si>
    <t>Realizar seguimiento a la implementación del Modelo de Seguridad y Privacidad de la Información</t>
  </si>
  <si>
    <t>Cumplimiento de actividades programadas</t>
  </si>
  <si>
    <t>Se realiza seguimiento a las actividades definidas para la vigencia 2022 para Seguridad Digital. Evidencia: Avance Seguridad Digital PAAC.pdf</t>
  </si>
  <si>
    <t>Actualizar, aprobar y publicar el Registro de activos de información</t>
  </si>
  <si>
    <t>Un Registro de activos de información actualizado, aprobado y
publicado</t>
  </si>
  <si>
    <t>Diciembre</t>
  </si>
  <si>
    <t>Se realiza la publicación en el sitio web del Registro de Activos de información. Evidencia: Activos_de_Informacion_ST_Consolidado_2022.xlsx</t>
  </si>
  <si>
    <r>
      <rPr>
        <b/>
        <sz val="11"/>
        <color indexed="8"/>
        <rFont val="Arial Narrow"/>
        <family val="2"/>
      </rPr>
      <t xml:space="preserve">Subcomponente 4
</t>
    </r>
    <r>
      <rPr>
        <sz val="11"/>
        <color indexed="8"/>
        <rFont val="Arial Narrow"/>
        <family val="2"/>
      </rPr>
      <t>Criterio diferencial de accesibilidad</t>
    </r>
  </si>
  <si>
    <t>Realizar seguimiento a la implementación de la Política de Gobierno Digital</t>
  </si>
  <si>
    <t xml:space="preserve">Cumplimiento de actividades programadas </t>
  </si>
  <si>
    <t>Se realiza seguimiento a las actividades definidas para la vigencia 2022, en los relacionado con la implementación de la Política de Gobierno Digital y se realiza el reporte de avance en el aplicativo FURAG para el avance en la vigencia 2021. Evidencia: Avance Gobierno Digital.pdf</t>
  </si>
  <si>
    <r>
      <rPr>
        <b/>
        <sz val="11"/>
        <color indexed="8"/>
        <rFont val="Arial Narrow"/>
        <family val="2"/>
      </rPr>
      <t xml:space="preserve">Subcomponente 5
</t>
    </r>
    <r>
      <rPr>
        <sz val="11"/>
        <color indexed="8"/>
        <rFont val="Arial Narrow"/>
        <family val="2"/>
      </rPr>
      <t>Monitoreo del Acceso a la Información Pública</t>
    </r>
  </si>
  <si>
    <t>5.1</t>
  </si>
  <si>
    <t>Campaña de difusión acerca del Oficial de Transparencia, para fortalecer el canal de denuncias en temas de anticorrupción de la entidad</t>
  </si>
  <si>
    <t>Difusión de información sobre oficial de transparencia</t>
  </si>
  <si>
    <t>Oficina Asesora de Planeación
Comunicaciones</t>
  </si>
  <si>
    <t>Julio</t>
  </si>
  <si>
    <t>Componente 6:  Iniciativas Adicionales</t>
  </si>
  <si>
    <t>Sensibilizar a los funcionarios de la Superintendencia, sobre Régimen Disciplinario y Conflicto de Intereses, a fin de prevenir la ocurrencia de la falta disciplinaria.</t>
  </si>
  <si>
    <t>Actividades dirigidas a los funcionarios de la SuperTransporte realizadas por medios electrónicos, con información relevante relacionada con el Régimen Disciplinario y el Conflicto de Intereses.</t>
  </si>
  <si>
    <t>Grupo de Control Interno Disciplinario
Grupo de Talento Humano</t>
  </si>
  <si>
    <t>Junio y Noviembre</t>
  </si>
  <si>
    <r>
      <rPr>
        <b/>
        <sz val="12"/>
        <color rgb="FF000000"/>
        <rFont val="Arial Narrow"/>
        <family val="2"/>
      </rPr>
      <t>Grupo de Talento Humano:</t>
    </r>
    <r>
      <rPr>
        <sz val="12"/>
        <color rgb="FF000000"/>
        <rFont val="Arial Narrow"/>
        <family val="2"/>
      </rPr>
      <t xml:space="preserve"> se realizó capacitación sobre conflicto de intereses a través de la inducción general. Las evidencias se encuentran en la carpeta 6. Iniciativas Adicionales / Actividad 1.1 / Anexos del 1 al 7.
</t>
    </r>
    <r>
      <rPr>
        <b/>
        <sz val="12"/>
        <color rgb="FF000000"/>
        <rFont val="Arial Narrow"/>
        <family val="2"/>
      </rPr>
      <t>Grupo de Control Interno Disciplinario : El 31 de marzo se publico  la entrada en vigencia del Codigo General Disciplinario con algunos cambios, el cual fue enviado a todoslos funcionarios y contratistas de la Entidad</t>
    </r>
  </si>
  <si>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</si>
  <si>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</si>
  <si>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Grupo de Talento Humano</t>
  </si>
  <si>
    <t>Se realizó capacitación sobre Anticorrupción, Ética y Valores, a través del PIC; se difundió campaña de sensibilización para interiorizar el código de integridad, diligenciar test de percepción y se compartió un formulario para recomendaciones, sugerencias o comentarios acerca del mismo. Las evidencias se encuentran en la carpeta 6. Iniciativas Adicionales / Actividad 1.2 / Anexos del 1 al 6.</t>
  </si>
  <si>
    <t>Socializar sobre la normatividad legal vigente en Régimen Disciplinario</t>
  </si>
  <si>
    <t>Socialización a los servidores públicos de la entidad</t>
  </si>
  <si>
    <t>Grupo de Control Interno Disciplinario</t>
  </si>
  <si>
    <t xml:space="preserve">Junio </t>
  </si>
  <si>
    <t xml:space="preserve">No se ha realizado ya que se encuentra programada para junio 
</t>
  </si>
  <si>
    <t xml:space="preserve">Superintendencia de Transporte </t>
  </si>
  <si>
    <t>COMPONENTES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</si>
  <si>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</si>
  <si>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</si>
  <si>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</si>
  <si>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</si>
  <si>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</si>
  <si>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</si>
  <si>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Subcomponentes</t>
  </si>
  <si>
    <t>Componente 1</t>
  </si>
  <si>
    <t>Componente 3</t>
  </si>
  <si>
    <t>Lidera Despacho, Equipo de Cominicaciones y Oficina Asesora de Planeación con apoyo de todas las dependencias</t>
  </si>
  <si>
    <t>Componente 4</t>
  </si>
  <si>
    <t>Componente 5</t>
  </si>
  <si>
    <t>Componente 6</t>
  </si>
  <si>
    <t>Se realiza la divulgación el Plan Anticorrupción y de Atención al Ciudadano, así como del Plan de Participación Ciudadana
https://www.supertransporte.gov.co/index.php/transparencia-planeacion-presupuesto-e-informes/</t>
  </si>
  <si>
    <t>SEGUIMIENTO OCI a 30 ABRIL DE 2022</t>
  </si>
  <si>
    <t xml:space="preserve">Se observó en enlace suministrado por la OAP https://www.supertransporte.gov.co/index.php/transparencia-planeacion-presupuesto-e-informes/, la publicación del PAAC  y el Plan Estratégico de Participación Ciudadana, para la vigencia 2022.
Se observó en las evidencias suministradas por la OAP, en enlace https://supertransporte.sharepoint.com/sites/RepositorioEvidencias/Documentos%20compartidos/Forms/AllItems.aspx?ga=1&amp;id=%2Fsites%2FRepositorioEvidencias%2FDocumentos%20compartidos%2F2022%2Fa%2E%20Direccionamiento%20Estrat%C3%A9gico%2FB%2E%20AUDITORIAS%2FB2%2E%20SEGUIMIENTO%2F1%2E%20PAAC%202022%2FPrimer%20cuatrimestre%202022%20%28Enero%2DAbril%29%2F3%2E%20Rendici%C3%B3n%20De%20Cuentas%2F1%2E2%20Divulgar%20PAAC%20y%20PPC&amp;viewid=1835f521%2D2bf3%2D4bdc%2Da069%2Dc7d66c62fe20, la publicación en tweet para la divulgación del Plan de Participación Ciudadana y para el PAAC se socializó  en la pagina web, portal de noticias 2022.
</t>
  </si>
  <si>
    <t>n.a</t>
  </si>
  <si>
    <t>n.a.</t>
  </si>
  <si>
    <r>
      <rPr>
        <b/>
        <sz val="8"/>
        <color rgb="FF000000"/>
        <rFont val="Arial Narrow"/>
        <family val="2"/>
      </rPr>
      <t>DELEGATURA P.U.T. - Dirección Prevención, Promoción y Atención a Usuarios del Sector Transporte</t>
    </r>
    <r>
      <rPr>
        <b/>
        <sz val="8"/>
        <color rgb="FF000000"/>
        <rFont val="Arial Narrow"/>
        <family val="2"/>
      </rPr>
      <t xml:space="preserve">
</t>
    </r>
    <r>
      <rPr>
        <sz val="8"/>
        <color rgb="FF000000"/>
        <rFont val="Arial Narrow"/>
        <family val="2"/>
      </rPr>
      <t xml:space="preserve">* Enero: Se realizaron 3 jornadas de capacitación, las cuales fueron dirigidas a: 1 Terminal de transporte en la ciudad de Armenia y 2 grupos familiares para un total de 45 personas capacitadas donde se manejo una temática acorde a la población asistente.
* Febrero: Se realizaron 7 jornadas de capacitación, las cuales fueron dirigidas a: niños, niñas y adolescentes (Colegios) y personas con discapacidad (Personerías) para un total de 96 personas capacitadas donde se manejo una temática acorde a la población asistente.                                                     
 *Marzo: Se realizaron 55 jornadas de capacitaciones de forma presencial en 13 instituciones educativas, las cuales fueron dirigidas a niños, niñas y adolescentes, para un total de 3.190 personas capacitadas donde se manejo una temática acorde a la población asistente.
Desarrollo proyecto guia empresarial para protección contractual, a efectos de que la ciudadanía en general, empresarios, academia, gremios y usuarios realizaran aportes, comentarios, observaciones y/o sugerencias sobre su contenido. Para difundir la invitación a participar, la Dirección envió comunicaciones a universidades y agremiaciones de transportadores y adicional a esto publicó contenido relacionado en las redes sociales de la entidad (Twitter y TikTok). Los comentarios fueron recibidos hasta el día 31 de marzo de 2022.                       
 *Abril: Se realizaron 5 jornadas de capacitación, las cuales fueron dirigidas a: niños, niñas y adolescentes (Colegios) para un total de 207 personas capacitadas donde se manejo una temática acorde a la población asistente.
</t>
    </r>
    <r>
      <rPr>
        <b/>
        <u/>
        <sz val="8"/>
        <color rgb="FF000000"/>
        <rFont val="Arial Narrow"/>
        <family val="2"/>
      </rPr>
      <t>DELEGATURA DE CONCESIONES</t>
    </r>
    <r>
      <rPr>
        <sz val="8"/>
        <color rgb="FF000000"/>
        <rFont val="Arial Narrow"/>
        <family val="2"/>
      </rPr>
      <t xml:space="preserve">: Durante el primer cuatrimestre se realizaron (10) mesas de trabajo (Nros 7, 8, 9, 18, 21, 22, 23, 32, 33, 47) en las cuales intervinieron vigilados, cuidadania y organizaciones civicas.
</t>
    </r>
    <r>
      <rPr>
        <b/>
        <u/>
        <sz val="8"/>
        <color rgb="FF000000"/>
        <rFont val="Arial Narrow"/>
        <family val="2"/>
      </rPr>
      <t xml:space="preserve">DELEGATURA DE PUERTOS: </t>
    </r>
    <r>
      <rPr>
        <sz val="8"/>
        <color rgb="FF000000"/>
        <rFont val="Arial Narrow"/>
        <family val="2"/>
      </rPr>
      <t>Se realizaron 6 reuniones así: 
1. Reunión con Operadores Portuarios_26ene22. 
Evidencias: DP_PAAC_COMP3_SUBCOMP2_2.7 Evid 1 Reun_Operad_Portuar_26ene22
DP_PAAC_COMP3_SUBCOMP2_2.7 Evid 2 Asistencia_reun_Oper_Port_26ene22
2. Reunión con ACOP_tema_OP_17feb22
Evidencia: DP_PAAC_COMP3_SUBCOMP2_2.7 Evid 3 Reunión_ACOP_17feb22
3. Reunión con SPRBuenaventura_17feb22
Evidencia: DP_PAAC_COMP3_SUBCOMP2_2.7 Evid 4 Reunion_SPRBUN_17feb22
4. Reunión con Cadegran y SPRBuenaventura _17feb22 
Evidencia: DP_PAAC_COMP3_SUBCOMP2_2.7Evid 5 Reunión_SPRBUN_Cadegran_17feb22
5. Reunión con ACOP Buenaventura_16marzo22
DP_PAAC_COMP3_SUBCOMP2_2.7 Evid 6 Reunión_ACOP_16marzo22
6. Se realizó Capacitación con las Sociedades Portuarias sobre el aplicativo Sipor.
Evidencia: DP_PAAC_COMP3_SUBCOMP2_2.7 Evid 7 Asistencia_Capac_Sipor</t>
    </r>
  </si>
  <si>
    <t>De enero a noviembre del 2021 la Entidad, contaba solamente con botón de pago PSE. Desde el 22 de diciembre de 2021 se implementó el servicio de pago por corresponsales Bancarios en la Superintendencia de Transporte (baloto, efecty, via bolato, punto red, mercar, 472, grupo aval y Punto de pago especialista de recaudo) Sin embargo, no se completó en dicha vigencia el registro de la racionalización del tramite en el SUIT; acción que se efectuó durante el primer trimestre de la vigencia 2022.
En ese sentido, se informa que, a corte del mes de abril de 2022, los vigilados pueden efectuar el pago de sus obligaciones a traves de la ventanilla en el Banco de Occidente, por el botón de pagos PSE y corresponsales bancarios. El recaudo de corresponsales a diciembre 2021 fue de $ 4,131,911.00. El Recaudo de corresponsales en el I cuatrimestre 2022 ha sido de $17,784,890.00, lo que ha permitido un % incremento del recaudo por corresponsales 330%Enlace: https://supertransporte.sharepoint.com/:f:/s/RepositorioEvidencias/Eu0gy9zaaQtPrghdwZpjULEBrXR8wfqwos-DrEuUgDA75w?e=sbTaeL</t>
  </si>
  <si>
    <t>N.A.</t>
  </si>
  <si>
    <t>Se observó en el proceso Gestión de Relacionamiento con el Ciudadano la  publicación en la Cadena de Valor  del Protocolo de Atención y Servicio al Ciudadano 2020, CGR-PT-001.V2.</t>
  </si>
  <si>
    <t xml:space="preserve">Se observó en evidencias suministradas por la OAP, la presentación en power point y evidencia denominada "Anx2_Lista asistencia inducción abril -lista de asistencia a la inducción", y "Anx3_Evaluación inducción abril", no obstante, no de evidencó titulos en las relaciones, objetos, ni analisis en las mismas.
Recomendación:
Marcar en debida formar las listas de asistencia identificando el objetivo de la reunión, tema, compromisos, entre otros que sean de mayor claridad en en momento de su lectura. </t>
  </si>
  <si>
    <t>Se observó en el enlace: https://www.supertransporte.gov.co/index.php/participacion-ciudadana/proyecto-guia-empresarial-para-la-proteccion-contractual-de-los-usuarios-del-servicio-publico-de-transporte/.  
El PROYECTO: GUÍA EMPRESARIAL PARA LA PROTECCIÓN CONTRACTUAL DE LOS USUARIOS DEL SERVICIO PÚBLICO DE TRANSPORTE, los comentarios por parte de los usuarios se recibiron hasta el 31 de marzo de 2022, con el propósito de fortalecer la relación  entre  los empresarios y los usuarios.</t>
  </si>
  <si>
    <t xml:space="preserve">En el período señalado se realizaron actividades de actualización. la evidencia se describe en el memorando de respuesta 20224000043173 numeral 4Ver enlace: https://supertransporte-my.sharepoint.com/personal/kathleenemoreno_supertransporte_gov_co/_layouts/15/onedrive.aspx?ct=1652280150287&amp;or=OWA%2DNT&amp;cid=9c3ef7de%2D6d33%2Dfa13%2Dd591%2Df187ca386f5e&amp;ga=1&amp;id=%2Fpersonal%2Fkathleenemoreno%5Fsupertransporte%5Fgov%5Fco%2FDocuments%2FAUDITOR%C3%8DA%20I%20cuatrimestre%202022%2FRta%20PPC%2020222000034143%2Epdf&amp;parent=%2Fpersonal%2Fkathleenemoreno%5Fsupertransporte%5Fgov%5Fco%2FDocuments%2FAUDITOR%C3%8DA%20I%20cuatrimestre%202022
</t>
  </si>
  <si>
    <t>N.A</t>
  </si>
  <si>
    <t xml:space="preserve">En evidencias, se obervó que durante el primer cuatrimestre se reportó cuatro cuatro (4) correos por parte de la Coordinadora de Control Interno Disciplinario comunicando que no se reportó presuntas conductas de corrupción.  </t>
  </si>
  <si>
    <t>Mediante memorando No. 20225000006913 del 31 de enero de 2022,  Funcionarios de la Superintendencia de Transporte, se socializó Protocolo de atención de reunión y recomendaciones con relación a los comicios, asímismo, se socializó por la intranet de la Supertransporte.</t>
  </si>
  <si>
    <t>Se observó publicación en la intranet de la Superintendencia de Transporte banner alusivo a los Valores del código de integridad. 
También socializaron via correo electrónico instituciional solicitaron reaalizar recomendaciones o sugerencias para el Código de Integridad.
El Grupo de Talento Humano elaboró un test de percepción de integridad.</t>
  </si>
  <si>
    <t xml:space="preserve">Componente 2: Racionalización de trámites
Componente 3 Rendición de Cuentas
Componente 4:  Mecanismos para Mejorar la Atención al Ciudadano
Componente 5:  Mecanismos para la Transparencia y Acceso a la Información
Componente 6:  INICIATIVAS  ADICIONALES
</t>
  </si>
  <si>
    <t>CONSOLIDADO AVANCE ACTIVIDADES / COMPONENTES</t>
  </si>
  <si>
    <t>% AVANCE</t>
  </si>
  <si>
    <t>% AVANCE
CORTE A 
30 ABRIL 2022</t>
  </si>
  <si>
    <t>% ACTIVIDAD</t>
  </si>
  <si>
    <t>% COMPONENTE</t>
  </si>
  <si>
    <r>
      <rPr>
        <b/>
        <sz val="11"/>
        <color rgb="FF000000"/>
        <rFont val="Arial Narrow"/>
        <family val="2"/>
      </rPr>
      <t>Componente 2: Racionalización de trámites</t>
    </r>
    <r>
      <rPr>
        <b/>
        <sz val="10"/>
        <color indexed="8"/>
        <rFont val="Arial Narrow"/>
        <family val="2"/>
      </rPr>
      <t xml:space="preserve">
DATOS TRÁMITES A RACIONALIZAR</t>
    </r>
  </si>
  <si>
    <t>7641</t>
  </si>
  <si>
    <t>Componente 6:  INICIATIVAS  ADICIONALES</t>
  </si>
  <si>
    <r>
      <t>Se obsevó en evidencia que mediante memorando 20225350272031
del 29-04-2022, la Coordinadora del Grupo de Relacioamiento con el Ciudadano, comunicó a la Secretaría General "</t>
    </r>
    <r>
      <rPr>
        <i/>
        <sz val="11"/>
        <color theme="1"/>
        <rFont val="Arial Narrow"/>
        <family val="2"/>
      </rPr>
      <t>INFORME DERELACIONAMIENTO CON EL CIUDADANO CUATRIMESTRE I DE 2022"</t>
    </r>
    <r>
      <rPr>
        <sz val="11"/>
        <color theme="1"/>
        <rFont val="Arial Narrow"/>
        <family val="2"/>
      </rPr>
      <t xml:space="preserve">
</t>
    </r>
  </si>
  <si>
    <t>Se evidenció en los siguientes memorandos los informes menusales presentados por  la responsable del proceso de Relacionamiento con el Ciudadano.
20225350027103 del 30-03-2022  Informe de Gestión de Atención al Ciudadano enero de 2022
20225350019333 del 10-03-2022 Informe de Gestión de Atención al Ciudadano febrero de 2022
20225350033293 del 20-04-2022 Informe de Gestión de Atenciónal Ciudadano marzo de 2022
20225350040783 del 04-05-2022 Informe de Gestión de Atención al Ciudadano abril de 2022</t>
  </si>
  <si>
    <t>Se observó en correo electrónico del 30 de marzo de 2022, Aprobación y solicitud de publicación por parta de la Coordinadora de Relacionamiento con el Ciudadano del  del Protocolo del Servicio al Ciudadano</t>
  </si>
  <si>
    <t>MCQB.-11mayo2022 - 5:30pm</t>
  </si>
  <si>
    <t>Se evidenció en el primer cuatrimestre 2022, la inscripción en la plataforma SUIT como OPA el trámite denominado "Conciliación de conflictos en el sector transporte e infraestructura", y la realización del seguimiento por parte de la OAP y la OCI a la racionalización del trámite "Contribución Especial de Vigilancia".</t>
  </si>
  <si>
    <t xml:space="preserve">Se observó en evidencia presentada por la OAP, que se ha realizado el pago a través de la ventanilla en el Banco de Occidente, a través del botón PSE y a través del corresponsal bancario, evidenciando incremento de pagos en el primer cuatrimestre de 2022.
Así mismo, se realizó seguimiento por la OAP y la OCI en la plataforma SUIT, en el que se realizaron los comentarios a las evidencias del paso a paso para la ejecución de la racionalización del trámite. </t>
  </si>
  <si>
    <t>Actividad programada para el segundo cuatimestre 2022</t>
  </si>
  <si>
    <t>Actividad programada para el tercer cuatimestre 2022</t>
  </si>
  <si>
    <t>Actividad programada para el segundo y  tercer cuatimestre 2022</t>
  </si>
  <si>
    <t>Actividad programada para el segundo y tercer cuatimestre 2022</t>
  </si>
  <si>
    <t>Se observó publicación de socialización, formato de asistencia de la Universidad Nacional de fecha 19 de abril de 2022, con la participación de los integrantes del Grupo de GRUPO DE RELACIONAMIENTO CON EL CIUDADANO y servidores públicos de otras dependencias.</t>
  </si>
  <si>
    <t xml:space="preserve">Se observó en evidencias que el Grupo de Talento Humano, realizó 
seguimiento a publicación de las hojas de vida de los funcionarios y
contratistas de la SPT, en el aplicativo SIGEP. verificando que el número total de registros de datos actualizados durante el primer cuatrimestr fue de 145.
Elaboraron y socializaron el paso a paso, por medio de correo electrónico y/o campañas a través de la intranet. para  la actualización de datos en el SIGEP.
Recomendación:
Realizar el monitoreo y seguimiento mediante una estadística  pata llevar el control del total de los funcionarios activos y retirados Vs el total de la planta de personal y contratistas y evitar la materialización de riesgos por no publicar conoportundiad las hojas de vida en el SIGEP.  
</t>
  </si>
  <si>
    <r>
      <t xml:space="preserve">Se observó por parte del Grupo de Talento Humano, presentación en power point de inducción y se observó que dentro de esta inducción el Grupo de Control Interno Disciplinario, interviene con temas del Régimen Disciplinario y Conflictos de interés.   No obstante, las listas de asistencia no son claras, no registran  títulos, objeto de la reunión, dependencia  responsable, compromisos </t>
    </r>
    <r>
      <rPr>
        <i/>
        <sz val="12"/>
        <color rgb="FF000000"/>
        <rFont val="Arial Narrow"/>
        <family val="2"/>
      </rPr>
      <t>"Anx7_Evaluación inducción abril</t>
    </r>
    <r>
      <rPr>
        <sz val="12"/>
        <color rgb="FF000000"/>
        <rFont val="Arial Narrow"/>
        <family val="2"/>
      </rPr>
      <t>"
El Grupo de Control Inrterno Disciplinario publicó en la iantranet para todos los funcionarios y contratistas  el 31 de marzo de 2022, la entrada en vigencia del Código General Disciplinario .
Recomedación:
Registrar en las listas de asistencia que se realizan de forma vitual como mínimo los datos de la lista de aistenca código GTH-FR-013.</t>
    </r>
  </si>
  <si>
    <r>
      <rPr>
        <b/>
        <sz val="10"/>
        <color theme="1"/>
        <rFont val="Arial Narrow"/>
        <family val="2"/>
      </rPr>
      <t>Seguimiento 11 de mayo de 2022</t>
    </r>
    <r>
      <rPr>
        <sz val="10"/>
        <color theme="1"/>
        <rFont val="Arial Narrow"/>
        <family val="2"/>
      </rPr>
      <t xml:space="preserve">
Se evidenció documento de divulgación de la Política Administración del Riesgo de la Superintendencia de Transporte en el enlace https://supertransporte.sharepoint.com/sites/PlandeMejoramientoEvaluacinIndependiente-SCI/Documentos%20compartidos/Seguimiento%20Plan%20de%20Mejora%20SCI/Anexo%201.%20Pol%C3%ADtica%20de%20Administración%20del%20Riesgo.pdf .
Se evidenció en el correo electrónico institucional de comunicaciones la socializacióndel video de la Política de Administración del Riesgo del 31 de enero de 2022 15:03 "</t>
    </r>
    <r>
      <rPr>
        <i/>
        <sz val="10"/>
        <color theme="1"/>
        <rFont val="Arial Narrow"/>
        <family val="2"/>
      </rPr>
      <t>Conoce la política de administración de riesgos", ver enlace https://www.supertransporte.gov.co/documentos/2022/Enero/Talentohumano_31/video-final-planeacion.mp4</t>
    </r>
    <r>
      <rPr>
        <sz val="10"/>
        <color theme="1"/>
        <rFont val="Arial Narrow"/>
        <family val="2"/>
      </rPr>
      <t xml:space="preserve">
Igualmente, se evidenció publicado en la cadena de valor, proceso Estratégico en el enlace
https://supertransporte.sharepoint.com/:b:/r/sites/CadenadeValorST/Documentos%20compartidos/Procesos/1.%20Direccionamiento%20Estrat%C3%A9gico/b.%20Pol%C3%ADtica%20Institucional/DE-PO-01%20Pol%C3%ADtica%20de%20administraci%C3%B3n%20del%20Riesgo%20.pdf?csf=1&amp;web=1&amp;e=WfFhlL</t>
    </r>
  </si>
  <si>
    <r>
      <t xml:space="preserve">Seguimiento 11 de mayo de 2022
</t>
    </r>
    <r>
      <rPr>
        <sz val="10"/>
        <color theme="1"/>
        <rFont val="Arial Narrow"/>
        <family val="2"/>
      </rPr>
      <t xml:space="preserve">
Se evidenció actualización del Mapa de Riesgos de corrupción Institucional, este se aprobó el 16 de septiembre de 2021 por la Oficina Asesora de Planeación - OAP, ver enlace https://www.supertransporte.gov.co/documentos/2022/Enero/Planeacion_31/MR-institucional-ST-28-01-2022.xlsx</t>
    </r>
  </si>
  <si>
    <r>
      <t xml:space="preserve">Seguimiento 11 de mayo de 2022
</t>
    </r>
    <r>
      <rPr>
        <sz val="10"/>
        <color theme="1"/>
        <rFont val="Arial Narrow"/>
        <family val="2"/>
      </rPr>
      <t>Se evidenció en la página Web de la Superintendencia de Transporte, actualización del Mapa de Riesgos de corrupción Institucional, se aprobó la versión 2 del 16 de septiembre de 2021 y se publico en la página Web de la Entidad el 13 de enero de 2022, como se observó en el correo electrónico institucional remitido por la Oficina de Tecnologías de la Información y las Comunicaciones - OTIC a la OAP, "RE: Actualización link de transparencia-Mapa de riesgos institucionalCristian Alexis Martinez Lozano &lt;cristianmartinez@supertransporte.gov.co&gt;Jue 13/01/2022 9:15 AMPara: Angela Milena Pena Mendez &lt;AngelaPena@supertransporte.gov.co&gt;CC: Diego Felipe Diaz Burgos &lt;DiegoFDiaz@supertransp", ver enlace https://www.supertransporte.gov.co/documentos/2022/Enero/Planeacion_31/MR-institucional-ST-28-01-2022.xlsx</t>
    </r>
  </si>
  <si>
    <r>
      <t xml:space="preserve">Seguimiento 11 de mayo de 2022
</t>
    </r>
    <r>
      <rPr>
        <sz val="10"/>
        <color theme="1"/>
        <rFont val="Arial Narrow"/>
        <family val="2"/>
      </rPr>
      <t>Se evidenció en el correo electrónico institucional de comunicaciones la socializacióndel video de la Política de Administración del Riesgo del 31 de enero de 2022 15:03 "</t>
    </r>
    <r>
      <rPr>
        <i/>
        <sz val="10"/>
        <color theme="1"/>
        <rFont val="Arial Narrow"/>
        <family val="2"/>
      </rPr>
      <t>Conoce la política de administración de riesgos</t>
    </r>
    <r>
      <rPr>
        <sz val="10"/>
        <color theme="1"/>
        <rFont val="Arial Narrow"/>
        <family val="2"/>
      </rPr>
      <t>", ver enlace https://www.supertransporte.gov.co/documentos/2022/Enero/Talentohumano_31/video-final-planeacion.mp4</t>
    </r>
  </si>
  <si>
    <r>
      <t xml:space="preserve">Seguimiento 11 de mayo de 2022
</t>
    </r>
    <r>
      <rPr>
        <sz val="10"/>
        <color theme="1"/>
        <rFont val="Arial Narrow"/>
        <family val="2"/>
      </rPr>
      <t>Se evidenció el seguimiento a los Riesgos Institucionales de Corrupción para el I y II Bimestre, en documento Excel denominado Base de datos de indicadores Riesgos.xlsx, lgualmente se observó evidencias del seguimiento para los bimestres I Y II en el enlace
https://supertransporte.sharepoint.com/:x:/r/sites/RepositorioEvidencias/_layouts/15/Doc.aspx?sourcedoc=%7BA1595363-4EB0-4996-8C77-BEEE51E0600C%7D&amp;file=Base%20de%20datos%20de%20indicadores%20Riesgos.xlsx&amp;action=default&amp;mobileredirect=true</t>
    </r>
  </si>
  <si>
    <r>
      <rPr>
        <b/>
        <sz val="11"/>
        <color theme="1"/>
        <rFont val="Arial Narrow"/>
        <family val="2"/>
      </rPr>
      <t>Seguimiento 11 de mayo de 2022</t>
    </r>
    <r>
      <rPr>
        <sz val="11"/>
        <color theme="1"/>
        <rFont val="Arial Narrow"/>
        <family val="2"/>
      </rPr>
      <t xml:space="preserve">
Se evidenció documento "</t>
    </r>
    <r>
      <rPr>
        <i/>
        <sz val="11"/>
        <color theme="1"/>
        <rFont val="Arial Narrow"/>
        <family val="2"/>
      </rPr>
      <t>PLAN APERTURA DE DATOS 2022 Versión 2 TIC-PL-002</t>
    </r>
    <r>
      <rPr>
        <sz val="11"/>
        <color theme="1"/>
        <rFont val="Arial Narrow"/>
        <family val="2"/>
      </rPr>
      <t>", ver enlace https://supertransporte.sharepoint.com/sites/RepositorioEvidencias/Documentos%20compartidos/Forms/AllItems.aspx?ga=1&amp;id=%2Fsites%2FRepositorioEvidencias%2FDocumentos%20compartidos%2F2022%2Fa%2E%20Direccionamiento%20Estratégico%2FB%2E%20AUDITORIAS%2FB2%2E%20SEGUIMIENTO%2F1%2E%20PAAC%202022%2FPrimer%20cuatrimestre%202022%20%28Enero%2DAbril%29%2F5%2E%20Transparencia%2F1%2E2%20Identificación%20nuevos%20conjuntos%20de%20datos%2FTIC%2DPL%2D002%20V2%20Apertura%20Datos%20%283%29%2Epdf&amp;parent=%2Fsites%2FRepositorioEvidencias%2FDocumentos%20compartidos%2F2022%2Fa%2E%20Direccionamiento%20Estratégico%2FB%2E%20AUDITORIAS%2FB2%2E%20SEGUIMIENTO%2F1%2E%20PAAC%202022%2FPrimer%20cuatrimestre%202022%20%28Enero%2DAbril%29%2F5%2E%20Transparencia%2F1%2E2%20Identificación%20nuevos%20conjuntos%20de%20datos, en el que se establece el plan de trabajo y la metodología para la apertura de nuevos conjuntos de datos y la mejora de los conjuntos de datos existentes.
Se evidenció en la página Web de la Entidad, botón de Transparencia y acceso a la información pública; Datos abiertos, los instrumentos de gestión de la información sobre Gestión Documental:
1. Activos de Información
2. Indice de información clasificada y reservada, 
Datos de la supertransporte: Los datos abiertos:
1. Trafico Portuario Marítimo En Colombia, actualizado el 28 de febrero de 2022, a la fecha con 17.119 visitas.
2. Operación de pasajeros y despacho de vehículos en la modalidad de transporte de pasajeros por carretera, actualizado el 1 de mayo de 2022, a lafecha 1537 visitas.
3. Plan Anual De Adquisiciones, actualizado 22 de abril de 2021, a la fecha 340 visitas.
4. Número de contenedores según tráfico portuario por zonas portuarias de Colombia, actualizado el 28 de febrero de 2022, a la fecha 380 visitas.
5. Información Presupuestal gastos de la Superintendencia de Transporte, actualizado 20 de abril de 2022, a la fecha 330 visitas.
6. Tráfico de pasajeros y carga férreo en Colombia, actualizado 11 de mayo de 2022, a la fecha 322.
7. Propuestas_comentarios_campaña_#ConTransparencia, actualizado 6 de noviembre de 2020, a la fecha 34 visitas
Conjunto de 
Datos.gov.co
ver enlaces
https://www.supertransporte.gov.co/index.php/transparencia-datos-abiertos/
https://datos.gov.co/browse?q=supertransporte&amp;sortBy=relevance</t>
    </r>
  </si>
  <si>
    <r>
      <rPr>
        <b/>
        <sz val="11"/>
        <color theme="1"/>
        <rFont val="Arial Narrow"/>
        <family val="2"/>
      </rPr>
      <t>Seguimiento 11 de mayo de 2022</t>
    </r>
    <r>
      <rPr>
        <sz val="11"/>
        <color theme="1"/>
        <rFont val="Arial Narrow"/>
        <family val="2"/>
      </rPr>
      <t xml:space="preserve">
Se evidenció seguimiento al modelo de seguridad y privacidad de la información:
1. Se evidenció en la página Web de la Entidad, botón de Transparencia y acceso a la información pública; Datos abiertos, los instrumentos de gestión de la información sobre Gestión Documental: Activos de Información (Institucional), fecha de aprobación 07 de marzo de 2022, versión 2, Código: TIC-FR-010. Ver enlace https://www.supertransporte.gov.co/documentos/2022/Abril/OTIC_21/Activos_de_Informacion_ST_Consolidado_2022.xlsx
2. Se evidenció documento de la ejecución del PESI año 2022 en el enlace https://supertransporte.sharepoint.com/:b:/s/RepositorioEvidencias/EYdum_dtzX1NucLbnlqaPcQBCOYhmNWi3P7AbK48kN0l7g?e=y5nO4B</t>
    </r>
  </si>
  <si>
    <r>
      <t xml:space="preserve">Seguimiento 11 de mayo de 2022
</t>
    </r>
    <r>
      <rPr>
        <sz val="11"/>
        <color theme="1"/>
        <rFont val="Arial Narrow"/>
        <family val="2"/>
      </rPr>
      <t xml:space="preserve">
Se evidenció en la página Web de la Entidad, botón de Transparencia y acceso a la información pública; Datos abiertos, los instrumentos de gestión de la información sobre Gestión Documental:
1. Activos de Información (Institucional), fecha de aprobación 07 de marzo de 2022, versión 2, Código: TIC-FR-010.
ver enlaces
https://www.supertransporte.gov.co/index.php/transparencia-datos-abiertos/
https://www.supertransporte.gov.co/documentos/2022/Abril/OTIC_21/Activos_de_Informacion_ST_Consolidado_2022.xlsx
</t>
    </r>
  </si>
  <si>
    <r>
      <t>Se observó en memorando 20224000043173  del 10 de mayo de 2022, numeral 4, "</t>
    </r>
    <r>
      <rPr>
        <i/>
        <sz val="11"/>
        <rFont val="Arial Narrow"/>
        <family val="2"/>
      </rPr>
      <t>4. Informar cuáles actividades se han adelantado con el fin de dar cumplimiento a loestablecido en la Resolución 1519 de 2020 “Por la cual se definen los estándares ydirectrices  para  publicar  la  información  señalada  en  la  Ley  1712  de  2014  y  se definenlosrequisitosmateriadeaccesoalainformaciónpública,accesibilidadweb,seguridaddigitalydatosabiertos”respectodelacreacióndellink“Participa”enla páginawebdela Entidad y dar cumplimiento a los lineamientos establecidos por el DepartamentoAdministrativodelaFunciónPúblicarespectodelainformaciónquedebeestardispuestaendicho link</t>
    </r>
    <r>
      <rPr>
        <sz val="11"/>
        <rFont val="Arial Narrow"/>
        <family val="2"/>
      </rPr>
      <t>." y se evidenció en selectivo de enlaces las publicaciones actualizadas.</t>
    </r>
  </si>
  <si>
    <r>
      <t>Se observó en evidencia suministrada por la OAP, archivo denominado "</t>
    </r>
    <r>
      <rPr>
        <i/>
        <sz val="10"/>
        <color rgb="FF000000"/>
        <rFont val="Arial Narrow"/>
        <family val="2"/>
      </rPr>
      <t>Actividad 2.1. listado memorandos de seguimiento</t>
    </r>
    <r>
      <rPr>
        <sz val="11"/>
        <color rgb="FF000000"/>
        <rFont val="Arial Narrow"/>
        <family val="2"/>
      </rPr>
      <t>" se observó un listado titulado "SEGUIMIENTO DESDE EL GRUPO 535 - RELACIONAMIENTO CON EL CIUDADANO" hoja marcada "LISTADO DE MEMOS SEGUI" con números de  radicados y se contó 86 registros, en otra hoja marcada "LISTADO DE MEMOS RESPUES", titulada "</t>
    </r>
    <r>
      <rPr>
        <i/>
        <sz val="11"/>
        <color rgb="FF000000"/>
        <rFont val="Arial Narrow"/>
        <family val="2"/>
      </rPr>
      <t>RESPUESTAS RECIBIDAS DEL SEGUIMIENTO DESDE EL GRUPO 535 - RELACIONAMIENTO CON EL CIUDADANO</t>
    </r>
    <r>
      <rPr>
        <sz val="11"/>
        <color rgb="FF000000"/>
        <rFont val="Arial Narrow"/>
        <family val="2"/>
      </rPr>
      <t>" se observó un total de 8 registros, pero no se evidenció analisis de la información reportada en los mencionados  cuadros (listados suministados con radicados a las dependencias titulado SEGUIMIENTO DESDE EL GRUPO 535 - RELACIONAMIENTO CON EL CIUDADANO), durante el primer cuatrimestre de 2022. 
Recomendación:
Realizar análisis de la información generada en los cuadros remitidos a los dueños de procesos, para mejor claridad y entendimiento por parte de los responsables.</t>
    </r>
  </si>
  <si>
    <t>AVANCE % COMPONENTE</t>
  </si>
  <si>
    <t>El porcentaje del cumplimiento del PAAC con corte a 30 de abril de 2022</t>
  </si>
  <si>
    <t>COMPONENTE</t>
  </si>
  <si>
    <t>Plan Anticorrupción y Atención al Ciudadano y Mapa de Riesgos de Corrupción 
Corte a 30 de abril de 2022</t>
  </si>
  <si>
    <r>
      <rPr>
        <b/>
        <sz val="10"/>
        <rFont val="Arial Narrow"/>
        <family val="2"/>
      </rPr>
      <t>Seguimiento 13 de mayo de 2022</t>
    </r>
    <r>
      <rPr>
        <sz val="10"/>
        <rFont val="Arial Narrow"/>
        <family val="2"/>
      </rPr>
      <t xml:space="preserve">
Se presentó el Informe de Medición de Percepción de los Ciudadanos primer Cuatrimestre 2022, mostrando los resultados obtenidos mediante el memorando con Rad. 20222000043803  del 13 de mayo de 2022, se informó a los directivos de la entidad a través del nuevo gestor documental Orfeo. </t>
    </r>
  </si>
  <si>
    <r>
      <t>DELEGATURA P.U.T. - Dirección Prevención, Promoción y Atención a Usuarios del Sector Transporte
Se observó en las evidencias registradas por la OAP que la Delegatura Protección de Usuarios del Sector Transporte - Dirección Prevención, Promoción y Atención a Usuarios del Sector Transporte, realizó 70 jornadas de capacitación, para un total de 3.538 personas capacitadas, dirigidas a terminales de transporte, niños, niñas y adolescentes (Colegios) y personas con discapacidad (Personerías)
Para difundir la invitación a participar, la Dirección envió comunicaciones a universidades y agremiaciones de transportadores y adicional a esto publicó contenido relacionado en las redes sociales de la entidad (Twitter y TikTok).  Se manejó las temáticas acordes a la población asistente.
DELEGATURA DE CONCESIONES: Durante el primer cuatrimestre 2022, se realizaron (10) mesas de trabajo (Nros 7, 8, 9, 18, 21, 22, 23, 32, 33, 47) en las cuales intervinieron vigilados, ciudadanía y organizaciones cívicas.
DELEGATURA DE PUERTOS: Se realizaron 6 reuniones así: 
1. Reunión con Operadores Portuarios_26ene22. 
Evidencias: DP_PAAC_COMP3_SUBCOMP2_2.7 Evid 1 Reun_Operad_Portuar_26ene22
DP_PAAC_COMP3_SUBCOMP2_2.7 Evid 2 Asistencia_reun_Oper_Port_26ene22
2. Reunión con ACOP_tema_OP_17feb22
Evidencia: DP_PAAC_COMP3_SUBCOMP2_2.7 Evid 3 Reunión_ACOP_17feb22
3. Reunión con SPRBuenaventura_17feb22
Evidencia: DP_PAAC_COMP3_SUBCOMP2_2.7 Evid 4 Reunion_SPRBUN_17feb22
4. Reunión con Cadegran y SPRBuenaventura _17feb22 
Evidencia: DP_PAAC_COMP3_SUBCOMP2_2.7Evid 5 Reunión_SPRBUN_Cadegran_17feb22
5. Reunión con ACOP Buenaventura_16marzo22
DP_PAAC_COMP3_SUBCOMP2_2.7 Evid 6 Reunión_ACOP_16marzo22
6. Se realizó Capacitación con las Sociedades Portuarias sobre el aplicativo Sipor.
Evidencia: DP_PAAC_COMP3_SUBCOMP2_2.7 Evid 7 Asistencia_Capac_Sipor
DELEGATURA DE TRANSITO: 
Se observó la ejecución de las reuniones con fecha, hora, la entidad con la que se ejecutó la reunión y participantes con corte 30 de abril de 2022, la Delegatura de Tránsito y Transporte realizó 76 reuniones con la ciudadanía, vigilados y organizaciones cívicas para escuchar sus requerimientos.  
Recomendación:
Elaborar  documento con los requerimietnosy expectativas planteadas por parte de la ciudadanía, viilados, organzaciones cívicas que sean de compentencia de la Superintendecia de Transporte y</t>
    </r>
    <r>
      <rPr>
        <sz val="8"/>
        <rFont val="Arial Narrow"/>
        <family val="2"/>
      </rPr>
      <t xml:space="preserve"> para aportar a la mejora continua</t>
    </r>
  </si>
  <si>
    <r>
      <t xml:space="preserve">Seguimiento 11 de mayo de 2022
</t>
    </r>
    <r>
      <rPr>
        <sz val="11"/>
        <color theme="1"/>
        <rFont val="Arial Narrow"/>
        <family val="2"/>
      </rPr>
      <t>Se evidenció seguimiento en la implementación de la Política de Gobierno Digital, documento PDF denominado Avance Gobierno Digital.pdf. Ver enlace https://supertransporte.sharepoint.com/:b:/s/RepositorioEvidencias/EZInL44hS4tAoSKufCNsYvABuOdOgrY3VDzd2udPldGkOA?e=DuFmGf
1. Plan Estratégico de Tecnologías de la Información (PETI) para esta vigencia, alineado a los requerimientos del FURAG. El plan incluye: Portafolio o Mapa de ruta de los proyectos, pProyección del presupuesto, Entendimiento estratégico, Análisis de la situación actual, Plan de comunicaciones del PETI, Tablero de indicadores para el seguimiento y control, Definición de la situación objetivo y Modelo de gestión de TI. Ver enlace https://www.supertransporte.gov.co/documentos/2020/Diciembre/OTIC_21/PETI-V_1.0-2020-2022-VERSION.pdf
2. Actualización del catálogo de sistemas de información de la entidad, El catálogo de sistemas de información se encuentra actualizado en la ruta definida por la OTIC, Catálogo de Sistemas de información.
https://supertransporte.sharepoint.com/:x:/s/GrupoTics/EeqWqJXNXWFKsL4TyljcGrIBRJ3Bvwb8L1NgjDJRJWKD4A?e=rOrsEu
3. Se Cuenta con un esquema de soporte y mantenimiento de los sistemas de información. Se definió el procedimiento TIC-PR-012 Procedimiento Mantenimiento preventivo y correctivo de sistemas de información. Ver enlace https://supertransporte.sharepoint.com/:b:/r/sites/CadenadeValorST/Documentos%20compartidos/Procesos/d.%20Gesti%C3%B3n%20TICS/c.%20Procedimientos/TIC-PR-012%20Procedimiento%20Mantenimiento%20preventivo%20y%20correctivo%20de%20sistemas%20de%20informaci%C3%B3n.pdf?csf=1&amp;web=1&amp;e=D3dhfB</t>
    </r>
  </si>
  <si>
    <t>Plan Anticorrupción y Atención al Ciudadano y Mapa de Riesgos de Corrupción</t>
  </si>
  <si>
    <t>Corte a 30 de abril de 2022</t>
  </si>
  <si>
    <t>Componente 1: Gestión del Riesgo de Corrupción - Mapa de Riesgos de Corrupción</t>
  </si>
  <si>
    <t>Fuente: Información tomada del seguimiento a la matriz del PAAC, vigencia 2022</t>
  </si>
</sst>
</file>

<file path=xl/styles.xml><?xml version="1.0" encoding="utf-8"?>
<styleSheet xmlns="http://schemas.openxmlformats.org/spreadsheetml/2006/main" xmlns:mc="http://schemas.openxmlformats.org/markup-compatibility/2006" xmlns:x14ac="http://schemas.microsoft.com/office/spreadsheetml/2009/9/ac" mc:Ignorable="x14ac">
  <fonts count="75">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0.5"/>
      <color theme="1"/>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sz val="10"/>
      <name val="Arial"/>
      <family val="2"/>
    </font>
    <font>
      <b/>
      <sz val="11"/>
      <color rgb="FF000000"/>
      <name val="Arial Narrow"/>
      <family val="2"/>
    </font>
    <font>
      <b/>
      <sz val="12"/>
      <color rgb="FF000000"/>
      <name val="Arial Narrow"/>
      <family val="2"/>
    </font>
    <font>
      <sz val="8"/>
      <color theme="1"/>
      <name val="Arial Narrow"/>
      <family val="2"/>
    </font>
    <font>
      <b/>
      <sz val="8"/>
      <color theme="1"/>
      <name val="Arial Narrow"/>
      <family val="2"/>
    </font>
    <font>
      <b/>
      <sz val="8"/>
      <color rgb="FF000000"/>
      <name val="Arial Narrow"/>
      <family val="2"/>
    </font>
    <font>
      <sz val="8"/>
      <color rgb="FF000000"/>
      <name val="Arial Narrow"/>
      <family val="2"/>
    </font>
    <font>
      <sz val="10"/>
      <color rgb="FF000000"/>
      <name val="Arial Narrow"/>
      <family val="2"/>
    </font>
    <font>
      <b/>
      <i/>
      <sz val="10"/>
      <color rgb="FF000000"/>
      <name val="Arial Narrow"/>
      <family val="2"/>
    </font>
    <font>
      <b/>
      <sz val="10"/>
      <color rgb="FF000000"/>
      <name val="Arial Narrow"/>
      <family val="2"/>
    </font>
    <font>
      <sz val="10"/>
      <color rgb="FF000000"/>
      <name val="Arial Narrow"/>
      <family val="2"/>
    </font>
    <font>
      <sz val="12"/>
      <color theme="0" tint="-0.249977111117893"/>
      <name val="Arial Narrow"/>
      <family val="2"/>
    </font>
    <font>
      <sz val="9"/>
      <color theme="0" tint="-0.249977111117893"/>
      <name val="Arial Narrow"/>
      <family val="2"/>
    </font>
    <font>
      <sz val="8"/>
      <color rgb="FF000000"/>
      <name val="Arial Narrow"/>
      <family val="2"/>
    </font>
    <font>
      <b/>
      <u/>
      <sz val="8"/>
      <color rgb="FF000000"/>
      <name val="Arial Narrow"/>
      <family val="2"/>
    </font>
    <font>
      <u/>
      <sz val="11"/>
      <color theme="10"/>
      <name val="Calibri"/>
      <family val="2"/>
      <scheme val="minor"/>
    </font>
    <font>
      <sz val="10"/>
      <color rgb="FFC00000"/>
      <name val="Arial Narrow"/>
      <family val="2"/>
    </font>
    <font>
      <sz val="11"/>
      <color theme="0" tint="-0.34998626667073579"/>
      <name val="Arial Narrow"/>
      <family val="2"/>
    </font>
    <font>
      <sz val="11"/>
      <color rgb="FFC00000"/>
      <name val="Arial Narrow"/>
      <family val="2"/>
    </font>
    <font>
      <i/>
      <sz val="11"/>
      <color theme="1"/>
      <name val="Arial Narrow"/>
      <family val="2"/>
    </font>
    <font>
      <i/>
      <sz val="11"/>
      <color rgb="FF000000"/>
      <name val="Arial Narrow"/>
      <family val="2"/>
    </font>
    <font>
      <i/>
      <sz val="10"/>
      <color rgb="FF000000"/>
      <name val="Arial Narrow"/>
      <family val="2"/>
    </font>
    <font>
      <sz val="12"/>
      <color theme="0" tint="-0.34998626667073579"/>
      <name val="Arial Narrow"/>
      <family val="2"/>
    </font>
    <font>
      <i/>
      <sz val="12"/>
      <color rgb="FF000000"/>
      <name val="Arial Narrow"/>
      <family val="2"/>
    </font>
    <font>
      <b/>
      <sz val="14"/>
      <color theme="1"/>
      <name val="Arial Narrow"/>
      <family val="2"/>
    </font>
    <font>
      <b/>
      <sz val="10"/>
      <color indexed="59"/>
      <name val="Arial Narrow"/>
      <family val="2"/>
    </font>
    <font>
      <sz val="8"/>
      <color theme="0" tint="-0.34998626667073579"/>
      <name val="Arial Narrow"/>
      <family val="2"/>
    </font>
    <font>
      <sz val="8"/>
      <color rgb="FFC00000"/>
      <name val="Arial Narrow"/>
      <family val="2"/>
    </font>
    <font>
      <i/>
      <sz val="10"/>
      <color theme="1"/>
      <name val="Arial Narrow"/>
      <family val="2"/>
    </font>
    <font>
      <i/>
      <sz val="11"/>
      <name val="Arial Narrow"/>
      <family val="2"/>
    </font>
    <font>
      <sz val="11"/>
      <color theme="1"/>
      <name val="Roboto"/>
    </font>
    <font>
      <b/>
      <sz val="11"/>
      <color theme="1"/>
      <name val="Roboto"/>
    </font>
    <font>
      <sz val="10"/>
      <color theme="0" tint="-4.9989318521683403E-2"/>
      <name val="Arial Narrow"/>
      <family val="2"/>
    </font>
    <font>
      <b/>
      <sz val="16"/>
      <color theme="0" tint="-4.9989318521683403E-2"/>
      <name val="Arial Narrow"/>
      <family val="2"/>
    </font>
    <font>
      <sz val="8"/>
      <name val="Arial Narrow"/>
      <family val="2"/>
    </font>
    <font>
      <sz val="10"/>
      <color theme="0" tint="-0.14999847407452621"/>
      <name val="Arial Narrow"/>
      <family val="2"/>
    </font>
    <font>
      <sz val="12"/>
      <color theme="1"/>
      <name val="Calibri"/>
      <family val="2"/>
      <scheme val="minor"/>
    </font>
    <font>
      <b/>
      <sz val="11"/>
      <color rgb="FF000000"/>
      <name val="Roboto"/>
    </font>
    <font>
      <sz val="10"/>
      <color rgb="FF000000"/>
      <name val="Roboto"/>
    </font>
    <font>
      <sz val="11"/>
      <color rgb="FF000000"/>
      <name val="Roboto"/>
    </font>
    <font>
      <sz val="8"/>
      <color rgb="FF000000"/>
      <name val="Roboto"/>
    </font>
    <font>
      <b/>
      <sz val="8"/>
      <color rgb="FF000000"/>
      <name val="Roboto"/>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37">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8"/>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s>
  <cellStyleXfs count="7">
    <xf numFmtId="0" fontId="0" fillId="0" borderId="0"/>
    <xf numFmtId="9" fontId="1" fillId="0" borderId="0" applyFont="0" applyFill="0" applyBorder="0" applyAlignment="0" applyProtection="0"/>
    <xf numFmtId="0" fontId="11" fillId="0" borderId="0"/>
    <xf numFmtId="0" fontId="11" fillId="0" borderId="0" applyNumberFormat="0" applyFont="0" applyFill="0" applyBorder="0" applyAlignment="0" applyProtection="0"/>
    <xf numFmtId="0" fontId="33" fillId="0" borderId="0"/>
    <xf numFmtId="0" fontId="48" fillId="0" borderId="0" applyNumberFormat="0" applyFill="0" applyBorder="0" applyAlignment="0" applyProtection="0"/>
    <xf numFmtId="0" fontId="11" fillId="0" borderId="0"/>
  </cellStyleXfs>
  <cellXfs count="403">
    <xf numFmtId="0" fontId="0" fillId="0" borderId="0" xfId="0"/>
    <xf numFmtId="0" fontId="4" fillId="0" borderId="0" xfId="0" applyFont="1"/>
    <xf numFmtId="0" fontId="14" fillId="3" borderId="0" xfId="2" applyFont="1" applyFill="1" applyAlignment="1">
      <alignment horizontal="left" vertical="top" wrapText="1"/>
    </xf>
    <xf numFmtId="0" fontId="12"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14" fontId="4" fillId="0" borderId="6" xfId="0" applyNumberFormat="1" applyFont="1" applyBorder="1" applyAlignment="1">
      <alignment horizontal="center" vertical="center"/>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2"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vertical="center" wrapText="1"/>
    </xf>
    <xf numFmtId="0" fontId="12" fillId="0" borderId="12" xfId="0" applyFont="1" applyBorder="1" applyAlignment="1">
      <alignment horizontal="left" vertical="center" wrapText="1"/>
    </xf>
    <xf numFmtId="0" fontId="4" fillId="0" borderId="8" xfId="0" applyFont="1" applyBorder="1"/>
    <xf numFmtId="0" fontId="24" fillId="0" borderId="6" xfId="0" applyFont="1" applyBorder="1" applyAlignment="1">
      <alignment horizontal="justify" vertical="center"/>
    </xf>
    <xf numFmtId="0" fontId="4" fillId="0" borderId="0" xfId="0" applyFont="1" applyAlignment="1">
      <alignment horizontal="left" vertical="center" wrapText="1"/>
    </xf>
    <xf numFmtId="0" fontId="20"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5" fillId="2" borderId="6" xfId="0" applyFont="1" applyFill="1" applyBorder="1" applyAlignment="1">
      <alignment vertical="center" wrapText="1"/>
    </xf>
    <xf numFmtId="0" fontId="20"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2" fillId="0" borderId="6" xfId="0" applyFont="1" applyBorder="1" applyAlignment="1">
      <alignment horizontal="center" vertical="center" wrapText="1"/>
    </xf>
    <xf numFmtId="0" fontId="20" fillId="0" borderId="6" xfId="0" applyFont="1" applyBorder="1" applyAlignment="1">
      <alignment horizontal="center" vertical="center"/>
    </xf>
    <xf numFmtId="0" fontId="2" fillId="2" borderId="6" xfId="0" applyFont="1" applyFill="1" applyBorder="1" applyAlignment="1">
      <alignment horizontal="center" vertical="center" wrapText="1"/>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14" fontId="4" fillId="0" borderId="12" xfId="0" applyNumberFormat="1" applyFont="1" applyBorder="1" applyAlignment="1">
      <alignment horizontal="center" vertical="center"/>
    </xf>
    <xf numFmtId="0" fontId="4" fillId="0" borderId="6" xfId="0" applyFont="1" applyBorder="1" applyAlignment="1">
      <alignment wrapText="1"/>
    </xf>
    <xf numFmtId="0" fontId="2" fillId="0" borderId="6" xfId="0" applyFont="1" applyBorder="1" applyAlignment="1">
      <alignment vertical="center" wrapText="1"/>
    </xf>
    <xf numFmtId="0" fontId="20"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0" fillId="0" borderId="0" xfId="0" applyFont="1"/>
    <xf numFmtId="0" fontId="20" fillId="0" borderId="0" xfId="0" applyFont="1" applyAlignment="1">
      <alignment horizontal="center"/>
    </xf>
    <xf numFmtId="0" fontId="20"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0" fillId="0" borderId="15" xfId="0" applyFont="1" applyBorder="1" applyAlignment="1">
      <alignment vertical="center"/>
    </xf>
    <xf numFmtId="0" fontId="20" fillId="0" borderId="0" xfId="0" applyFont="1" applyAlignment="1">
      <alignment vertical="center"/>
    </xf>
    <xf numFmtId="0" fontId="20" fillId="2" borderId="6" xfId="0" applyFont="1" applyFill="1" applyBorder="1" applyAlignment="1">
      <alignment vertical="center" wrapText="1"/>
    </xf>
    <xf numFmtId="0" fontId="26" fillId="2" borderId="6" xfId="0" applyFont="1" applyFill="1" applyBorder="1" applyAlignment="1">
      <alignment horizontal="left" vertical="center" wrapText="1"/>
    </xf>
    <xf numFmtId="14" fontId="26" fillId="2" borderId="6" xfId="0" applyNumberFormat="1" applyFont="1" applyFill="1" applyBorder="1" applyAlignment="1">
      <alignment horizontal="center" vertical="center" wrapText="1"/>
    </xf>
    <xf numFmtId="0" fontId="20" fillId="0" borderId="15" xfId="0" applyFont="1" applyBorder="1" applyAlignment="1">
      <alignment horizontal="left" vertical="center"/>
    </xf>
    <xf numFmtId="0" fontId="20" fillId="0" borderId="0" xfId="0" applyFont="1" applyAlignment="1">
      <alignment horizontal="left" vertical="center"/>
    </xf>
    <xf numFmtId="14" fontId="12"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6" xfId="0" applyFont="1" applyFill="1" applyBorder="1" applyAlignment="1">
      <alignment wrapText="1"/>
    </xf>
    <xf numFmtId="0" fontId="4" fillId="2" borderId="6" xfId="0" applyFont="1" applyFill="1" applyBorder="1" applyAlignment="1">
      <alignment horizontal="justify" vertical="center" wrapText="1"/>
    </xf>
    <xf numFmtId="0" fontId="0" fillId="2" borderId="6" xfId="0" applyFill="1" applyBorder="1" applyAlignment="1">
      <alignment vertical="center" wrapText="1"/>
    </xf>
    <xf numFmtId="0" fontId="18" fillId="0" borderId="0" xfId="0" applyFont="1"/>
    <xf numFmtId="0" fontId="18" fillId="0" borderId="0" xfId="0" applyFont="1" applyAlignment="1">
      <alignment vertical="center"/>
    </xf>
    <xf numFmtId="0" fontId="10" fillId="0" borderId="0" xfId="0" applyFont="1"/>
    <xf numFmtId="0" fontId="10" fillId="0" borderId="0" xfId="0" applyFont="1" applyAlignment="1">
      <alignment horizontal="left"/>
    </xf>
    <xf numFmtId="0" fontId="10"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0" fillId="0" borderId="1" xfId="0" applyFont="1" applyBorder="1"/>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0" fillId="0" borderId="3" xfId="0" applyFont="1" applyBorder="1"/>
    <xf numFmtId="0" fontId="10" fillId="0" borderId="4" xfId="0" applyFont="1" applyBorder="1"/>
    <xf numFmtId="0" fontId="2" fillId="0" borderId="6" xfId="0" applyFont="1" applyBorder="1" applyAlignment="1">
      <alignment horizontal="center" vertical="center"/>
    </xf>
    <xf numFmtId="0" fontId="24" fillId="0" borderId="9" xfId="0" applyFont="1" applyBorder="1" applyAlignment="1">
      <alignment horizontal="left" vertical="center" wrapText="1"/>
    </xf>
    <xf numFmtId="14" fontId="4" fillId="0" borderId="7" xfId="0" applyNumberFormat="1" applyFont="1" applyBorder="1" applyAlignment="1">
      <alignment horizontal="center" vertical="center"/>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8" fillId="2" borderId="6" xfId="0" applyFont="1" applyFill="1" applyBorder="1"/>
    <xf numFmtId="0" fontId="28" fillId="2" borderId="6" xfId="0" applyFont="1" applyFill="1" applyBorder="1" applyAlignment="1">
      <alignment horizontal="center"/>
    </xf>
    <xf numFmtId="0" fontId="28" fillId="4" borderId="6" xfId="0" applyFont="1" applyFill="1" applyBorder="1" applyAlignment="1">
      <alignment horizontal="center"/>
    </xf>
    <xf numFmtId="0" fontId="28" fillId="2" borderId="0" xfId="0" applyFont="1" applyFill="1"/>
    <xf numFmtId="0" fontId="28" fillId="2" borderId="0" xfId="0" applyFont="1" applyFill="1" applyAlignment="1">
      <alignment horizontal="center"/>
    </xf>
    <xf numFmtId="0" fontId="16" fillId="0" borderId="0" xfId="2" applyFont="1" applyAlignment="1">
      <alignment horizontal="center" vertical="center" wrapText="1"/>
    </xf>
    <xf numFmtId="0" fontId="30" fillId="3" borderId="6" xfId="0" applyFont="1" applyFill="1" applyBorder="1" applyAlignment="1">
      <alignment horizontal="center" vertical="center" wrapText="1"/>
    </xf>
    <xf numFmtId="0" fontId="14" fillId="0" borderId="12" xfId="0" applyFont="1" applyBorder="1" applyAlignment="1">
      <alignment horizontal="center" vertical="center" wrapText="1"/>
    </xf>
    <xf numFmtId="0" fontId="28" fillId="0" borderId="6" xfId="0" applyFont="1" applyBorder="1"/>
    <xf numFmtId="0" fontId="28" fillId="0" borderId="6" xfId="0" applyFont="1" applyBorder="1" applyAlignment="1">
      <alignment horizontal="center"/>
    </xf>
    <xf numFmtId="14" fontId="12" fillId="0" borderId="6" xfId="0" applyNumberFormat="1" applyFont="1" applyBorder="1" applyAlignment="1">
      <alignment horizontal="center" vertical="center" wrapText="1"/>
    </xf>
    <xf numFmtId="0" fontId="4" fillId="0" borderId="0" xfId="0" applyFont="1" applyAlignment="1">
      <alignment vertical="center" wrapText="1"/>
    </xf>
    <xf numFmtId="0" fontId="21" fillId="0" borderId="12" xfId="0" applyFont="1" applyBorder="1" applyAlignment="1">
      <alignment horizontal="center" vertical="center" wrapText="1"/>
    </xf>
    <xf numFmtId="14" fontId="4" fillId="2" borderId="12" xfId="0" applyNumberFormat="1" applyFont="1" applyFill="1" applyBorder="1" applyAlignment="1">
      <alignment horizontal="center" vertical="center"/>
    </xf>
    <xf numFmtId="0" fontId="4" fillId="2" borderId="6" xfId="0" applyFont="1" applyFill="1" applyBorder="1" applyAlignment="1">
      <alignment horizontal="center" vertical="center"/>
    </xf>
    <xf numFmtId="9" fontId="32"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10" fillId="2" borderId="0" xfId="0" applyFont="1" applyFill="1" applyAlignment="1">
      <alignment vertical="center"/>
    </xf>
    <xf numFmtId="0" fontId="10" fillId="0" borderId="0" xfId="0" applyFont="1" applyAlignment="1">
      <alignment horizontal="center"/>
    </xf>
    <xf numFmtId="0" fontId="10" fillId="0" borderId="3" xfId="0" applyFont="1" applyBorder="1" applyAlignment="1">
      <alignment horizontal="center"/>
    </xf>
    <xf numFmtId="0" fontId="10" fillId="2" borderId="0" xfId="0" applyFont="1" applyFill="1" applyAlignment="1">
      <alignment horizontal="center" vertical="center"/>
    </xf>
    <xf numFmtId="0" fontId="10" fillId="0" borderId="4" xfId="0" applyFont="1" applyBorder="1" applyAlignment="1">
      <alignment horizontal="center"/>
    </xf>
    <xf numFmtId="0" fontId="14" fillId="0" borderId="6" xfId="0" applyFont="1" applyBorder="1" applyAlignment="1">
      <alignment horizontal="center" vertical="center" wrapText="1"/>
    </xf>
    <xf numFmtId="0" fontId="6" fillId="0" borderId="6" xfId="0" applyFont="1" applyBorder="1" applyAlignment="1">
      <alignment horizontal="left" vertical="center"/>
    </xf>
    <xf numFmtId="0" fontId="29" fillId="3" borderId="16" xfId="4" applyFont="1" applyFill="1" applyBorder="1" applyAlignment="1">
      <alignment horizontal="left" vertical="center" wrapText="1"/>
    </xf>
    <xf numFmtId="0" fontId="29" fillId="3" borderId="16" xfId="4"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10" fillId="0" borderId="0" xfId="0" applyFont="1" applyAlignment="1">
      <alignment vertical="center"/>
    </xf>
    <xf numFmtId="0" fontId="10" fillId="0" borderId="12" xfId="0" applyFont="1" applyBorder="1"/>
    <xf numFmtId="0" fontId="10" fillId="0" borderId="13" xfId="0" applyFont="1" applyBorder="1"/>
    <xf numFmtId="0" fontId="10" fillId="0" borderId="7" xfId="0" applyFont="1" applyBorder="1"/>
    <xf numFmtId="0" fontId="29" fillId="0" borderId="0" xfId="4" applyFont="1" applyAlignment="1">
      <alignment horizontal="left" vertical="center" wrapText="1"/>
    </xf>
    <xf numFmtId="0" fontId="29" fillId="0" borderId="0" xfId="4" applyFont="1" applyAlignment="1">
      <alignment horizontal="center" vertical="center" wrapText="1"/>
    </xf>
    <xf numFmtId="0" fontId="28" fillId="7" borderId="6" xfId="0" applyFont="1" applyFill="1" applyBorder="1" applyAlignment="1">
      <alignment horizontal="center"/>
    </xf>
    <xf numFmtId="0" fontId="24" fillId="0" borderId="7" xfId="0" applyFont="1" applyBorder="1" applyAlignment="1">
      <alignment wrapText="1"/>
    </xf>
    <xf numFmtId="0" fontId="34" fillId="0" borderId="17" xfId="0" applyFont="1" applyBorder="1" applyAlignment="1">
      <alignment wrapText="1"/>
    </xf>
    <xf numFmtId="0" fontId="43" fillId="8" borderId="6" xfId="0" applyFont="1" applyFill="1" applyBorder="1" applyAlignment="1">
      <alignment horizontal="left" vertical="center" wrapText="1"/>
    </xf>
    <xf numFmtId="0" fontId="14" fillId="0" borderId="6" xfId="0" applyFont="1" applyBorder="1"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6" fillId="0" borderId="6" xfId="0" applyFont="1" applyBorder="1" applyAlignment="1">
      <alignment horizontal="center" vertical="center"/>
    </xf>
    <xf numFmtId="49" fontId="10" fillId="2" borderId="6" xfId="0" applyNumberFormat="1" applyFont="1" applyFill="1" applyBorder="1" applyAlignment="1">
      <alignment horizontal="left" vertical="center" wrapText="1"/>
    </xf>
    <xf numFmtId="0" fontId="44" fillId="0" borderId="6" xfId="0" applyFont="1" applyBorder="1" applyAlignment="1">
      <alignment vertical="center" wrapText="1"/>
    </xf>
    <xf numFmtId="0" fontId="45" fillId="2" borderId="6" xfId="0" applyFont="1" applyFill="1" applyBorder="1" applyAlignment="1">
      <alignment horizontal="left" vertical="center" wrapText="1"/>
    </xf>
    <xf numFmtId="0" fontId="44" fillId="0" borderId="6" xfId="0" applyFont="1" applyBorder="1" applyAlignment="1">
      <alignment vertical="top" wrapText="1"/>
    </xf>
    <xf numFmtId="0" fontId="46" fillId="2" borderId="6" xfId="0" applyFont="1" applyFill="1" applyBorder="1" applyAlignment="1">
      <alignment horizontal="left" vertical="center" wrapText="1"/>
    </xf>
    <xf numFmtId="0" fontId="48" fillId="0" borderId="0" xfId="5"/>
    <xf numFmtId="0" fontId="29" fillId="3" borderId="18" xfId="4" applyFont="1" applyFill="1" applyBorder="1" applyAlignment="1">
      <alignment horizontal="left" vertical="center" wrapText="1"/>
    </xf>
    <xf numFmtId="0" fontId="50" fillId="0" borderId="6" xfId="0" applyFont="1" applyBorder="1" applyAlignment="1">
      <alignment vertical="center" wrapText="1"/>
    </xf>
    <xf numFmtId="0" fontId="49" fillId="0" borderId="0" xfId="0" applyFont="1" applyAlignment="1">
      <alignment vertical="center" wrapText="1"/>
    </xf>
    <xf numFmtId="0" fontId="51" fillId="0" borderId="0" xfId="0" applyFont="1" applyAlignment="1">
      <alignment horizontal="center" vertical="center" wrapText="1"/>
    </xf>
    <xf numFmtId="0" fontId="4" fillId="0" borderId="0" xfId="0" applyFont="1" applyAlignment="1">
      <alignment vertical="top"/>
    </xf>
    <xf numFmtId="49" fontId="2" fillId="0" borderId="6" xfId="0" applyNumberFormat="1" applyFont="1" applyBorder="1" applyAlignment="1">
      <alignment horizontal="center" vertical="top"/>
    </xf>
    <xf numFmtId="0" fontId="8" fillId="0" borderId="6" xfId="0" applyFont="1" applyBorder="1" applyAlignment="1">
      <alignment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24" fillId="0" borderId="6" xfId="0" applyFont="1" applyBorder="1" applyAlignment="1">
      <alignment vertical="top" wrapText="1"/>
    </xf>
    <xf numFmtId="0" fontId="8" fillId="0" borderId="7" xfId="0" applyFont="1" applyBorder="1" applyAlignment="1">
      <alignment vertical="top" wrapText="1"/>
    </xf>
    <xf numFmtId="14" fontId="4" fillId="2" borderId="6" xfId="0" applyNumberFormat="1" applyFont="1" applyFill="1" applyBorder="1" applyAlignment="1">
      <alignment horizontal="center" vertical="center" wrapText="1"/>
    </xf>
    <xf numFmtId="0" fontId="36" fillId="2" borderId="6" xfId="0" applyFont="1" applyFill="1" applyBorder="1" applyAlignment="1">
      <alignment horizontal="left" vertical="top" wrapText="1"/>
    </xf>
    <xf numFmtId="0" fontId="12" fillId="2" borderId="6" xfId="0" applyFont="1" applyFill="1" applyBorder="1" applyAlignment="1">
      <alignment vertical="top" wrapText="1"/>
    </xf>
    <xf numFmtId="0" fontId="35" fillId="0" borderId="6" xfId="0" applyFont="1" applyBorder="1" applyAlignment="1">
      <alignment vertical="center" wrapText="1"/>
    </xf>
    <xf numFmtId="0" fontId="27" fillId="0" borderId="7" xfId="0" applyFont="1" applyBorder="1" applyAlignment="1">
      <alignment vertical="center" wrapText="1"/>
    </xf>
    <xf numFmtId="0" fontId="55" fillId="0" borderId="6" xfId="0" applyFont="1" applyBorder="1" applyAlignment="1">
      <alignment vertical="center" wrapText="1"/>
    </xf>
    <xf numFmtId="0" fontId="57" fillId="0" borderId="0" xfId="0" applyFont="1" applyAlignment="1">
      <alignment horizontal="center" vertical="center" wrapText="1"/>
    </xf>
    <xf numFmtId="9" fontId="10" fillId="0" borderId="0" xfId="1" applyFont="1" applyFill="1" applyAlignment="1">
      <alignment horizontal="center" vertical="center"/>
    </xf>
    <xf numFmtId="0" fontId="58" fillId="0" borderId="20" xfId="2" applyFont="1" applyBorder="1" applyAlignment="1">
      <alignment horizontal="center" vertical="center" wrapText="1"/>
    </xf>
    <xf numFmtId="0" fontId="7" fillId="10" borderId="6" xfId="0" applyFont="1" applyFill="1" applyBorder="1" applyAlignment="1">
      <alignment horizontal="center" vertical="center"/>
    </xf>
    <xf numFmtId="0" fontId="7" fillId="9" borderId="6" xfId="0" applyFont="1" applyFill="1" applyBorder="1" applyAlignment="1">
      <alignment horizontal="center" vertical="center" wrapText="1"/>
    </xf>
    <xf numFmtId="9" fontId="37" fillId="9" borderId="6"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9" fontId="10" fillId="0" borderId="6" xfId="1" applyFont="1" applyFill="1" applyBorder="1" applyAlignment="1">
      <alignment horizontal="center" vertical="center" wrapText="1"/>
    </xf>
    <xf numFmtId="0" fontId="14" fillId="0" borderId="0" xfId="0" applyFont="1" applyAlignment="1">
      <alignment horizontal="center" vertical="center" wrapText="1"/>
    </xf>
    <xf numFmtId="0" fontId="10" fillId="0" borderId="0" xfId="0" applyFont="1" applyAlignment="1">
      <alignment vertical="center" wrapText="1"/>
    </xf>
    <xf numFmtId="0" fontId="12" fillId="0" borderId="0" xfId="0" applyFont="1" applyAlignment="1">
      <alignment horizontal="left" vertical="center" wrapText="1"/>
    </xf>
    <xf numFmtId="0" fontId="9" fillId="0" borderId="0" xfId="0" applyFont="1" applyAlignment="1">
      <alignment horizontal="center" vertical="center" wrapText="1"/>
    </xf>
    <xf numFmtId="0" fontId="7" fillId="0" borderId="12" xfId="0" applyFont="1" applyBorder="1" applyAlignment="1">
      <alignment horizontal="center" vertical="center" wrapText="1"/>
    </xf>
    <xf numFmtId="0" fontId="12" fillId="2" borderId="12" xfId="0" applyFont="1" applyFill="1" applyBorder="1" applyAlignment="1">
      <alignment horizontal="left" vertical="center" wrapText="1"/>
    </xf>
    <xf numFmtId="9" fontId="10" fillId="0" borderId="12" xfId="1" applyFont="1" applyFill="1" applyBorder="1" applyAlignment="1">
      <alignment horizontal="center" vertical="center" wrapText="1"/>
    </xf>
    <xf numFmtId="0" fontId="12" fillId="2" borderId="0" xfId="0" applyFont="1" applyFill="1" applyAlignment="1">
      <alignment horizontal="left" vertical="center" wrapText="1"/>
    </xf>
    <xf numFmtId="0" fontId="10" fillId="0" borderId="22" xfId="0" applyFont="1" applyBorder="1"/>
    <xf numFmtId="9" fontId="10" fillId="0" borderId="22" xfId="1" applyFont="1" applyBorder="1" applyAlignment="1">
      <alignment horizontal="center" vertical="center"/>
    </xf>
    <xf numFmtId="0" fontId="17" fillId="3" borderId="20" xfId="0" applyFont="1" applyFill="1" applyBorder="1" applyAlignment="1">
      <alignment horizontal="left" vertical="top" wrapText="1"/>
    </xf>
    <xf numFmtId="0" fontId="17" fillId="3" borderId="0" xfId="0" applyFont="1" applyFill="1" applyAlignment="1">
      <alignment vertical="center" wrapText="1"/>
    </xf>
    <xf numFmtId="0" fontId="17" fillId="10" borderId="7" xfId="0" applyFont="1" applyFill="1" applyBorder="1" applyAlignment="1">
      <alignment horizontal="center" vertical="center" wrapText="1"/>
    </xf>
    <xf numFmtId="0" fontId="30" fillId="10" borderId="7" xfId="0" applyFont="1" applyFill="1" applyBorder="1" applyAlignment="1">
      <alignment horizontal="center" vertical="center" wrapText="1"/>
    </xf>
    <xf numFmtId="0" fontId="7" fillId="11" borderId="6" xfId="0" applyFont="1" applyFill="1" applyBorder="1" applyAlignment="1">
      <alignment horizontal="center" vertical="center" wrapText="1"/>
    </xf>
    <xf numFmtId="9" fontId="37" fillId="11" borderId="8" xfId="1" applyFont="1" applyFill="1" applyBorder="1" applyAlignment="1">
      <alignment horizontal="center" vertical="center" wrapText="1"/>
    </xf>
    <xf numFmtId="49" fontId="7" fillId="2"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14" fillId="3" borderId="12" xfId="0" applyFont="1" applyFill="1" applyBorder="1" applyAlignment="1">
      <alignment horizontal="left" vertical="center" wrapText="1"/>
    </xf>
    <xf numFmtId="0" fontId="14" fillId="3" borderId="12" xfId="0" applyFont="1" applyFill="1" applyBorder="1" applyAlignment="1">
      <alignment vertical="center" wrapText="1"/>
    </xf>
    <xf numFmtId="0" fontId="29" fillId="3" borderId="12" xfId="6" applyFont="1" applyFill="1" applyBorder="1" applyAlignment="1">
      <alignment vertical="center" wrapText="1"/>
    </xf>
    <xf numFmtId="9" fontId="10" fillId="2" borderId="12" xfId="0" applyNumberFormat="1" applyFont="1" applyFill="1" applyBorder="1" applyAlignment="1">
      <alignment horizontal="center" vertical="center" wrapText="1"/>
    </xf>
    <xf numFmtId="9" fontId="12" fillId="3" borderId="21" xfId="1" applyFont="1" applyFill="1" applyBorder="1" applyAlignment="1">
      <alignment horizontal="center" vertical="center" wrapText="1"/>
    </xf>
    <xf numFmtId="0" fontId="10" fillId="2" borderId="0" xfId="0" applyFont="1" applyFill="1" applyAlignment="1">
      <alignment horizontal="left" vertical="center" wrapText="1"/>
    </xf>
    <xf numFmtId="0" fontId="29" fillId="3" borderId="0" xfId="6" applyFont="1" applyFill="1" applyAlignment="1">
      <alignment horizontal="left" vertical="center" wrapText="1"/>
    </xf>
    <xf numFmtId="0" fontId="29" fillId="3" borderId="0" xfId="6" applyFont="1" applyFill="1" applyAlignment="1">
      <alignment horizontal="center" vertical="center" wrapText="1"/>
    </xf>
    <xf numFmtId="0" fontId="2" fillId="0" borderId="20" xfId="0" applyFont="1" applyBorder="1" applyAlignment="1">
      <alignment horizontal="left"/>
    </xf>
    <xf numFmtId="0" fontId="2" fillId="10" borderId="7" xfId="0" applyFont="1" applyFill="1" applyBorder="1" applyAlignment="1">
      <alignment horizontal="center" vertical="center" wrapText="1"/>
    </xf>
    <xf numFmtId="0" fontId="2" fillId="10" borderId="7" xfId="0" applyFont="1" applyFill="1" applyBorder="1" applyAlignment="1">
      <alignment horizontal="left" vertical="center" wrapText="1"/>
    </xf>
    <xf numFmtId="9" fontId="7" fillId="11" borderId="8" xfId="1" applyFont="1" applyFill="1" applyBorder="1" applyAlignment="1">
      <alignment horizontal="center" vertical="center" wrapText="1"/>
    </xf>
    <xf numFmtId="9" fontId="10" fillId="2" borderId="6" xfId="0" applyNumberFormat="1" applyFont="1" applyFill="1" applyBorder="1" applyAlignment="1">
      <alignment horizontal="center" vertical="center" wrapText="1"/>
    </xf>
    <xf numFmtId="0" fontId="2" fillId="0" borderId="0" xfId="0" applyFont="1" applyAlignment="1">
      <alignment horizontal="center" vertical="center" wrapText="1"/>
    </xf>
    <xf numFmtId="9" fontId="10" fillId="2" borderId="0" xfId="0" applyNumberFormat="1" applyFont="1" applyFill="1" applyAlignment="1">
      <alignment horizontal="center" vertical="center" wrapText="1"/>
    </xf>
    <xf numFmtId="9" fontId="10" fillId="0" borderId="0" xfId="1" applyFont="1" applyBorder="1" applyAlignment="1">
      <alignment horizontal="center" vertical="center"/>
    </xf>
    <xf numFmtId="0" fontId="7" fillId="0" borderId="0" xfId="0" applyFont="1" applyAlignment="1">
      <alignment horizontal="left" vertical="center"/>
    </xf>
    <xf numFmtId="0" fontId="2" fillId="10"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9" fontId="7" fillId="11" borderId="19" xfId="1" applyFont="1" applyFill="1" applyBorder="1" applyAlignment="1">
      <alignment horizontal="center" vertical="center" wrapText="1"/>
    </xf>
    <xf numFmtId="0" fontId="21" fillId="0" borderId="6" xfId="0" applyFont="1" applyBorder="1" applyAlignment="1">
      <alignment horizontal="center" vertical="center" wrapText="1"/>
    </xf>
    <xf numFmtId="0" fontId="13" fillId="0" borderId="0" xfId="0" applyFont="1" applyAlignment="1">
      <alignment horizontal="center" vertical="center" wrapText="1"/>
    </xf>
    <xf numFmtId="9" fontId="10" fillId="0" borderId="0" xfId="1" applyFont="1" applyFill="1" applyBorder="1" applyAlignment="1">
      <alignment horizontal="center" vertical="center" wrapText="1"/>
    </xf>
    <xf numFmtId="0" fontId="7" fillId="2" borderId="20" xfId="0" applyFont="1" applyFill="1" applyBorder="1" applyAlignment="1">
      <alignment horizontal="left" vertical="center" wrapText="1"/>
    </xf>
    <xf numFmtId="0" fontId="8" fillId="0" borderId="0" xfId="0" applyFont="1" applyAlignment="1">
      <alignment horizontal="left" vertical="center" wrapText="1"/>
    </xf>
    <xf numFmtId="0" fontId="10" fillId="0" borderId="0" xfId="0" applyFont="1" applyAlignment="1">
      <alignment horizontal="left" vertical="center" wrapText="1"/>
    </xf>
    <xf numFmtId="9" fontId="10" fillId="0" borderId="0" xfId="1" applyFont="1" applyAlignment="1">
      <alignment horizontal="center" vertical="center"/>
    </xf>
    <xf numFmtId="9" fontId="10" fillId="0" borderId="22" xfId="1" applyFont="1" applyBorder="1" applyAlignment="1">
      <alignment vertical="center"/>
    </xf>
    <xf numFmtId="15" fontId="4" fillId="0" borderId="4" xfId="0" applyNumberFormat="1" applyFont="1" applyBorder="1"/>
    <xf numFmtId="0" fontId="59" fillId="0" borderId="0" xfId="0" applyFont="1"/>
    <xf numFmtId="49" fontId="7" fillId="2" borderId="6" xfId="0" applyNumberFormat="1" applyFont="1" applyFill="1" applyBorder="1" applyAlignment="1">
      <alignment horizontal="center" vertical="center" wrapText="1"/>
    </xf>
    <xf numFmtId="9" fontId="10" fillId="0" borderId="6" xfId="1" applyFont="1" applyBorder="1" applyAlignment="1">
      <alignment horizontal="center" vertical="center"/>
    </xf>
    <xf numFmtId="9" fontId="12" fillId="0" borderId="6" xfId="1" applyFont="1" applyBorder="1" applyAlignment="1">
      <alignment horizontal="center" vertical="center"/>
    </xf>
    <xf numFmtId="9" fontId="4" fillId="0" borderId="6" xfId="1" applyFont="1" applyBorder="1" applyAlignment="1">
      <alignment horizontal="center" vertical="center" wrapText="1"/>
    </xf>
    <xf numFmtId="9" fontId="4" fillId="0" borderId="6" xfId="1" applyFont="1" applyBorder="1" applyAlignment="1">
      <alignment horizontal="center" vertical="center"/>
    </xf>
    <xf numFmtId="0" fontId="8" fillId="0" borderId="7" xfId="0" applyFont="1" applyBorder="1" applyAlignment="1">
      <alignment vertical="center" wrapText="1"/>
    </xf>
    <xf numFmtId="9" fontId="20" fillId="0" borderId="6" xfId="1" applyFont="1" applyBorder="1" applyAlignment="1">
      <alignment horizontal="center" vertical="center"/>
    </xf>
    <xf numFmtId="0" fontId="7" fillId="10" borderId="7" xfId="0" applyFont="1" applyFill="1" applyBorder="1" applyAlignment="1">
      <alignment horizontal="center" vertical="center"/>
    </xf>
    <xf numFmtId="0" fontId="7" fillId="10" borderId="7" xfId="0" applyFont="1" applyFill="1" applyBorder="1" applyAlignment="1">
      <alignment horizontal="center" vertical="center" wrapText="1"/>
    </xf>
    <xf numFmtId="0" fontId="27" fillId="0" borderId="6" xfId="0" applyFont="1" applyBorder="1" applyAlignment="1">
      <alignment vertical="top" wrapText="1"/>
    </xf>
    <xf numFmtId="0" fontId="29" fillId="8" borderId="0" xfId="6" applyFont="1" applyFill="1" applyAlignment="1">
      <alignment horizontal="justify" vertical="center" wrapText="1"/>
    </xf>
    <xf numFmtId="0" fontId="37" fillId="9" borderId="6" xfId="0" applyFont="1" applyFill="1" applyBorder="1" applyAlignment="1">
      <alignment horizontal="center" vertical="center" wrapText="1"/>
    </xf>
    <xf numFmtId="9" fontId="4" fillId="2" borderId="6" xfId="1" applyFont="1" applyFill="1" applyBorder="1" applyAlignment="1">
      <alignment horizontal="center" vertical="center"/>
    </xf>
    <xf numFmtId="0" fontId="4" fillId="2" borderId="0" xfId="0" applyFont="1" applyFill="1"/>
    <xf numFmtId="0" fontId="7" fillId="2" borderId="6" xfId="0" applyFont="1" applyFill="1" applyBorder="1" applyAlignment="1">
      <alignment horizontal="center" vertical="center" wrapText="1"/>
    </xf>
    <xf numFmtId="9" fontId="37" fillId="2" borderId="6" xfId="1" applyFont="1" applyFill="1" applyBorder="1" applyAlignment="1">
      <alignment horizontal="center" vertical="center" wrapText="1"/>
    </xf>
    <xf numFmtId="0" fontId="0" fillId="0" borderId="0" xfId="0"/>
    <xf numFmtId="0" fontId="4" fillId="2" borderId="6" xfId="0" applyFont="1" applyFill="1" applyBorder="1" applyAlignment="1">
      <alignment vertical="center" wrapText="1"/>
    </xf>
    <xf numFmtId="49" fontId="2" fillId="2" borderId="6" xfId="0" applyNumberFormat="1"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4" fillId="2" borderId="0" xfId="0" applyFont="1" applyFill="1" applyAlignment="1">
      <alignment horizontal="center"/>
    </xf>
    <xf numFmtId="0" fontId="51" fillId="2" borderId="0" xfId="0" applyFont="1" applyFill="1" applyAlignment="1">
      <alignment horizontal="center" vertical="center"/>
    </xf>
    <xf numFmtId="0" fontId="8" fillId="2" borderId="0" xfId="0" applyFont="1" applyFill="1" applyAlignment="1">
      <alignment vertical="center" wrapText="1"/>
    </xf>
    <xf numFmtId="0" fontId="51" fillId="2" borderId="23" xfId="0" applyFont="1" applyFill="1" applyBorder="1" applyAlignment="1">
      <alignment horizontal="center" vertical="center" wrapText="1"/>
    </xf>
    <xf numFmtId="0" fontId="8" fillId="2" borderId="6" xfId="0" applyFont="1" applyFill="1" applyBorder="1" applyAlignment="1">
      <alignment vertical="center" wrapText="1"/>
    </xf>
    <xf numFmtId="0" fontId="24" fillId="2" borderId="6" xfId="0" applyFont="1" applyFill="1" applyBorder="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xf>
    <xf numFmtId="0" fontId="60" fillId="2" borderId="0" xfId="0" applyFont="1" applyFill="1" applyAlignment="1">
      <alignment horizontal="left" vertical="center" wrapText="1"/>
    </xf>
    <xf numFmtId="0" fontId="2" fillId="2" borderId="6" xfId="0" applyFont="1" applyFill="1" applyBorder="1" applyAlignment="1">
      <alignment vertical="center" wrapText="1"/>
    </xf>
    <xf numFmtId="0" fontId="8" fillId="2" borderId="6" xfId="0" applyFont="1" applyFill="1" applyBorder="1" applyAlignment="1">
      <alignment vertical="top" wrapText="1"/>
    </xf>
    <xf numFmtId="0" fontId="10" fillId="0" borderId="6" xfId="0" applyFont="1" applyBorder="1" applyAlignment="1">
      <alignment vertical="top" wrapText="1"/>
    </xf>
    <xf numFmtId="0" fontId="7" fillId="0" borderId="6" xfId="0" applyFont="1" applyBorder="1" applyAlignment="1">
      <alignment vertical="top" wrapText="1"/>
    </xf>
    <xf numFmtId="0" fontId="7" fillId="8" borderId="6" xfId="0" applyFont="1" applyFill="1" applyBorder="1" applyAlignment="1">
      <alignment horizontal="left" vertical="top" wrapText="1"/>
    </xf>
    <xf numFmtId="9" fontId="0" fillId="0" borderId="0" xfId="0" applyNumberFormat="1"/>
    <xf numFmtId="0" fontId="64" fillId="0" borderId="0" xfId="0" applyFont="1" applyAlignment="1">
      <alignment horizontal="center" vertical="center"/>
    </xf>
    <xf numFmtId="0" fontId="64" fillId="0" borderId="25" xfId="0" applyFont="1" applyBorder="1" applyAlignment="1">
      <alignment horizontal="center" vertical="center"/>
    </xf>
    <xf numFmtId="0" fontId="64" fillId="0" borderId="24" xfId="0" applyFont="1" applyBorder="1" applyAlignment="1">
      <alignment horizontal="center" vertical="center" wrapText="1"/>
    </xf>
    <xf numFmtId="0" fontId="63" fillId="0" borderId="26" xfId="0" applyFont="1" applyBorder="1" applyAlignment="1">
      <alignment vertical="center"/>
    </xf>
    <xf numFmtId="9" fontId="63" fillId="0" borderId="28" xfId="0" applyNumberFormat="1" applyFont="1" applyBorder="1" applyAlignment="1">
      <alignment horizontal="center"/>
    </xf>
    <xf numFmtId="0" fontId="63" fillId="0" borderId="27" xfId="0" applyFont="1" applyBorder="1" applyAlignment="1">
      <alignment vertical="center"/>
    </xf>
    <xf numFmtId="9" fontId="63" fillId="0" borderId="29" xfId="0" applyNumberFormat="1" applyFont="1" applyBorder="1" applyAlignment="1">
      <alignment horizontal="center"/>
    </xf>
    <xf numFmtId="0" fontId="63" fillId="0" borderId="30" xfId="0" applyFont="1" applyBorder="1" applyAlignment="1">
      <alignment vertical="center"/>
    </xf>
    <xf numFmtId="9" fontId="63" fillId="0" borderId="31" xfId="0" applyNumberFormat="1" applyFont="1" applyBorder="1" applyAlignment="1">
      <alignment horizontal="center"/>
    </xf>
    <xf numFmtId="0" fontId="63" fillId="0" borderId="25" xfId="0" applyFont="1" applyBorder="1"/>
    <xf numFmtId="9" fontId="63" fillId="0" borderId="24" xfId="0" applyNumberFormat="1" applyFont="1" applyBorder="1" applyAlignment="1">
      <alignment horizont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2" borderId="8" xfId="0" applyFont="1" applyFill="1" applyBorder="1" applyAlignment="1">
      <alignment vertical="center" wrapText="1"/>
    </xf>
    <xf numFmtId="9" fontId="12" fillId="0" borderId="9" xfId="1" applyFont="1" applyBorder="1" applyAlignment="1">
      <alignment horizontal="center" vertical="center" wrapText="1"/>
    </xf>
    <xf numFmtId="49" fontId="2" fillId="2" borderId="12" xfId="0" applyNumberFormat="1" applyFont="1" applyFill="1" applyBorder="1" applyAlignment="1">
      <alignment horizontal="center" vertical="center" wrapText="1"/>
    </xf>
    <xf numFmtId="0" fontId="29" fillId="3" borderId="24" xfId="4" applyFont="1" applyFill="1" applyBorder="1" applyAlignment="1">
      <alignment horizontal="left" vertical="center" wrapText="1"/>
    </xf>
    <xf numFmtId="0" fontId="12" fillId="0" borderId="6" xfId="0" applyFont="1" applyBorder="1" applyAlignment="1">
      <alignment vertical="top" wrapText="1"/>
    </xf>
    <xf numFmtId="0" fontId="65" fillId="0" borderId="0" xfId="0" applyFont="1" applyAlignment="1">
      <alignment vertical="center"/>
    </xf>
    <xf numFmtId="0" fontId="66" fillId="0" borderId="0" xfId="2" applyFont="1" applyAlignment="1">
      <alignment horizontal="center" vertical="center" wrapText="1"/>
    </xf>
    <xf numFmtId="0" fontId="65" fillId="0" borderId="0" xfId="0" applyFont="1"/>
    <xf numFmtId="0" fontId="39" fillId="2" borderId="6" xfId="0" applyFont="1" applyFill="1" applyBorder="1" applyAlignment="1">
      <alignment horizontal="left" vertical="top" wrapText="1"/>
    </xf>
    <xf numFmtId="14" fontId="4" fillId="0" borderId="12" xfId="0" applyNumberFormat="1" applyFont="1" applyBorder="1" applyAlignment="1">
      <alignment horizontal="center" vertical="center" wrapText="1"/>
    </xf>
    <xf numFmtId="14" fontId="4" fillId="2" borderId="12"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4" fontId="4" fillId="0" borderId="7" xfId="0" applyNumberFormat="1" applyFont="1" applyBorder="1" applyAlignment="1">
      <alignment horizontal="center" vertical="center" wrapText="1"/>
    </xf>
    <xf numFmtId="0" fontId="65" fillId="0" borderId="0" xfId="0" applyFont="1" applyAlignment="1">
      <alignment wrapText="1"/>
    </xf>
    <xf numFmtId="0" fontId="68" fillId="0" borderId="0" xfId="0" applyFont="1"/>
    <xf numFmtId="0" fontId="69" fillId="0" borderId="0" xfId="0" applyFont="1" applyAlignment="1">
      <alignment vertical="center"/>
    </xf>
    <xf numFmtId="0" fontId="70" fillId="0" borderId="25" xfId="0" applyFont="1" applyBorder="1" applyAlignment="1">
      <alignment horizontal="center" vertical="center"/>
    </xf>
    <xf numFmtId="0" fontId="71" fillId="0" borderId="32" xfId="0" applyFont="1" applyBorder="1" applyAlignment="1">
      <alignment vertical="center"/>
    </xf>
    <xf numFmtId="9" fontId="72" fillId="0" borderId="33" xfId="0" applyNumberFormat="1" applyFont="1" applyBorder="1" applyAlignment="1">
      <alignment horizontal="center" vertical="center"/>
    </xf>
    <xf numFmtId="0" fontId="71" fillId="0" borderId="34" xfId="0" applyFont="1" applyBorder="1" applyAlignment="1">
      <alignment vertical="center"/>
    </xf>
    <xf numFmtId="9" fontId="72" fillId="0" borderId="35" xfId="0" applyNumberFormat="1" applyFont="1" applyBorder="1" applyAlignment="1">
      <alignment horizontal="center" vertical="center"/>
    </xf>
    <xf numFmtId="0" fontId="70" fillId="0" borderId="25" xfId="0" applyFont="1" applyBorder="1" applyAlignment="1">
      <alignment vertical="center"/>
    </xf>
    <xf numFmtId="9" fontId="70" fillId="0" borderId="24" xfId="0" applyNumberFormat="1" applyFont="1" applyBorder="1" applyAlignment="1">
      <alignment horizontal="center" vertical="center"/>
    </xf>
    <xf numFmtId="0" fontId="74" fillId="0" borderId="24" xfId="0" applyFont="1" applyBorder="1" applyAlignment="1">
      <alignment horizontal="center" vertical="center" wrapText="1"/>
    </xf>
    <xf numFmtId="0" fontId="7" fillId="9" borderId="6" xfId="0" applyFont="1" applyFill="1" applyBorder="1" applyAlignment="1">
      <alignment horizontal="center" vertical="center" wrapText="1"/>
    </xf>
    <xf numFmtId="9" fontId="10" fillId="0" borderId="12" xfId="1" applyFont="1" applyBorder="1" applyAlignment="1">
      <alignment horizontal="center" vertical="center"/>
    </xf>
    <xf numFmtId="9" fontId="10" fillId="0" borderId="13" xfId="1" applyFont="1" applyBorder="1" applyAlignment="1">
      <alignment horizontal="center" vertical="center"/>
    </xf>
    <xf numFmtId="9" fontId="10" fillId="0" borderId="7" xfId="1" applyFont="1" applyBorder="1" applyAlignment="1">
      <alignment horizontal="center" vertical="center"/>
    </xf>
    <xf numFmtId="0" fontId="7" fillId="0" borderId="10" xfId="0" applyFont="1" applyBorder="1" applyAlignment="1">
      <alignment horizontal="center" vertical="center" wrapText="1"/>
    </xf>
    <xf numFmtId="0" fontId="1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xf numFmtId="0" fontId="7" fillId="0" borderId="6" xfId="0" applyFont="1" applyBorder="1" applyAlignment="1">
      <alignment horizontal="center" vertical="center"/>
    </xf>
    <xf numFmtId="0" fontId="7" fillId="2" borderId="6" xfId="0" applyFont="1" applyFill="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23" fillId="2" borderId="0" xfId="0" applyFont="1" applyFill="1" applyAlignment="1">
      <alignment horizontal="center" vertical="center" wrapText="1"/>
    </xf>
    <xf numFmtId="0" fontId="13" fillId="3" borderId="0" xfId="2" applyFont="1" applyFill="1" applyAlignment="1">
      <alignment horizontal="left" vertical="center" wrapText="1"/>
    </xf>
    <xf numFmtId="0" fontId="13" fillId="3" borderId="6" xfId="2" applyFont="1" applyFill="1" applyBorder="1" applyAlignment="1">
      <alignment horizontal="left" vertical="center" wrapText="1"/>
    </xf>
    <xf numFmtId="0" fontId="4" fillId="2" borderId="0" xfId="0" applyFont="1" applyFill="1" applyAlignment="1">
      <alignment horizontal="center"/>
    </xf>
    <xf numFmtId="0" fontId="29" fillId="3" borderId="16" xfId="4" applyFont="1" applyFill="1" applyBorder="1" applyAlignment="1">
      <alignment horizontal="left" vertical="center" wrapText="1"/>
    </xf>
    <xf numFmtId="0" fontId="15" fillId="2" borderId="0" xfId="2" applyFont="1" applyFill="1" applyAlignment="1">
      <alignment horizontal="left" vertical="center" wrapText="1"/>
    </xf>
    <xf numFmtId="0" fontId="15" fillId="3" borderId="0" xfId="2" applyFont="1" applyFill="1" applyAlignment="1">
      <alignment horizontal="center" vertical="center" wrapText="1"/>
    </xf>
    <xf numFmtId="0" fontId="16" fillId="0" borderId="12" xfId="2" applyFont="1" applyBorder="1" applyAlignment="1">
      <alignment horizontal="center" vertical="center" wrapText="1"/>
    </xf>
    <xf numFmtId="0" fontId="16" fillId="0" borderId="6" xfId="2" applyFont="1" applyBorder="1" applyAlignment="1">
      <alignment horizontal="center" vertical="center" wrapText="1"/>
    </xf>
    <xf numFmtId="0" fontId="30" fillId="3" borderId="6" xfId="0" applyFont="1" applyFill="1" applyBorder="1" applyAlignment="1">
      <alignment horizontal="center" vertical="center" wrapText="1"/>
    </xf>
    <xf numFmtId="0" fontId="29" fillId="3" borderId="16" xfId="4" applyFont="1" applyFill="1" applyBorder="1" applyAlignment="1">
      <alignment horizontal="center" vertical="center" wrapText="1"/>
    </xf>
    <xf numFmtId="9" fontId="4" fillId="0" borderId="12" xfId="1" applyFont="1" applyBorder="1" applyAlignment="1">
      <alignment horizontal="center" vertical="center" wrapText="1"/>
    </xf>
    <xf numFmtId="9" fontId="4" fillId="0" borderId="13" xfId="1" applyFont="1" applyBorder="1" applyAlignment="1">
      <alignment horizontal="center" vertical="center" wrapText="1"/>
    </xf>
    <xf numFmtId="9" fontId="4" fillId="0" borderId="7"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19" fillId="0" borderId="6" xfId="0" applyFont="1" applyBorder="1" applyAlignment="1">
      <alignment horizont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9" fontId="20" fillId="0" borderId="12" xfId="1" applyFont="1" applyBorder="1" applyAlignment="1">
      <alignment horizontal="center" vertical="center"/>
    </xf>
    <xf numFmtId="9" fontId="20" fillId="0" borderId="13" xfId="1" applyFont="1" applyBorder="1" applyAlignment="1">
      <alignment horizontal="center" vertical="center"/>
    </xf>
    <xf numFmtId="9" fontId="20" fillId="0" borderId="7" xfId="1" applyFont="1" applyBorder="1" applyAlignment="1">
      <alignment horizontal="center" vertical="center"/>
    </xf>
    <xf numFmtId="0" fontId="2" fillId="0" borderId="6" xfId="0"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7" fillId="2" borderId="6" xfId="0" applyFont="1" applyFill="1" applyBorder="1" applyAlignment="1">
      <alignment horizontal="center" vertical="center" wrapText="1"/>
    </xf>
    <xf numFmtId="9" fontId="4" fillId="2" borderId="12" xfId="1" applyFont="1" applyFill="1" applyBorder="1" applyAlignment="1">
      <alignment horizontal="center" vertical="center"/>
    </xf>
    <xf numFmtId="9" fontId="4" fillId="2" borderId="13" xfId="1" applyFont="1" applyFill="1" applyBorder="1" applyAlignment="1">
      <alignment horizontal="center" vertical="center"/>
    </xf>
    <xf numFmtId="9" fontId="4" fillId="2" borderId="23" xfId="1" applyFont="1" applyFill="1" applyBorder="1" applyAlignment="1">
      <alignment horizontal="center" vertical="center"/>
    </xf>
    <xf numFmtId="9" fontId="4" fillId="2" borderId="7" xfId="1" applyFont="1" applyFill="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2" fillId="0" borderId="0" xfId="0" applyFont="1" applyBorder="1" applyAlignment="1">
      <alignment horizontal="center" vertical="center" wrapText="1"/>
    </xf>
    <xf numFmtId="0" fontId="6" fillId="0" borderId="6"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0" fontId="28" fillId="5" borderId="0" xfId="0" applyFont="1" applyFill="1" applyAlignment="1">
      <alignment horizontal="center"/>
    </xf>
    <xf numFmtId="0" fontId="7" fillId="6" borderId="6" xfId="0" applyFont="1" applyFill="1" applyBorder="1" applyAlignment="1">
      <alignment horizontal="center" vertical="center"/>
    </xf>
    <xf numFmtId="0" fontId="57" fillId="0" borderId="0" xfId="0" applyFont="1" applyAlignment="1">
      <alignment horizontal="center" vertical="center" wrapText="1"/>
    </xf>
    <xf numFmtId="0" fontId="58" fillId="0" borderId="20" xfId="2" applyFont="1" applyBorder="1" applyAlignment="1">
      <alignment horizontal="center" vertical="center" wrapText="1"/>
    </xf>
    <xf numFmtId="9" fontId="7" fillId="9" borderId="6" xfId="1" applyFont="1" applyFill="1" applyBorder="1" applyAlignment="1">
      <alignment horizontal="center" vertical="center" wrapText="1"/>
    </xf>
    <xf numFmtId="0" fontId="7" fillId="10" borderId="7" xfId="0" applyFont="1" applyFill="1" applyBorder="1" applyAlignment="1">
      <alignment horizontal="center" vertical="center"/>
    </xf>
    <xf numFmtId="0" fontId="7" fillId="0" borderId="0" xfId="0" applyFont="1" applyAlignment="1">
      <alignment horizontal="center" vertical="center"/>
    </xf>
    <xf numFmtId="9" fontId="10" fillId="0" borderId="8" xfId="1" applyFont="1" applyFill="1" applyBorder="1" applyAlignment="1">
      <alignment horizontal="center" vertical="center" wrapText="1"/>
    </xf>
    <xf numFmtId="9" fontId="10" fillId="0" borderId="21" xfId="1" applyFont="1" applyFill="1" applyBorder="1" applyAlignment="1">
      <alignment horizontal="center" vertical="center" wrapText="1"/>
    </xf>
    <xf numFmtId="9" fontId="6" fillId="9" borderId="6" xfId="1" applyFont="1" applyFill="1" applyBorder="1" applyAlignment="1">
      <alignment horizontal="center" vertical="center"/>
    </xf>
    <xf numFmtId="9" fontId="6" fillId="9" borderId="9" xfId="1" applyFont="1" applyFill="1" applyBorder="1" applyAlignment="1">
      <alignment horizontal="center" vertical="center"/>
    </xf>
    <xf numFmtId="0" fontId="14" fillId="0" borderId="0" xfId="0" applyFont="1" applyAlignment="1">
      <alignment horizontal="center" vertical="center" wrapText="1"/>
    </xf>
    <xf numFmtId="0" fontId="10" fillId="0" borderId="0" xfId="0" applyFont="1" applyAlignment="1">
      <alignment horizontal="center" vertical="center" wrapText="1"/>
    </xf>
    <xf numFmtId="0" fontId="17" fillId="3" borderId="20" xfId="0" applyFont="1" applyFill="1" applyBorder="1" applyAlignment="1">
      <alignment horizontal="left" vertical="top" wrapText="1"/>
    </xf>
    <xf numFmtId="0" fontId="7" fillId="11" borderId="6"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30" fillId="3" borderId="0" xfId="0" applyFont="1" applyFill="1" applyAlignment="1">
      <alignment horizontal="center" vertical="center" wrapText="1"/>
    </xf>
    <xf numFmtId="0" fontId="2" fillId="0" borderId="20" xfId="0" applyFont="1" applyBorder="1" applyAlignment="1">
      <alignment horizontal="left" vertical="center"/>
    </xf>
    <xf numFmtId="0" fontId="7" fillId="0" borderId="0" xfId="0" applyFont="1" applyAlignment="1">
      <alignment horizontal="left" vertical="center"/>
    </xf>
    <xf numFmtId="0" fontId="7" fillId="11" borderId="9" xfId="0" applyFont="1" applyFill="1" applyBorder="1" applyAlignment="1">
      <alignment horizontal="center" vertical="center" wrapText="1"/>
    </xf>
    <xf numFmtId="0" fontId="2" fillId="10" borderId="7" xfId="0"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0" fontId="29" fillId="3" borderId="0" xfId="6" applyFont="1" applyFill="1" applyAlignment="1">
      <alignment horizontal="left" vertical="center" wrapText="1"/>
    </xf>
    <xf numFmtId="0" fontId="29" fillId="3" borderId="0" xfId="6" applyFont="1" applyFill="1" applyAlignment="1">
      <alignment horizontal="center" vertical="center" wrapText="1"/>
    </xf>
    <xf numFmtId="0" fontId="2" fillId="10" borderId="6" xfId="0" applyFont="1" applyFill="1" applyBorder="1" applyAlignment="1">
      <alignment horizontal="center" vertical="center" wrapText="1"/>
    </xf>
    <xf numFmtId="0" fontId="21" fillId="0" borderId="6" xfId="0" applyFont="1" applyBorder="1" applyAlignment="1">
      <alignment horizontal="center" vertical="center" wrapText="1"/>
    </xf>
    <xf numFmtId="9" fontId="10" fillId="0" borderId="6" xfId="1" applyFont="1" applyFill="1" applyBorder="1" applyAlignment="1">
      <alignment horizontal="center" vertical="center" wrapText="1"/>
    </xf>
    <xf numFmtId="0" fontId="20" fillId="0" borderId="6" xfId="0" applyFont="1" applyBorder="1" applyAlignment="1">
      <alignment horizontal="center" vertical="center" wrapText="1"/>
    </xf>
    <xf numFmtId="0" fontId="7" fillId="0" borderId="20" xfId="0" applyFont="1" applyBorder="1" applyAlignment="1">
      <alignment horizontal="left" vertical="center" wrapText="1"/>
    </xf>
    <xf numFmtId="0" fontId="7" fillId="0" borderId="17" xfId="0" applyFont="1" applyBorder="1" applyAlignment="1">
      <alignment horizontal="left" vertical="center" wrapText="1"/>
    </xf>
    <xf numFmtId="9" fontId="10" fillId="0" borderId="21" xfId="1" applyFont="1" applyBorder="1" applyAlignment="1">
      <alignment horizontal="center" vertical="center"/>
    </xf>
    <xf numFmtId="9" fontId="10" fillId="0" borderId="23" xfId="1" applyFont="1" applyBorder="1" applyAlignment="1">
      <alignment horizontal="center" vertical="center"/>
    </xf>
    <xf numFmtId="0" fontId="7" fillId="2" borderId="20" xfId="0" applyFont="1" applyFill="1" applyBorder="1" applyAlignment="1">
      <alignment horizontal="left" vertical="center" wrapText="1"/>
    </xf>
    <xf numFmtId="0" fontId="70" fillId="0" borderId="0" xfId="0" applyFont="1" applyAlignment="1">
      <alignment horizontal="center" vertical="center" wrapText="1"/>
    </xf>
    <xf numFmtId="0" fontId="73" fillId="0" borderId="36" xfId="0" applyFont="1" applyBorder="1" applyAlignment="1">
      <alignment vertical="center"/>
    </xf>
    <xf numFmtId="0" fontId="64" fillId="0" borderId="0" xfId="0" applyFont="1" applyAlignment="1">
      <alignment horizontal="center" vertical="center" wrapText="1"/>
    </xf>
    <xf numFmtId="0" fontId="64" fillId="0" borderId="0" xfId="0" applyFont="1" applyAlignment="1">
      <alignment horizontal="center" vertical="center"/>
    </xf>
  </cellXfs>
  <cellStyles count="7">
    <cellStyle name="Hipervínculo" xfId="5" builtinId="8"/>
    <cellStyle name="Normal" xfId="0" builtinId="0"/>
    <cellStyle name="Normal 2" xfId="2"/>
    <cellStyle name="Normal 3" xfId="3"/>
    <cellStyle name="Normal 4" xfId="4"/>
    <cellStyle name="Normal 4 2" xfId="6"/>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xmlns=""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xmlns=""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xmlns=""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102329</xdr:colOff>
      <xdr:row>0</xdr:row>
      <xdr:rowOff>705573</xdr:rowOff>
    </xdr:to>
    <xdr:pic>
      <xdr:nvPicPr>
        <xdr:cNvPr id="2" name="Picture 3">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521336</xdr:colOff>
      <xdr:row>0</xdr:row>
      <xdr:rowOff>783777</xdr:rowOff>
    </xdr:to>
    <xdr:pic>
      <xdr:nvPicPr>
        <xdr:cNvPr id="2" name="Picture 3">
          <a:extLst>
            <a:ext uri="{FF2B5EF4-FFF2-40B4-BE49-F238E27FC236}">
              <a16:creationId xmlns:a16="http://schemas.microsoft.com/office/drawing/2014/main" xmlns=""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785812</xdr:colOff>
      <xdr:row>0</xdr:row>
      <xdr:rowOff>477751</xdr:rowOff>
    </xdr:to>
    <xdr:pic>
      <xdr:nvPicPr>
        <xdr:cNvPr id="2" name="Picture 3">
          <a:extLst>
            <a:ext uri="{FF2B5EF4-FFF2-40B4-BE49-F238E27FC236}">
              <a16:creationId xmlns:a16="http://schemas.microsoft.com/office/drawing/2014/main" xmlns="" id="{B5E62FF4-4AAB-4ADE-8F95-D510C61C2C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823913" cy="47133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7"/>
  <sheetViews>
    <sheetView tabSelected="1" zoomScaleNormal="100" workbookViewId="0">
      <selection activeCell="H10" sqref="H10"/>
    </sheetView>
  </sheetViews>
  <sheetFormatPr baseColWidth="10" defaultColWidth="11.42578125" defaultRowHeight="12.75"/>
  <cols>
    <col min="1" max="1" width="1" style="74" customWidth="1"/>
    <col min="2" max="2" width="33.7109375" style="113" customWidth="1"/>
    <col min="3" max="3" width="6.28515625" style="74" customWidth="1"/>
    <col min="4" max="4" width="31" style="74" customWidth="1"/>
    <col min="5" max="5" width="20.42578125" style="74" customWidth="1"/>
    <col min="6" max="6" width="21.7109375" style="74" customWidth="1"/>
    <col min="7" max="7" width="14.140625" style="74" customWidth="1"/>
    <col min="8" max="8" width="3.5703125" style="74" hidden="1" customWidth="1"/>
    <col min="9" max="9" width="3" style="74" hidden="1" customWidth="1"/>
    <col min="10" max="10" width="3.28515625" style="74" hidden="1" customWidth="1"/>
    <col min="11" max="11" width="94.5703125" style="74" customWidth="1"/>
    <col min="12" max="12" width="9.85546875" style="74" customWidth="1"/>
    <col min="13" max="13" width="10.85546875" style="74" customWidth="1"/>
    <col min="14" max="16384" width="11.42578125" style="74"/>
  </cols>
  <sheetData>
    <row r="1" spans="1:13" ht="65.25" customHeight="1">
      <c r="A1" s="83"/>
      <c r="B1" s="293" t="s">
        <v>0</v>
      </c>
      <c r="C1" s="293"/>
      <c r="D1" s="293"/>
      <c r="E1" s="293"/>
      <c r="F1" s="293"/>
      <c r="G1" s="293"/>
      <c r="H1" s="293"/>
      <c r="I1" s="293"/>
      <c r="J1" s="293"/>
    </row>
    <row r="2" spans="1:13" ht="24" customHeight="1">
      <c r="B2" s="299" t="s">
        <v>1</v>
      </c>
      <c r="C2" s="300"/>
      <c r="D2" s="84"/>
      <c r="E2" s="85" t="s">
        <v>2</v>
      </c>
      <c r="F2" s="301" t="s">
        <v>3</v>
      </c>
      <c r="G2" s="301"/>
      <c r="H2" s="298" t="s">
        <v>4</v>
      </c>
      <c r="I2" s="298"/>
      <c r="J2" s="298"/>
    </row>
    <row r="3" spans="1:13" ht="7.5" customHeight="1"/>
    <row r="4" spans="1:13">
      <c r="B4" s="297" t="s">
        <v>5</v>
      </c>
      <c r="C4" s="297"/>
      <c r="D4" s="297"/>
      <c r="E4" s="297"/>
      <c r="F4" s="297"/>
      <c r="G4" s="297"/>
      <c r="H4" s="297" t="s">
        <v>6</v>
      </c>
      <c r="I4" s="297"/>
      <c r="J4" s="297"/>
      <c r="L4" s="289" t="s">
        <v>339</v>
      </c>
      <c r="M4" s="289"/>
    </row>
    <row r="5" spans="1:13" ht="25.9" customHeight="1">
      <c r="B5" s="86" t="s">
        <v>7</v>
      </c>
      <c r="C5" s="297" t="s">
        <v>8</v>
      </c>
      <c r="D5" s="297"/>
      <c r="E5" s="26" t="s">
        <v>9</v>
      </c>
      <c r="F5" s="86" t="s">
        <v>10</v>
      </c>
      <c r="G5" s="26" t="s">
        <v>11</v>
      </c>
      <c r="H5" s="87" t="s">
        <v>12</v>
      </c>
      <c r="I5" s="87" t="s">
        <v>13</v>
      </c>
      <c r="J5" s="87" t="s">
        <v>14</v>
      </c>
      <c r="K5" s="217" t="s">
        <v>322</v>
      </c>
      <c r="L5" s="164" t="s">
        <v>341</v>
      </c>
      <c r="M5" s="165" t="s">
        <v>342</v>
      </c>
    </row>
    <row r="6" spans="1:13" ht="129.75" customHeight="1">
      <c r="B6" s="102" t="s">
        <v>15</v>
      </c>
      <c r="C6" s="26" t="s">
        <v>16</v>
      </c>
      <c r="D6" s="20" t="s">
        <v>17</v>
      </c>
      <c r="E6" s="17" t="s">
        <v>18</v>
      </c>
      <c r="F6" s="17" t="s">
        <v>19</v>
      </c>
      <c r="G6" s="66">
        <v>44620</v>
      </c>
      <c r="H6" s="19" t="s">
        <v>20</v>
      </c>
      <c r="I6" s="19"/>
      <c r="J6" s="19"/>
      <c r="K6" s="248" t="s">
        <v>359</v>
      </c>
      <c r="L6" s="218">
        <v>1</v>
      </c>
      <c r="M6" s="290">
        <f>AVERAGE(L6:L11)</f>
        <v>0.77776666666666683</v>
      </c>
    </row>
    <row r="7" spans="1:13" ht="409.5">
      <c r="B7" s="117" t="s">
        <v>21</v>
      </c>
      <c r="C7" s="27" t="s">
        <v>22</v>
      </c>
      <c r="D7" s="17" t="s">
        <v>23</v>
      </c>
      <c r="E7" s="17" t="s">
        <v>24</v>
      </c>
      <c r="F7" s="17" t="s">
        <v>25</v>
      </c>
      <c r="G7" s="18">
        <v>44592</v>
      </c>
      <c r="H7" s="19" t="s">
        <v>26</v>
      </c>
      <c r="I7" s="19"/>
      <c r="J7" s="19"/>
      <c r="K7" s="249" t="s">
        <v>360</v>
      </c>
      <c r="L7" s="218">
        <v>1</v>
      </c>
      <c r="M7" s="291"/>
    </row>
    <row r="8" spans="1:13" ht="150" customHeight="1">
      <c r="B8" s="294" t="s">
        <v>27</v>
      </c>
      <c r="C8" s="26" t="s">
        <v>28</v>
      </c>
      <c r="D8" s="17" t="s">
        <v>29</v>
      </c>
      <c r="E8" s="17" t="s">
        <v>30</v>
      </c>
      <c r="F8" s="17" t="s">
        <v>19</v>
      </c>
      <c r="G8" s="18">
        <v>44592</v>
      </c>
      <c r="H8" s="19" t="s">
        <v>31</v>
      </c>
      <c r="I8" s="19"/>
      <c r="J8" s="17"/>
      <c r="K8" s="249" t="s">
        <v>361</v>
      </c>
      <c r="L8" s="218">
        <v>1</v>
      </c>
      <c r="M8" s="291"/>
    </row>
    <row r="9" spans="1:13" ht="112.5" customHeight="1">
      <c r="B9" s="295"/>
      <c r="C9" s="26">
        <v>3.2</v>
      </c>
      <c r="D9" s="17" t="s">
        <v>32</v>
      </c>
      <c r="E9" s="21" t="s">
        <v>33</v>
      </c>
      <c r="F9" s="17" t="s">
        <v>34</v>
      </c>
      <c r="G9" s="18">
        <v>44592</v>
      </c>
      <c r="H9" s="19" t="s">
        <v>35</v>
      </c>
      <c r="I9" s="19"/>
      <c r="J9" s="17"/>
      <c r="K9" s="249" t="s">
        <v>362</v>
      </c>
      <c r="L9" s="218">
        <v>1</v>
      </c>
      <c r="M9" s="291"/>
    </row>
    <row r="10" spans="1:13" ht="158.25" customHeight="1">
      <c r="B10" s="117" t="s">
        <v>36</v>
      </c>
      <c r="C10" s="26" t="s">
        <v>37</v>
      </c>
      <c r="D10" s="17" t="s">
        <v>38</v>
      </c>
      <c r="E10" s="17" t="s">
        <v>39</v>
      </c>
      <c r="F10" s="17" t="s">
        <v>25</v>
      </c>
      <c r="G10" s="236" t="s">
        <v>40</v>
      </c>
      <c r="H10" s="132" t="s">
        <v>41</v>
      </c>
      <c r="I10" s="19"/>
      <c r="J10" s="17"/>
      <c r="K10" s="250" t="s">
        <v>363</v>
      </c>
      <c r="L10" s="218">
        <v>0.33329999999999999</v>
      </c>
      <c r="M10" s="291"/>
    </row>
    <row r="11" spans="1:13" ht="51">
      <c r="B11" s="117" t="s">
        <v>42</v>
      </c>
      <c r="C11" s="26" t="s">
        <v>43</v>
      </c>
      <c r="D11" s="17" t="s">
        <v>44</v>
      </c>
      <c r="E11" s="17" t="s">
        <v>45</v>
      </c>
      <c r="F11" s="32" t="s">
        <v>46</v>
      </c>
      <c r="G11" s="105" t="s">
        <v>47</v>
      </c>
      <c r="H11" s="20"/>
      <c r="I11" s="19"/>
      <c r="J11" s="19"/>
      <c r="K11" s="269" t="s">
        <v>373</v>
      </c>
      <c r="L11" s="218">
        <v>0.33329999999999999</v>
      </c>
      <c r="M11" s="292"/>
    </row>
    <row r="12" spans="1:13">
      <c r="B12" s="114"/>
      <c r="C12" s="88"/>
      <c r="D12" s="88"/>
      <c r="E12" s="88"/>
      <c r="F12" s="88"/>
      <c r="G12" s="88"/>
      <c r="H12" s="88"/>
      <c r="L12" s="213"/>
      <c r="M12" s="213"/>
    </row>
    <row r="13" spans="1:13">
      <c r="B13" s="115"/>
      <c r="C13" s="89"/>
      <c r="D13" s="89"/>
      <c r="E13" s="89"/>
      <c r="F13" s="89"/>
      <c r="G13" s="89"/>
      <c r="H13" s="89"/>
    </row>
    <row r="14" spans="1:13">
      <c r="B14" s="116"/>
      <c r="C14" s="89"/>
      <c r="D14" s="89"/>
      <c r="E14" s="89"/>
      <c r="F14" s="89"/>
      <c r="G14" s="89"/>
      <c r="H14" s="89"/>
    </row>
    <row r="15" spans="1:13">
      <c r="B15" s="116"/>
      <c r="C15" s="89"/>
      <c r="D15" s="89"/>
      <c r="E15" s="89"/>
      <c r="F15" s="89"/>
      <c r="G15" s="89"/>
      <c r="H15" s="89"/>
    </row>
    <row r="16" spans="1:13">
      <c r="B16" s="296"/>
      <c r="C16" s="296"/>
      <c r="D16" s="296"/>
      <c r="E16" s="296"/>
      <c r="F16" s="296"/>
      <c r="G16" s="296"/>
    </row>
    <row r="17" spans="2:7">
      <c r="B17" s="296"/>
      <c r="C17" s="296"/>
      <c r="D17" s="296"/>
      <c r="E17" s="296"/>
      <c r="F17" s="296"/>
      <c r="G17" s="296"/>
    </row>
  </sheetData>
  <sheetProtection algorithmName="SHA-512" hashValue="us57aluFV+kOUTI6RBQWdvQbH4i01R4rbdoWnw1X8yp/BSY9oBaMd1OGIs6l78Tm8dwm0zBcZjZpnWFsD961mg==" saltValue="ra2dH2i1pLfTxgBNLJBDZg==" spinCount="100000" sheet="1" objects="1" scenarios="1" selectLockedCells="1" selectUnlockedCells="1"/>
  <mergeCells count="11">
    <mergeCell ref="L4:M4"/>
    <mergeCell ref="M6:M11"/>
    <mergeCell ref="B1:J1"/>
    <mergeCell ref="B8:B9"/>
    <mergeCell ref="B16:G17"/>
    <mergeCell ref="C5:D5"/>
    <mergeCell ref="B4:G4"/>
    <mergeCell ref="H4:J4"/>
    <mergeCell ref="H2:J2"/>
    <mergeCell ref="B2:C2"/>
    <mergeCell ref="F2:G2"/>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14"/>
  <sheetViews>
    <sheetView workbookViewId="0">
      <selection activeCell="B17" sqref="B17"/>
    </sheetView>
  </sheetViews>
  <sheetFormatPr baseColWidth="10" defaultRowHeight="15"/>
  <cols>
    <col min="2" max="2" width="72.28515625" bestFit="1" customWidth="1"/>
    <col min="3" max="3" width="11.7109375" customWidth="1"/>
  </cols>
  <sheetData>
    <row r="3" spans="2:3">
      <c r="B3" s="399" t="s">
        <v>376</v>
      </c>
      <c r="C3" s="399"/>
    </row>
    <row r="4" spans="2:3">
      <c r="B4" s="399" t="s">
        <v>377</v>
      </c>
      <c r="C4" s="399"/>
    </row>
    <row r="5" spans="2:3" ht="5.25" customHeight="1" thickBot="1">
      <c r="B5" s="280"/>
      <c r="C5" s="280"/>
    </row>
    <row r="6" spans="2:3" ht="23.25" thickBot="1">
      <c r="B6" s="281" t="s">
        <v>371</v>
      </c>
      <c r="C6" s="288" t="s">
        <v>369</v>
      </c>
    </row>
    <row r="7" spans="2:3" ht="15.75" thickBot="1">
      <c r="B7" s="282" t="s">
        <v>378</v>
      </c>
      <c r="C7" s="283">
        <v>0.78</v>
      </c>
    </row>
    <row r="8" spans="2:3" ht="15.75" thickBot="1">
      <c r="B8" s="282" t="s">
        <v>60</v>
      </c>
      <c r="C8" s="283">
        <v>1</v>
      </c>
    </row>
    <row r="9" spans="2:3" ht="15.75" thickBot="1">
      <c r="B9" s="282" t="s">
        <v>91</v>
      </c>
      <c r="C9" s="283">
        <v>7.0000000000000007E-2</v>
      </c>
    </row>
    <row r="10" spans="2:3" ht="15.75" thickBot="1">
      <c r="B10" s="282" t="s">
        <v>177</v>
      </c>
      <c r="C10" s="283">
        <v>0.28000000000000003</v>
      </c>
    </row>
    <row r="11" spans="2:3" ht="15.75" thickBot="1">
      <c r="B11" s="282" t="s">
        <v>240</v>
      </c>
      <c r="C11" s="283">
        <v>0.39</v>
      </c>
    </row>
    <row r="12" spans="2:3" ht="15.75" thickBot="1">
      <c r="B12" s="284" t="s">
        <v>291</v>
      </c>
      <c r="C12" s="285">
        <v>0.22</v>
      </c>
    </row>
    <row r="13" spans="2:3" ht="15.75" thickBot="1">
      <c r="B13" s="286" t="s">
        <v>370</v>
      </c>
      <c r="C13" s="287">
        <v>0.46</v>
      </c>
    </row>
    <row r="14" spans="2:3">
      <c r="B14" s="400" t="s">
        <v>379</v>
      </c>
      <c r="C14" s="400"/>
    </row>
  </sheetData>
  <mergeCells count="3">
    <mergeCell ref="B3:C3"/>
    <mergeCell ref="B4:C4"/>
    <mergeCell ref="B14: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15"/>
  <sheetViews>
    <sheetView workbookViewId="0">
      <selection activeCell="B21" sqref="B21"/>
    </sheetView>
  </sheetViews>
  <sheetFormatPr baseColWidth="10" defaultRowHeight="15"/>
  <cols>
    <col min="2" max="2" width="75.7109375" bestFit="1" customWidth="1"/>
    <col min="3" max="3" width="15.7109375" bestFit="1" customWidth="1"/>
  </cols>
  <sheetData>
    <row r="4" spans="2:3" ht="30.75" customHeight="1">
      <c r="B4" s="401" t="s">
        <v>372</v>
      </c>
      <c r="C4" s="402"/>
    </row>
    <row r="5" spans="2:3" s="233" customFormat="1" ht="6" customHeight="1" thickBot="1">
      <c r="B5" s="252"/>
      <c r="C5" s="252"/>
    </row>
    <row r="6" spans="2:3" ht="30.75" thickBot="1">
      <c r="B6" s="253" t="s">
        <v>371</v>
      </c>
      <c r="C6" s="254" t="s">
        <v>369</v>
      </c>
    </row>
    <row r="7" spans="2:3">
      <c r="B7" s="255" t="s">
        <v>5</v>
      </c>
      <c r="C7" s="256">
        <v>0.78</v>
      </c>
    </row>
    <row r="8" spans="2:3">
      <c r="B8" s="257" t="s">
        <v>60</v>
      </c>
      <c r="C8" s="258">
        <v>1</v>
      </c>
    </row>
    <row r="9" spans="2:3">
      <c r="B9" s="257" t="s">
        <v>91</v>
      </c>
      <c r="C9" s="258">
        <v>7.0000000000000007E-2</v>
      </c>
    </row>
    <row r="10" spans="2:3">
      <c r="B10" s="257" t="s">
        <v>177</v>
      </c>
      <c r="C10" s="258">
        <v>0.28000000000000003</v>
      </c>
    </row>
    <row r="11" spans="2:3">
      <c r="B11" s="257" t="s">
        <v>240</v>
      </c>
      <c r="C11" s="258">
        <v>0.39</v>
      </c>
    </row>
    <row r="12" spans="2:3" ht="15.75" thickBot="1">
      <c r="B12" s="259" t="s">
        <v>345</v>
      </c>
      <c r="C12" s="260">
        <v>0.22</v>
      </c>
    </row>
    <row r="13" spans="2:3" ht="15.75" thickBot="1">
      <c r="B13" s="261" t="s">
        <v>370</v>
      </c>
      <c r="C13" s="262">
        <v>0.46</v>
      </c>
    </row>
    <row r="15" spans="2:3">
      <c r="C15" s="251"/>
    </row>
  </sheetData>
  <mergeCells count="1">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31"/>
  <sheetViews>
    <sheetView topLeftCell="A10" zoomScaleNormal="100" workbookViewId="0">
      <selection activeCell="F20" sqref="F20"/>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25.7109375" style="3"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7109375" style="3" customWidth="1"/>
    <col min="18" max="18" width="2.140625" style="3" hidden="1" customWidth="1"/>
    <col min="19" max="19" width="2.42578125" style="3" hidden="1" customWidth="1"/>
    <col min="20" max="20" width="1.7109375" style="3" hidden="1" customWidth="1"/>
    <col min="21" max="21" width="48.42578125" style="3" customWidth="1"/>
    <col min="22" max="24" width="9.28515625" style="3" customWidth="1"/>
    <col min="25" max="16384" width="11.42578125" style="3"/>
  </cols>
  <sheetData>
    <row r="1" spans="1:23" s="1" customFormat="1" ht="60" customHeight="1">
      <c r="A1" s="305"/>
      <c r="B1" s="305"/>
      <c r="C1" s="305"/>
      <c r="D1" s="305"/>
      <c r="E1" s="302" t="s">
        <v>0</v>
      </c>
      <c r="F1" s="302"/>
      <c r="G1" s="302"/>
      <c r="H1" s="302"/>
      <c r="I1" s="302"/>
      <c r="J1" s="302"/>
      <c r="K1" s="302"/>
      <c r="L1" s="302"/>
      <c r="M1" s="302"/>
      <c r="N1" s="302"/>
      <c r="O1" s="302"/>
      <c r="P1" s="302"/>
      <c r="Q1" s="302"/>
      <c r="R1" s="302"/>
      <c r="S1" s="302"/>
      <c r="T1" s="302"/>
      <c r="U1" s="302"/>
    </row>
    <row r="2" spans="1:23" ht="15.75">
      <c r="A2" s="303" t="s">
        <v>48</v>
      </c>
      <c r="B2" s="303"/>
      <c r="C2" s="303"/>
      <c r="D2" s="304" t="s">
        <v>49</v>
      </c>
      <c r="E2" s="304"/>
      <c r="F2" s="304"/>
      <c r="G2" s="304"/>
      <c r="H2" s="304"/>
      <c r="I2" s="2"/>
      <c r="J2" s="2"/>
      <c r="K2" s="2"/>
      <c r="L2" s="2"/>
      <c r="M2" s="2"/>
      <c r="N2" s="2"/>
      <c r="O2" s="2"/>
      <c r="P2" s="2"/>
      <c r="Q2" s="2"/>
    </row>
    <row r="3" spans="1:23">
      <c r="A3" s="2"/>
      <c r="B3" s="2"/>
      <c r="C3" s="2"/>
      <c r="D3" s="2"/>
      <c r="E3" s="2"/>
      <c r="F3" s="2"/>
      <c r="G3" s="2"/>
      <c r="H3" s="2"/>
      <c r="I3" s="2"/>
      <c r="J3" s="2"/>
      <c r="K3" s="2"/>
      <c r="L3" s="303" t="s">
        <v>50</v>
      </c>
      <c r="M3" s="303"/>
      <c r="N3" s="303"/>
      <c r="O3" s="304" t="s">
        <v>51</v>
      </c>
      <c r="P3" s="304"/>
      <c r="Q3" s="304"/>
    </row>
    <row r="4" spans="1:23">
      <c r="A4" s="303" t="s">
        <v>52</v>
      </c>
      <c r="B4" s="303"/>
      <c r="C4" s="303"/>
      <c r="D4" s="304" t="s">
        <v>53</v>
      </c>
      <c r="E4" s="304"/>
      <c r="F4" s="304"/>
      <c r="G4" s="304"/>
      <c r="H4" s="304"/>
      <c r="I4" s="2"/>
      <c r="J4" s="2"/>
      <c r="K4" s="2"/>
      <c r="L4" s="303"/>
      <c r="M4" s="303"/>
      <c r="N4" s="303"/>
      <c r="O4" s="304"/>
      <c r="P4" s="304"/>
      <c r="Q4" s="304"/>
    </row>
    <row r="5" spans="1:23">
      <c r="A5" s="303"/>
      <c r="B5" s="303"/>
      <c r="C5" s="303"/>
      <c r="D5" s="304"/>
      <c r="E5" s="304"/>
      <c r="F5" s="304"/>
      <c r="G5" s="304"/>
      <c r="H5" s="304"/>
      <c r="I5" s="2"/>
      <c r="J5" s="2"/>
      <c r="K5" s="2"/>
      <c r="L5" s="2"/>
      <c r="M5" s="2"/>
      <c r="N5" s="2"/>
      <c r="O5" s="2"/>
      <c r="P5" s="2"/>
      <c r="Q5" s="2"/>
    </row>
    <row r="6" spans="1:23">
      <c r="A6" s="2"/>
      <c r="B6" s="2"/>
      <c r="C6" s="2"/>
      <c r="D6" s="2"/>
      <c r="E6" s="2"/>
      <c r="F6" s="2"/>
      <c r="G6" s="2"/>
      <c r="H6" s="2"/>
      <c r="I6" s="2"/>
      <c r="J6" s="2"/>
      <c r="K6" s="2"/>
      <c r="L6" s="303" t="s">
        <v>54</v>
      </c>
      <c r="M6" s="303"/>
      <c r="N6" s="303"/>
      <c r="O6" s="304">
        <v>2022</v>
      </c>
      <c r="P6" s="304"/>
      <c r="Q6" s="304"/>
    </row>
    <row r="7" spans="1:23">
      <c r="A7" s="303" t="s">
        <v>55</v>
      </c>
      <c r="B7" s="303"/>
      <c r="C7" s="303"/>
      <c r="D7" s="304" t="s">
        <v>56</v>
      </c>
      <c r="E7" s="304"/>
      <c r="F7" s="304"/>
      <c r="G7" s="304"/>
      <c r="H7" s="304"/>
      <c r="I7" s="2"/>
      <c r="J7" s="2"/>
      <c r="K7" s="2"/>
      <c r="L7" s="303"/>
      <c r="M7" s="303"/>
      <c r="N7" s="303"/>
      <c r="O7" s="304"/>
      <c r="P7" s="304"/>
      <c r="Q7" s="304"/>
    </row>
    <row r="8" spans="1:23">
      <c r="A8" s="303"/>
      <c r="B8" s="303"/>
      <c r="C8" s="303"/>
      <c r="D8" s="304"/>
      <c r="E8" s="304"/>
      <c r="F8" s="304"/>
      <c r="G8" s="304"/>
      <c r="H8" s="304"/>
      <c r="I8" s="2"/>
      <c r="J8" s="2"/>
      <c r="K8" s="2"/>
      <c r="L8" s="2"/>
      <c r="M8" s="2"/>
      <c r="N8" s="2"/>
      <c r="O8" s="2"/>
      <c r="P8" s="2"/>
      <c r="Q8" s="2"/>
    </row>
    <row r="9" spans="1:23">
      <c r="A9" s="303"/>
      <c r="B9" s="303"/>
      <c r="C9" s="303"/>
      <c r="D9" s="304"/>
      <c r="E9" s="304"/>
      <c r="F9" s="304"/>
      <c r="G9" s="304"/>
      <c r="H9" s="304"/>
      <c r="I9" s="2"/>
      <c r="J9" s="2"/>
      <c r="K9" s="2"/>
      <c r="L9" s="307" t="s">
        <v>4</v>
      </c>
      <c r="M9" s="307"/>
      <c r="N9" s="307"/>
      <c r="O9" s="307"/>
      <c r="P9" s="307"/>
      <c r="Q9" s="307"/>
    </row>
    <row r="10" spans="1:23">
      <c r="A10" s="2"/>
      <c r="B10" s="2"/>
      <c r="C10" s="2"/>
      <c r="D10" s="2"/>
      <c r="E10" s="2"/>
      <c r="F10" s="2"/>
      <c r="G10" s="2"/>
      <c r="H10" s="2"/>
      <c r="I10" s="2"/>
      <c r="J10" s="2"/>
      <c r="K10" s="2"/>
      <c r="L10" s="307"/>
      <c r="M10" s="307"/>
      <c r="N10" s="307"/>
      <c r="O10" s="307"/>
      <c r="P10" s="307"/>
      <c r="Q10" s="307"/>
    </row>
    <row r="11" spans="1:23">
      <c r="A11" s="303" t="s">
        <v>57</v>
      </c>
      <c r="B11" s="303"/>
      <c r="C11" s="303"/>
      <c r="D11" s="304" t="s">
        <v>58</v>
      </c>
      <c r="E11" s="304"/>
      <c r="F11" s="304"/>
      <c r="G11" s="304"/>
      <c r="H11" s="304"/>
      <c r="I11" s="2"/>
      <c r="J11" s="2"/>
      <c r="K11" s="2"/>
      <c r="L11" s="307"/>
      <c r="M11" s="307"/>
      <c r="N11" s="307"/>
      <c r="O11" s="307"/>
      <c r="P11" s="307"/>
      <c r="Q11" s="307"/>
    </row>
    <row r="12" spans="1:23">
      <c r="A12" s="303"/>
      <c r="B12" s="303"/>
      <c r="C12" s="303"/>
      <c r="D12" s="304"/>
      <c r="E12" s="304"/>
      <c r="F12" s="304"/>
      <c r="G12" s="304"/>
      <c r="H12" s="304"/>
      <c r="I12" s="2"/>
      <c r="J12" s="2"/>
      <c r="K12" s="2"/>
      <c r="L12" s="2"/>
      <c r="M12" s="2"/>
      <c r="N12" s="2"/>
      <c r="O12" s="2"/>
      <c r="P12" s="2"/>
      <c r="Q12" s="2"/>
    </row>
    <row r="13" spans="1:23" ht="15.75">
      <c r="A13" s="308" t="s">
        <v>59</v>
      </c>
      <c r="B13" s="308"/>
      <c r="C13" s="308"/>
      <c r="D13" s="308"/>
      <c r="E13" s="308"/>
      <c r="F13" s="308"/>
      <c r="G13" s="308"/>
      <c r="H13" s="308"/>
      <c r="I13" s="308"/>
      <c r="J13" s="308"/>
      <c r="K13" s="308"/>
      <c r="L13" s="308"/>
      <c r="M13" s="308"/>
      <c r="N13" s="308"/>
      <c r="O13" s="308"/>
      <c r="P13" s="308"/>
      <c r="Q13" s="308"/>
    </row>
    <row r="14" spans="1:23" ht="20.25">
      <c r="A14" s="309" t="s">
        <v>60</v>
      </c>
      <c r="B14" s="309"/>
      <c r="C14" s="309"/>
      <c r="D14" s="309"/>
      <c r="E14" s="309"/>
      <c r="F14" s="309"/>
      <c r="G14" s="309"/>
      <c r="H14" s="309"/>
      <c r="I14" s="309"/>
      <c r="J14" s="309"/>
      <c r="K14" s="309"/>
      <c r="L14" s="309"/>
      <c r="M14" s="309"/>
      <c r="N14" s="309"/>
      <c r="O14" s="309"/>
      <c r="P14" s="309"/>
      <c r="Q14" s="309"/>
      <c r="R14" s="309"/>
      <c r="S14" s="310"/>
      <c r="T14" s="310"/>
      <c r="U14" s="310"/>
    </row>
    <row r="15" spans="1:23" ht="20.25">
      <c r="A15" s="311" t="s">
        <v>61</v>
      </c>
      <c r="B15" s="311"/>
      <c r="C15" s="311"/>
      <c r="D15" s="311"/>
      <c r="E15" s="311"/>
      <c r="F15" s="311" t="s">
        <v>62</v>
      </c>
      <c r="G15" s="311"/>
      <c r="H15" s="311"/>
      <c r="I15" s="311"/>
      <c r="J15" s="311"/>
      <c r="K15" s="311"/>
      <c r="L15" s="311"/>
      <c r="M15" s="311"/>
      <c r="N15" s="311" t="s">
        <v>63</v>
      </c>
      <c r="O15" s="311"/>
      <c r="P15" s="311"/>
      <c r="Q15" s="311"/>
      <c r="R15" s="311"/>
      <c r="S15" s="100"/>
      <c r="T15" s="100"/>
      <c r="U15" s="100"/>
      <c r="V15" s="289" t="s">
        <v>339</v>
      </c>
      <c r="W15" s="289"/>
    </row>
    <row r="16" spans="1:23" ht="33" customHeight="1" thickBot="1">
      <c r="A16" s="101" t="s">
        <v>64</v>
      </c>
      <c r="B16" s="311" t="s">
        <v>65</v>
      </c>
      <c r="C16" s="311"/>
      <c r="D16" s="101" t="s">
        <v>66</v>
      </c>
      <c r="E16" s="101" t="s">
        <v>67</v>
      </c>
      <c r="F16" s="101" t="s">
        <v>68</v>
      </c>
      <c r="G16" s="101" t="s">
        <v>69</v>
      </c>
      <c r="H16" s="311" t="s">
        <v>70</v>
      </c>
      <c r="I16" s="311"/>
      <c r="J16" s="311" t="s">
        <v>71</v>
      </c>
      <c r="K16" s="311"/>
      <c r="L16" s="311" t="s">
        <v>72</v>
      </c>
      <c r="M16" s="311"/>
      <c r="N16" s="101" t="s">
        <v>73</v>
      </c>
      <c r="O16" s="311" t="s">
        <v>74</v>
      </c>
      <c r="P16" s="311"/>
      <c r="Q16" s="101" t="s">
        <v>75</v>
      </c>
      <c r="R16" s="35" t="s">
        <v>12</v>
      </c>
      <c r="S16" s="35" t="s">
        <v>13</v>
      </c>
      <c r="T16" s="35" t="s">
        <v>14</v>
      </c>
      <c r="U16" s="267" t="s">
        <v>322</v>
      </c>
      <c r="V16" s="164" t="s">
        <v>341</v>
      </c>
      <c r="W16" s="165" t="s">
        <v>342</v>
      </c>
    </row>
    <row r="17" spans="1:23" ht="198.75" customHeight="1" thickBot="1">
      <c r="A17" s="119" t="s">
        <v>76</v>
      </c>
      <c r="B17" s="306">
        <v>7641</v>
      </c>
      <c r="C17" s="306"/>
      <c r="D17" s="119" t="s">
        <v>77</v>
      </c>
      <c r="E17" s="119" t="s">
        <v>78</v>
      </c>
      <c r="F17" s="119" t="s">
        <v>79</v>
      </c>
      <c r="G17" s="119" t="s">
        <v>80</v>
      </c>
      <c r="H17" s="306" t="s">
        <v>81</v>
      </c>
      <c r="I17" s="306"/>
      <c r="J17" s="306" t="s">
        <v>82</v>
      </c>
      <c r="K17" s="306"/>
      <c r="L17" s="306" t="s">
        <v>81</v>
      </c>
      <c r="M17" s="306"/>
      <c r="N17" s="120" t="s">
        <v>83</v>
      </c>
      <c r="O17" s="312" t="s">
        <v>84</v>
      </c>
      <c r="P17" s="312"/>
      <c r="Q17" s="143" t="s">
        <v>85</v>
      </c>
      <c r="R17" s="306" t="s">
        <v>327</v>
      </c>
      <c r="S17" s="306"/>
      <c r="T17" s="265"/>
      <c r="U17" s="268" t="s">
        <v>351</v>
      </c>
      <c r="V17" s="266">
        <v>1</v>
      </c>
      <c r="W17" s="219">
        <f>+V17</f>
        <v>1</v>
      </c>
    </row>
    <row r="18" spans="1:23" ht="11.45" customHeight="1">
      <c r="A18" s="127"/>
      <c r="B18" s="127"/>
      <c r="C18" s="127"/>
      <c r="D18" s="127"/>
      <c r="E18" s="127"/>
      <c r="F18" s="127"/>
      <c r="G18" s="127"/>
      <c r="H18" s="127"/>
      <c r="I18" s="127"/>
      <c r="J18" s="127"/>
      <c r="K18" s="127"/>
      <c r="L18" s="127"/>
      <c r="M18" s="127"/>
      <c r="N18" s="128"/>
      <c r="O18" s="128"/>
      <c r="P18" s="128"/>
      <c r="Q18" s="127"/>
      <c r="R18" s="142"/>
      <c r="S18" s="106"/>
      <c r="T18" s="106"/>
      <c r="U18" s="100"/>
    </row>
    <row r="19" spans="1:23" ht="11.45" customHeight="1">
      <c r="A19" s="127"/>
      <c r="B19" s="127"/>
      <c r="C19" s="127"/>
      <c r="D19" s="127"/>
      <c r="E19" s="127"/>
      <c r="F19" s="127"/>
      <c r="G19" s="127"/>
      <c r="H19" s="127"/>
      <c r="I19" s="127"/>
      <c r="J19" s="127"/>
      <c r="K19" s="127"/>
      <c r="L19" s="127"/>
      <c r="M19" s="127"/>
      <c r="N19" s="128"/>
      <c r="O19" s="128"/>
      <c r="P19" s="128"/>
      <c r="Q19" s="127"/>
      <c r="R19" s="127"/>
      <c r="S19" s="106"/>
      <c r="T19" s="106"/>
      <c r="U19" s="100"/>
    </row>
    <row r="20" spans="1:23" ht="11.45" customHeight="1">
      <c r="A20" s="100"/>
      <c r="B20" s="100"/>
      <c r="C20" s="100"/>
      <c r="D20" s="100"/>
      <c r="E20" s="100"/>
      <c r="F20" s="100"/>
      <c r="G20" s="100"/>
      <c r="H20" s="100"/>
      <c r="I20" s="100"/>
      <c r="J20" s="100"/>
      <c r="K20" s="100"/>
      <c r="L20" s="100"/>
      <c r="M20" s="100"/>
      <c r="N20" s="100"/>
      <c r="O20" s="100"/>
      <c r="P20" s="100"/>
      <c r="Q20" s="100"/>
      <c r="R20" s="100"/>
      <c r="S20" s="100"/>
      <c r="T20" s="100"/>
      <c r="U20" s="227"/>
    </row>
    <row r="21" spans="1:23" ht="12.6" customHeight="1">
      <c r="A21" s="270" t="s">
        <v>86</v>
      </c>
      <c r="B21" s="271"/>
      <c r="C21" s="271"/>
      <c r="D21" s="271"/>
      <c r="E21" s="271"/>
      <c r="F21" s="271"/>
      <c r="G21" s="100"/>
      <c r="H21" s="100"/>
      <c r="I21" s="100"/>
      <c r="J21" s="100"/>
      <c r="K21" s="100"/>
      <c r="L21" s="100"/>
      <c r="M21" s="100"/>
      <c r="N21" s="100"/>
      <c r="O21" s="100"/>
      <c r="P21" s="100"/>
      <c r="Q21" s="100"/>
      <c r="R21" s="100"/>
      <c r="S21" s="100"/>
      <c r="T21" s="100"/>
      <c r="U21" s="100"/>
    </row>
    <row r="22" spans="1:23" ht="12.6" customHeight="1">
      <c r="A22" s="272" t="s">
        <v>87</v>
      </c>
      <c r="B22" s="271"/>
      <c r="C22" s="271"/>
      <c r="D22" s="271"/>
      <c r="E22" s="271"/>
      <c r="F22" s="271"/>
      <c r="G22" s="100"/>
      <c r="H22" s="100"/>
      <c r="I22" s="100"/>
      <c r="J22" s="100"/>
      <c r="K22" s="100"/>
      <c r="L22" s="100"/>
      <c r="M22" s="100"/>
      <c r="N22" s="100"/>
      <c r="O22" s="100"/>
      <c r="P22" s="100"/>
      <c r="Q22" s="100"/>
      <c r="R22" s="100"/>
      <c r="S22" s="100"/>
      <c r="T22" s="100"/>
      <c r="U22" s="100"/>
    </row>
    <row r="23" spans="1:23" ht="20.25">
      <c r="A23" s="271"/>
      <c r="B23" s="271"/>
      <c r="C23" s="271"/>
      <c r="D23" s="271"/>
      <c r="E23" s="271"/>
      <c r="F23" s="271"/>
      <c r="G23" s="100"/>
      <c r="H23" s="100"/>
      <c r="I23" s="100"/>
      <c r="J23" s="100"/>
      <c r="K23" s="100"/>
      <c r="L23" s="100"/>
      <c r="M23" s="100"/>
      <c r="N23" s="100"/>
      <c r="O23" s="100"/>
      <c r="P23" s="100"/>
      <c r="Q23" s="100"/>
      <c r="R23" s="100"/>
      <c r="S23" s="100"/>
      <c r="T23" s="100"/>
      <c r="U23" s="100"/>
    </row>
    <row r="24" spans="1:23" ht="20.25">
      <c r="A24" s="100"/>
      <c r="B24" s="100"/>
      <c r="C24" s="100"/>
      <c r="D24" s="100"/>
      <c r="E24" s="100"/>
      <c r="F24" s="100"/>
      <c r="G24" s="100"/>
      <c r="H24" s="100"/>
      <c r="I24" s="100"/>
      <c r="J24" s="100"/>
      <c r="K24" s="100"/>
      <c r="L24" s="100"/>
      <c r="M24" s="100"/>
      <c r="N24" s="100"/>
      <c r="O24" s="100"/>
      <c r="P24" s="100"/>
      <c r="Q24" s="100"/>
      <c r="R24" s="100"/>
      <c r="S24" s="100"/>
      <c r="T24" s="100"/>
      <c r="U24" s="100"/>
    </row>
    <row r="25" spans="1:23" ht="20.25">
      <c r="A25" s="100"/>
      <c r="B25" s="100"/>
      <c r="C25" s="100"/>
      <c r="D25" s="100"/>
      <c r="E25" s="100"/>
      <c r="F25" s="100"/>
      <c r="G25" s="100"/>
      <c r="H25" s="100"/>
      <c r="I25" s="100"/>
      <c r="J25" s="100"/>
      <c r="K25" s="100"/>
      <c r="L25" s="100"/>
      <c r="M25" s="100"/>
      <c r="N25" s="100"/>
      <c r="O25" s="100"/>
      <c r="P25" s="100"/>
      <c r="Q25" s="100"/>
      <c r="R25" s="100"/>
      <c r="S25" s="100"/>
      <c r="T25" s="100"/>
      <c r="U25" s="100"/>
    </row>
    <row r="26" spans="1:23" ht="20.25">
      <c r="A26" s="100"/>
      <c r="B26" s="100"/>
      <c r="C26" s="100"/>
      <c r="D26" s="100"/>
      <c r="E26" s="100"/>
      <c r="F26" s="100"/>
      <c r="G26" s="100"/>
      <c r="H26" s="100"/>
      <c r="I26" s="100"/>
      <c r="J26" s="100"/>
      <c r="K26" s="100"/>
      <c r="L26" s="100"/>
      <c r="M26" s="100"/>
      <c r="N26" s="100"/>
      <c r="O26" s="100"/>
      <c r="P26" s="100"/>
      <c r="Q26" s="100"/>
      <c r="R26" s="100"/>
      <c r="S26" s="100"/>
      <c r="T26" s="100"/>
      <c r="U26" s="100"/>
    </row>
    <row r="27" spans="1:23" ht="16.5">
      <c r="R27" s="24"/>
      <c r="S27" s="4"/>
      <c r="T27" s="4"/>
      <c r="U27" s="4"/>
    </row>
    <row r="28" spans="1:23" ht="16.5">
      <c r="R28" s="24"/>
      <c r="S28" s="4"/>
      <c r="T28" s="4"/>
      <c r="U28" s="4"/>
    </row>
    <row r="29" spans="1:23" ht="16.5">
      <c r="R29" s="24"/>
      <c r="S29" s="4"/>
      <c r="T29" s="4"/>
      <c r="U29" s="4"/>
    </row>
    <row r="30" spans="1:23" ht="16.5">
      <c r="R30" s="24"/>
      <c r="S30" s="4"/>
      <c r="T30" s="4"/>
      <c r="U30" s="4"/>
    </row>
    <row r="31" spans="1:23" ht="16.5">
      <c r="R31" s="24"/>
      <c r="S31" s="4"/>
      <c r="T31" s="4"/>
      <c r="U31" s="4"/>
    </row>
  </sheetData>
  <sheetProtection algorithmName="SHA-512" hashValue="c7DiCpLZCV11PxH30KXX70FMVxd8oLtbGSD/fdRvLxBdZ3d12/1aOkYL0X5RGwB3dpnL0zkPw6ZW8CasWDyH3g==" saltValue="2hRSvDd3GaTf0k5iPV5Y8g==" spinCount="100000" sheet="1" objects="1" scenarios="1" selectLockedCells="1" selectUnlockedCells="1"/>
  <mergeCells count="32">
    <mergeCell ref="V15:W15"/>
    <mergeCell ref="H17:I17"/>
    <mergeCell ref="J17:K17"/>
    <mergeCell ref="L17:M17"/>
    <mergeCell ref="O17:P17"/>
    <mergeCell ref="F15:M15"/>
    <mergeCell ref="N15:R15"/>
    <mergeCell ref="R17:S17"/>
    <mergeCell ref="B17:C17"/>
    <mergeCell ref="L6:N7"/>
    <mergeCell ref="O6:Q7"/>
    <mergeCell ref="A7:C9"/>
    <mergeCell ref="D7:H9"/>
    <mergeCell ref="L9:Q11"/>
    <mergeCell ref="A11:C12"/>
    <mergeCell ref="D11:H12"/>
    <mergeCell ref="A13:Q13"/>
    <mergeCell ref="A14:U14"/>
    <mergeCell ref="A15:E15"/>
    <mergeCell ref="H16:I16"/>
    <mergeCell ref="B16:C16"/>
    <mergeCell ref="J16:K16"/>
    <mergeCell ref="L16:M16"/>
    <mergeCell ref="O16:P16"/>
    <mergeCell ref="E1:U1"/>
    <mergeCell ref="A2:C2"/>
    <mergeCell ref="D2:H2"/>
    <mergeCell ref="L3:N4"/>
    <mergeCell ref="O3:Q4"/>
    <mergeCell ref="A4:C5"/>
    <mergeCell ref="D4:H5"/>
    <mergeCell ref="A1:D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M27"/>
  <sheetViews>
    <sheetView zoomScale="110" zoomScaleNormal="110" zoomScalePageLayoutView="20" workbookViewId="0">
      <selection activeCell="D1" sqref="D1:K1"/>
    </sheetView>
  </sheetViews>
  <sheetFormatPr baseColWidth="10" defaultColWidth="11.42578125" defaultRowHeight="16.5"/>
  <cols>
    <col min="1" max="1" width="1.42578125" style="1" customWidth="1"/>
    <col min="2" max="2" width="12" style="28" customWidth="1"/>
    <col min="3" max="3" width="4.28515625" style="67" customWidth="1"/>
    <col min="4" max="4" width="38.28515625" style="12" customWidth="1"/>
    <col min="5" max="5" width="24.85546875" style="68" customWidth="1"/>
    <col min="6" max="6" width="18.85546875" style="67" customWidth="1"/>
    <col min="7" max="7" width="12.5703125" style="1" customWidth="1"/>
    <col min="8" max="8" width="0.28515625" style="14" customWidth="1"/>
    <col min="9" max="9" width="9.42578125" style="1" hidden="1" customWidth="1"/>
    <col min="10" max="10" width="3.140625" style="12" hidden="1" customWidth="1"/>
    <col min="11" max="11" width="95.7109375" style="1" customWidth="1"/>
    <col min="12" max="12" width="8.5703125" style="1" customWidth="1"/>
    <col min="13" max="13" width="6.85546875" style="1" customWidth="1"/>
    <col min="14" max="16384" width="11.42578125" style="1"/>
  </cols>
  <sheetData>
    <row r="1" spans="2:13" ht="65.25" customHeight="1">
      <c r="B1" s="319"/>
      <c r="C1" s="320"/>
      <c r="D1" s="330" t="s">
        <v>0</v>
      </c>
      <c r="E1" s="330"/>
      <c r="F1" s="330"/>
      <c r="G1" s="330"/>
      <c r="H1" s="330"/>
      <c r="I1" s="330"/>
      <c r="J1" s="330"/>
      <c r="K1" s="330"/>
    </row>
    <row r="2" spans="2:13" ht="35.25" customHeight="1">
      <c r="B2" s="326" t="s">
        <v>88</v>
      </c>
      <c r="C2" s="326"/>
      <c r="D2" s="326"/>
      <c r="E2" s="77" t="s">
        <v>89</v>
      </c>
      <c r="F2" s="324" t="s">
        <v>90</v>
      </c>
      <c r="G2" s="325"/>
      <c r="H2" s="321" t="s">
        <v>4</v>
      </c>
      <c r="I2" s="322"/>
      <c r="J2" s="323"/>
    </row>
    <row r="3" spans="2:13" s="72" customFormat="1" ht="9" customHeight="1">
      <c r="B3" s="113"/>
      <c r="C3" s="76"/>
      <c r="D3" s="74"/>
      <c r="E3" s="74"/>
      <c r="F3" s="75"/>
      <c r="G3" s="74"/>
      <c r="H3" s="14"/>
      <c r="I3" s="1"/>
      <c r="J3" s="73"/>
    </row>
    <row r="4" spans="2:13" ht="20.25">
      <c r="B4" s="327" t="s">
        <v>91</v>
      </c>
      <c r="C4" s="327"/>
      <c r="D4" s="327"/>
      <c r="E4" s="327"/>
      <c r="F4" s="327"/>
      <c r="G4" s="328"/>
      <c r="H4" s="328"/>
      <c r="I4" s="328"/>
      <c r="J4" s="328"/>
      <c r="L4" s="289" t="s">
        <v>339</v>
      </c>
      <c r="M4" s="289"/>
    </row>
    <row r="5" spans="2:13" s="44" customFormat="1" ht="31.5" customHeight="1">
      <c r="B5" s="43" t="s">
        <v>92</v>
      </c>
      <c r="C5" s="329" t="s">
        <v>93</v>
      </c>
      <c r="D5" s="329"/>
      <c r="E5" s="43" t="s">
        <v>94</v>
      </c>
      <c r="F5" s="34" t="s">
        <v>95</v>
      </c>
      <c r="G5" s="43" t="s">
        <v>11</v>
      </c>
      <c r="H5" s="35" t="s">
        <v>12</v>
      </c>
      <c r="I5" s="35" t="s">
        <v>13</v>
      </c>
      <c r="J5" s="35" t="s">
        <v>14</v>
      </c>
      <c r="K5" s="35" t="s">
        <v>322</v>
      </c>
      <c r="L5" s="228" t="s">
        <v>341</v>
      </c>
      <c r="M5" s="165" t="s">
        <v>342</v>
      </c>
    </row>
    <row r="6" spans="2:13" s="44" customFormat="1" ht="58.5" customHeight="1">
      <c r="B6" s="316" t="s">
        <v>96</v>
      </c>
      <c r="C6" s="41" t="s">
        <v>97</v>
      </c>
      <c r="D6" s="7" t="s">
        <v>98</v>
      </c>
      <c r="E6" s="8" t="s">
        <v>99</v>
      </c>
      <c r="F6" s="7" t="s">
        <v>19</v>
      </c>
      <c r="G6" s="93">
        <v>44697</v>
      </c>
      <c r="H6" s="138" t="s">
        <v>100</v>
      </c>
      <c r="I6" s="35"/>
      <c r="J6" s="35"/>
      <c r="K6" s="8" t="s">
        <v>352</v>
      </c>
      <c r="L6" s="220">
        <v>0</v>
      </c>
      <c r="M6" s="313">
        <f>AVERAGE(L6:L25)</f>
        <v>6.6665000000000002E-2</v>
      </c>
    </row>
    <row r="7" spans="2:13" s="44" customFormat="1" ht="205.5" customHeight="1">
      <c r="B7" s="317"/>
      <c r="C7" s="41" t="s">
        <v>101</v>
      </c>
      <c r="D7" s="7" t="s">
        <v>102</v>
      </c>
      <c r="E7" s="8" t="s">
        <v>103</v>
      </c>
      <c r="F7" s="7" t="s">
        <v>19</v>
      </c>
      <c r="G7" s="93">
        <v>44592</v>
      </c>
      <c r="H7" s="137" t="s">
        <v>321</v>
      </c>
      <c r="I7" s="35"/>
      <c r="J7" s="35"/>
      <c r="K7" s="8" t="s">
        <v>323</v>
      </c>
      <c r="L7" s="220">
        <v>1</v>
      </c>
      <c r="M7" s="314"/>
    </row>
    <row r="8" spans="2:13" s="44" customFormat="1" ht="78.75" customHeight="1">
      <c r="B8" s="317"/>
      <c r="C8" s="41" t="s">
        <v>104</v>
      </c>
      <c r="D8" s="7" t="s">
        <v>105</v>
      </c>
      <c r="E8" s="8" t="s">
        <v>106</v>
      </c>
      <c r="F8" s="7" t="s">
        <v>19</v>
      </c>
      <c r="G8" s="93">
        <v>44865</v>
      </c>
      <c r="H8" s="138" t="s">
        <v>107</v>
      </c>
      <c r="I8" s="35"/>
      <c r="J8" s="35"/>
      <c r="K8" s="8" t="s">
        <v>353</v>
      </c>
      <c r="L8" s="220">
        <v>0</v>
      </c>
      <c r="M8" s="314"/>
    </row>
    <row r="9" spans="2:13" s="44" customFormat="1" ht="99.75" customHeight="1">
      <c r="B9" s="317"/>
      <c r="C9" s="41" t="s">
        <v>108</v>
      </c>
      <c r="D9" s="7" t="s">
        <v>109</v>
      </c>
      <c r="E9" s="8" t="s">
        <v>110</v>
      </c>
      <c r="F9" s="7" t="s">
        <v>111</v>
      </c>
      <c r="G9" s="93">
        <v>44925</v>
      </c>
      <c r="H9" s="138" t="s">
        <v>112</v>
      </c>
      <c r="I9" s="35"/>
      <c r="J9" s="35"/>
      <c r="K9" s="8" t="s">
        <v>353</v>
      </c>
      <c r="L9" s="220">
        <v>0</v>
      </c>
      <c r="M9" s="314"/>
    </row>
    <row r="10" spans="2:13" ht="49.5">
      <c r="B10" s="317"/>
      <c r="C10" s="41" t="s">
        <v>113</v>
      </c>
      <c r="D10" s="7" t="s">
        <v>114</v>
      </c>
      <c r="E10" s="8" t="s">
        <v>115</v>
      </c>
      <c r="F10" s="7" t="s">
        <v>116</v>
      </c>
      <c r="G10" s="93">
        <v>44915</v>
      </c>
      <c r="H10" s="33" t="s">
        <v>324</v>
      </c>
      <c r="I10" s="31"/>
      <c r="J10" s="33"/>
      <c r="K10" s="8" t="s">
        <v>353</v>
      </c>
      <c r="L10" s="220">
        <v>0</v>
      </c>
      <c r="M10" s="314"/>
    </row>
    <row r="11" spans="2:13" ht="49.5">
      <c r="B11" s="317"/>
      <c r="C11" s="41" t="s">
        <v>117</v>
      </c>
      <c r="D11" s="7" t="s">
        <v>118</v>
      </c>
      <c r="E11" s="8" t="s">
        <v>119</v>
      </c>
      <c r="F11" s="7" t="s">
        <v>116</v>
      </c>
      <c r="G11" s="93">
        <v>44915</v>
      </c>
      <c r="H11" s="33" t="s">
        <v>324</v>
      </c>
      <c r="I11" s="31"/>
      <c r="J11" s="31"/>
      <c r="K11" s="8" t="s">
        <v>353</v>
      </c>
      <c r="L11" s="220">
        <v>0</v>
      </c>
      <c r="M11" s="314"/>
    </row>
    <row r="12" spans="2:13" ht="63.75" customHeight="1">
      <c r="B12" s="317"/>
      <c r="C12" s="41" t="s">
        <v>120</v>
      </c>
      <c r="D12" s="7" t="s">
        <v>121</v>
      </c>
      <c r="E12" s="7" t="s">
        <v>122</v>
      </c>
      <c r="F12" s="7" t="s">
        <v>116</v>
      </c>
      <c r="G12" s="93">
        <v>44915</v>
      </c>
      <c r="H12" s="33" t="s">
        <v>324</v>
      </c>
      <c r="I12" s="31"/>
      <c r="J12" s="33"/>
      <c r="K12" s="8" t="s">
        <v>353</v>
      </c>
      <c r="L12" s="220">
        <v>0</v>
      </c>
      <c r="M12" s="314"/>
    </row>
    <row r="13" spans="2:13" ht="102.75" customHeight="1">
      <c r="B13" s="328" t="s">
        <v>123</v>
      </c>
      <c r="C13" s="41">
        <v>2.1</v>
      </c>
      <c r="D13" s="7" t="s">
        <v>124</v>
      </c>
      <c r="E13" s="7" t="s">
        <v>125</v>
      </c>
      <c r="F13" s="7" t="s">
        <v>126</v>
      </c>
      <c r="G13" s="93">
        <v>44915</v>
      </c>
      <c r="H13" s="138" t="s">
        <v>112</v>
      </c>
      <c r="I13" s="31"/>
      <c r="J13" s="71"/>
      <c r="K13" s="8" t="s">
        <v>353</v>
      </c>
      <c r="L13" s="220">
        <v>0</v>
      </c>
      <c r="M13" s="314"/>
    </row>
    <row r="14" spans="2:13" ht="45" customHeight="1">
      <c r="B14" s="328"/>
      <c r="C14" s="41" t="s">
        <v>127</v>
      </c>
      <c r="D14" s="7" t="s">
        <v>128</v>
      </c>
      <c r="E14" s="7" t="s">
        <v>129</v>
      </c>
      <c r="F14" s="7" t="s">
        <v>130</v>
      </c>
      <c r="G14" s="93">
        <v>44889</v>
      </c>
      <c r="H14" s="138" t="s">
        <v>131</v>
      </c>
      <c r="I14" s="31"/>
      <c r="J14" s="71"/>
      <c r="K14" s="8" t="s">
        <v>353</v>
      </c>
      <c r="L14" s="220">
        <v>0</v>
      </c>
      <c r="M14" s="314"/>
    </row>
    <row r="15" spans="2:13" ht="84.75" customHeight="1">
      <c r="B15" s="328"/>
      <c r="C15" s="41" t="s">
        <v>132</v>
      </c>
      <c r="D15" s="8" t="s">
        <v>133</v>
      </c>
      <c r="E15" s="7" t="s">
        <v>134</v>
      </c>
      <c r="F15" s="7" t="s">
        <v>135</v>
      </c>
      <c r="G15" s="93">
        <v>44915</v>
      </c>
      <c r="H15" s="138" t="s">
        <v>112</v>
      </c>
      <c r="I15" s="31"/>
      <c r="J15" s="31"/>
      <c r="K15" s="8" t="s">
        <v>353</v>
      </c>
      <c r="L15" s="220">
        <v>0</v>
      </c>
      <c r="M15" s="314"/>
    </row>
    <row r="16" spans="2:13" ht="87.75" customHeight="1">
      <c r="B16" s="328"/>
      <c r="C16" s="41" t="s">
        <v>136</v>
      </c>
      <c r="D16" s="8" t="s">
        <v>137</v>
      </c>
      <c r="E16" s="7" t="s">
        <v>134</v>
      </c>
      <c r="F16" s="7" t="s">
        <v>138</v>
      </c>
      <c r="G16" s="11">
        <v>44742</v>
      </c>
      <c r="H16" s="139" t="s">
        <v>139</v>
      </c>
      <c r="I16" s="69"/>
      <c r="J16" s="36"/>
      <c r="K16" s="8" t="s">
        <v>352</v>
      </c>
      <c r="L16" s="220">
        <v>0</v>
      </c>
      <c r="M16" s="314"/>
    </row>
    <row r="17" spans="2:13" ht="86.25" customHeight="1">
      <c r="B17" s="328"/>
      <c r="C17" s="41" t="s">
        <v>140</v>
      </c>
      <c r="D17" s="9" t="s">
        <v>141</v>
      </c>
      <c r="E17" s="7" t="s">
        <v>134</v>
      </c>
      <c r="F17" s="7" t="s">
        <v>142</v>
      </c>
      <c r="G17" s="11">
        <v>44737</v>
      </c>
      <c r="H17" s="138" t="s">
        <v>143</v>
      </c>
      <c r="I17" s="31"/>
      <c r="J17" s="31"/>
      <c r="K17" s="8" t="s">
        <v>352</v>
      </c>
      <c r="L17" s="220">
        <v>0</v>
      </c>
      <c r="M17" s="314"/>
    </row>
    <row r="18" spans="2:13" ht="72" customHeight="1">
      <c r="B18" s="328"/>
      <c r="C18" s="41" t="s">
        <v>144</v>
      </c>
      <c r="D18" s="9" t="s">
        <v>145</v>
      </c>
      <c r="E18" s="7" t="s">
        <v>134</v>
      </c>
      <c r="F18" s="7" t="s">
        <v>146</v>
      </c>
      <c r="G18" s="93">
        <v>44915</v>
      </c>
      <c r="H18" s="50" t="s">
        <v>325</v>
      </c>
      <c r="I18" s="36"/>
      <c r="J18" s="70"/>
      <c r="K18" s="8" t="s">
        <v>353</v>
      </c>
      <c r="L18" s="220">
        <v>0</v>
      </c>
      <c r="M18" s="314"/>
    </row>
    <row r="19" spans="2:13" ht="408.95" customHeight="1">
      <c r="B19" s="328"/>
      <c r="C19" s="41" t="s">
        <v>147</v>
      </c>
      <c r="D19" s="8" t="s">
        <v>148</v>
      </c>
      <c r="E19" s="7" t="s">
        <v>149</v>
      </c>
      <c r="F19" s="7" t="s">
        <v>150</v>
      </c>
      <c r="G19" s="93">
        <v>44915</v>
      </c>
      <c r="H19" s="141" t="s">
        <v>326</v>
      </c>
      <c r="I19" s="37"/>
      <c r="J19" s="31"/>
      <c r="K19" s="273" t="s">
        <v>374</v>
      </c>
      <c r="L19" s="220">
        <v>0.33329999999999999</v>
      </c>
      <c r="M19" s="314"/>
    </row>
    <row r="20" spans="2:13" ht="43.5" customHeight="1">
      <c r="B20" s="328"/>
      <c r="C20" s="41" t="s">
        <v>151</v>
      </c>
      <c r="D20" s="8" t="s">
        <v>152</v>
      </c>
      <c r="E20" s="8" t="s">
        <v>153</v>
      </c>
      <c r="F20" s="7" t="s">
        <v>19</v>
      </c>
      <c r="G20" s="93">
        <v>44915</v>
      </c>
      <c r="H20" s="138" t="s">
        <v>112</v>
      </c>
      <c r="I20" s="36"/>
      <c r="J20" s="31"/>
      <c r="K20" s="8" t="s">
        <v>353</v>
      </c>
      <c r="L20" s="220">
        <v>0</v>
      </c>
      <c r="M20" s="314"/>
    </row>
    <row r="21" spans="2:13" ht="94.5" customHeight="1">
      <c r="B21" s="316" t="s">
        <v>154</v>
      </c>
      <c r="C21" s="41">
        <v>3.1</v>
      </c>
      <c r="D21" s="8" t="s">
        <v>155</v>
      </c>
      <c r="E21" s="8" t="s">
        <v>156</v>
      </c>
      <c r="F21" s="8" t="s">
        <v>157</v>
      </c>
      <c r="G21" s="93">
        <v>44862</v>
      </c>
      <c r="H21" s="138" t="s">
        <v>107</v>
      </c>
      <c r="I21" s="31"/>
      <c r="J21" s="31"/>
      <c r="K21" s="8" t="s">
        <v>353</v>
      </c>
      <c r="L21" s="220">
        <v>0</v>
      </c>
      <c r="M21" s="314"/>
    </row>
    <row r="22" spans="2:13" ht="70.5" customHeight="1">
      <c r="B22" s="317"/>
      <c r="C22" s="41" t="s">
        <v>158</v>
      </c>
      <c r="D22" s="8" t="s">
        <v>159</v>
      </c>
      <c r="E22" s="7" t="s">
        <v>160</v>
      </c>
      <c r="F22" s="7" t="s">
        <v>116</v>
      </c>
      <c r="G22" s="93">
        <v>44863</v>
      </c>
      <c r="H22" s="140" t="s">
        <v>107</v>
      </c>
      <c r="I22" s="31"/>
      <c r="J22" s="31"/>
      <c r="K22" s="8" t="s">
        <v>353</v>
      </c>
      <c r="L22" s="220">
        <v>0</v>
      </c>
      <c r="M22" s="314"/>
    </row>
    <row r="23" spans="2:13" ht="95.25" customHeight="1">
      <c r="B23" s="317"/>
      <c r="C23" s="41" t="s">
        <v>161</v>
      </c>
      <c r="D23" s="8" t="s">
        <v>162</v>
      </c>
      <c r="E23" s="8" t="s">
        <v>163</v>
      </c>
      <c r="F23" s="7" t="s">
        <v>19</v>
      </c>
      <c r="G23" s="93" t="s">
        <v>164</v>
      </c>
      <c r="H23" s="33"/>
      <c r="I23" s="31"/>
      <c r="J23" s="31"/>
      <c r="K23" s="8" t="s">
        <v>353</v>
      </c>
      <c r="L23" s="220">
        <v>0</v>
      </c>
      <c r="M23" s="314"/>
    </row>
    <row r="24" spans="2:13" ht="101.25" customHeight="1">
      <c r="B24" s="317"/>
      <c r="C24" s="41" t="s">
        <v>165</v>
      </c>
      <c r="D24" s="8" t="s">
        <v>166</v>
      </c>
      <c r="E24" s="8" t="s">
        <v>167</v>
      </c>
      <c r="F24" s="8" t="s">
        <v>168</v>
      </c>
      <c r="G24" s="93">
        <v>44901</v>
      </c>
      <c r="H24" s="138" t="s">
        <v>112</v>
      </c>
      <c r="I24" s="31"/>
      <c r="J24" s="31"/>
      <c r="K24" s="8" t="s">
        <v>353</v>
      </c>
      <c r="L24" s="220">
        <v>0</v>
      </c>
      <c r="M24" s="314"/>
    </row>
    <row r="25" spans="2:13" ht="89.25" customHeight="1">
      <c r="B25" s="318"/>
      <c r="C25" s="41" t="s">
        <v>169</v>
      </c>
      <c r="D25" s="8" t="s">
        <v>170</v>
      </c>
      <c r="E25" s="7" t="s">
        <v>171</v>
      </c>
      <c r="F25" s="7" t="s">
        <v>172</v>
      </c>
      <c r="G25" s="93">
        <v>44926</v>
      </c>
      <c r="H25" s="138" t="s">
        <v>112</v>
      </c>
      <c r="I25" s="36"/>
      <c r="J25" s="31"/>
      <c r="K25" s="8" t="s">
        <v>353</v>
      </c>
      <c r="L25" s="220">
        <v>0</v>
      </c>
      <c r="M25" s="315"/>
    </row>
    <row r="26" spans="2:13">
      <c r="G26" s="13"/>
    </row>
    <row r="27" spans="2:13">
      <c r="B27" s="115"/>
    </row>
  </sheetData>
  <sheetProtection algorithmName="SHA-512" hashValue="93nf40ohxxJKRA+Cv0WO0IiuH3nuz2s8iin10tQJDS35dXGpc+ipDPNieDSqCF5KuYUm2A2tbtd1J7QNJOH2uw==" saltValue="dUV2U66+wIi9boMJOR3rWQ==" spinCount="100000" sheet="1" objects="1" scenarios="1" selectLockedCells="1" selectUnlockedCells="1"/>
  <mergeCells count="13">
    <mergeCell ref="L4:M4"/>
    <mergeCell ref="M6:M25"/>
    <mergeCell ref="B21:B25"/>
    <mergeCell ref="B1:C1"/>
    <mergeCell ref="H2:J2"/>
    <mergeCell ref="F2:G2"/>
    <mergeCell ref="B2:D2"/>
    <mergeCell ref="B4:F4"/>
    <mergeCell ref="G4:J4"/>
    <mergeCell ref="C5:D5"/>
    <mergeCell ref="B13:B20"/>
    <mergeCell ref="B6:B12"/>
    <mergeCell ref="D1:K1"/>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
  <sheetViews>
    <sheetView topLeftCell="E7" zoomScale="106" zoomScaleNormal="106" zoomScaleSheetLayoutView="50" workbookViewId="0">
      <selection activeCell="K3" sqref="K3"/>
    </sheetView>
  </sheetViews>
  <sheetFormatPr baseColWidth="10" defaultColWidth="11.42578125" defaultRowHeight="16.5"/>
  <cols>
    <col min="1" max="1" width="1.28515625" style="1" customWidth="1"/>
    <col min="2" max="2" width="25.5703125" style="28" customWidth="1"/>
    <col min="3" max="3" width="7.7109375" style="1" customWidth="1"/>
    <col min="4" max="4" width="34.7109375" style="12" customWidth="1"/>
    <col min="5" max="5" width="17.85546875" style="1" customWidth="1"/>
    <col min="6" max="6" width="21.28515625" style="14" customWidth="1"/>
    <col min="7" max="7" width="17.5703125" style="28" customWidth="1"/>
    <col min="8" max="8" width="26.7109375" style="1" hidden="1" customWidth="1"/>
    <col min="9" max="9" width="3.5703125" style="1" hidden="1" customWidth="1"/>
    <col min="10" max="10" width="6.140625" style="1" hidden="1" customWidth="1"/>
    <col min="11" max="11" width="56.85546875" style="1" customWidth="1"/>
    <col min="12" max="12" width="11" style="1" customWidth="1"/>
    <col min="13" max="13" width="10.5703125" style="1" customWidth="1"/>
    <col min="14" max="16384" width="11.42578125" style="1"/>
  </cols>
  <sheetData>
    <row r="1" spans="1:16" ht="65.25" customHeight="1">
      <c r="A1" s="22"/>
      <c r="B1" s="320"/>
      <c r="C1" s="320"/>
      <c r="D1" s="331" t="s">
        <v>0</v>
      </c>
      <c r="E1" s="331"/>
      <c r="F1" s="331"/>
      <c r="G1" s="331"/>
      <c r="H1" s="331"/>
      <c r="I1" s="331"/>
      <c r="J1" s="331"/>
    </row>
    <row r="2" spans="1:16" ht="38.25" customHeight="1">
      <c r="B2" s="332" t="s">
        <v>173</v>
      </c>
      <c r="C2" s="333"/>
      <c r="D2" s="16" t="s">
        <v>174</v>
      </c>
      <c r="E2" s="15" t="s">
        <v>175</v>
      </c>
      <c r="F2" s="334" t="s">
        <v>176</v>
      </c>
      <c r="G2" s="334"/>
      <c r="K2" s="329" t="s">
        <v>4</v>
      </c>
      <c r="L2" s="329"/>
      <c r="M2" s="329"/>
    </row>
    <row r="3" spans="1:16" ht="9" customHeight="1"/>
    <row r="4" spans="1:16">
      <c r="B4" s="118" t="s">
        <v>177</v>
      </c>
      <c r="C4" s="25"/>
      <c r="D4" s="25"/>
      <c r="E4" s="25"/>
      <c r="F4" s="25"/>
      <c r="G4" s="42"/>
      <c r="H4" s="338" t="s">
        <v>178</v>
      </c>
      <c r="I4" s="338"/>
      <c r="J4" s="338"/>
      <c r="L4" s="289" t="s">
        <v>339</v>
      </c>
      <c r="M4" s="289"/>
    </row>
    <row r="5" spans="1:16" ht="66">
      <c r="B5" s="90" t="s">
        <v>7</v>
      </c>
      <c r="C5" s="338" t="s">
        <v>179</v>
      </c>
      <c r="D5" s="338"/>
      <c r="E5" s="41" t="s">
        <v>180</v>
      </c>
      <c r="F5" s="90" t="s">
        <v>10</v>
      </c>
      <c r="G5" s="41" t="s">
        <v>11</v>
      </c>
      <c r="H5" s="5" t="s">
        <v>12</v>
      </c>
      <c r="I5" s="6" t="s">
        <v>13</v>
      </c>
      <c r="J5" s="6" t="s">
        <v>14</v>
      </c>
      <c r="K5" s="35" t="s">
        <v>322</v>
      </c>
      <c r="L5" s="164" t="s">
        <v>341</v>
      </c>
      <c r="M5" s="165" t="s">
        <v>342</v>
      </c>
    </row>
    <row r="6" spans="1:16" ht="49.5">
      <c r="B6" s="342" t="s">
        <v>181</v>
      </c>
      <c r="C6" s="45" t="s">
        <v>97</v>
      </c>
      <c r="D6" s="7" t="s">
        <v>182</v>
      </c>
      <c r="E6" s="33" t="s">
        <v>183</v>
      </c>
      <c r="F6" s="33" t="s">
        <v>184</v>
      </c>
      <c r="G6" s="154" t="s">
        <v>185</v>
      </c>
      <c r="H6" s="46" t="s">
        <v>328</v>
      </c>
      <c r="I6" s="7"/>
      <c r="J6" s="7"/>
      <c r="K6" s="8" t="s">
        <v>354</v>
      </c>
      <c r="L6" s="221">
        <v>0</v>
      </c>
      <c r="M6" s="335">
        <f>AVERAGE(L6:L18)</f>
        <v>0.28178461538461536</v>
      </c>
    </row>
    <row r="7" spans="1:16" ht="75" customHeight="1">
      <c r="B7" s="343"/>
      <c r="C7" s="45" t="s">
        <v>101</v>
      </c>
      <c r="D7" s="8" t="s">
        <v>186</v>
      </c>
      <c r="E7" s="7" t="s">
        <v>187</v>
      </c>
      <c r="F7" s="7" t="s">
        <v>188</v>
      </c>
      <c r="G7" s="274" t="s">
        <v>189</v>
      </c>
      <c r="H7" s="46" t="s">
        <v>328</v>
      </c>
      <c r="I7" s="7"/>
      <c r="J7" s="7"/>
      <c r="K7" s="8" t="s">
        <v>352</v>
      </c>
      <c r="L7" s="221">
        <v>0</v>
      </c>
      <c r="M7" s="336"/>
    </row>
    <row r="8" spans="1:16" ht="108.75" customHeight="1">
      <c r="B8" s="339" t="s">
        <v>190</v>
      </c>
      <c r="C8" s="41">
        <v>2.1</v>
      </c>
      <c r="D8" s="8" t="s">
        <v>191</v>
      </c>
      <c r="E8" s="8" t="s">
        <v>192</v>
      </c>
      <c r="F8" s="7" t="s">
        <v>184</v>
      </c>
      <c r="G8" s="275" t="s">
        <v>193</v>
      </c>
      <c r="H8" s="8" t="s">
        <v>194</v>
      </c>
      <c r="I8" s="7"/>
      <c r="J8" s="7"/>
      <c r="K8" s="7" t="s">
        <v>348</v>
      </c>
      <c r="L8" s="221">
        <v>1</v>
      </c>
      <c r="M8" s="336"/>
    </row>
    <row r="9" spans="1:16" ht="76.5" customHeight="1">
      <c r="B9" s="340"/>
      <c r="C9" s="41" t="s">
        <v>195</v>
      </c>
      <c r="D9" s="8" t="s">
        <v>196</v>
      </c>
      <c r="E9" s="8" t="s">
        <v>197</v>
      </c>
      <c r="F9" s="7" t="s">
        <v>184</v>
      </c>
      <c r="G9" s="275" t="s">
        <v>198</v>
      </c>
      <c r="H9" s="8" t="s">
        <v>199</v>
      </c>
      <c r="I9" s="7"/>
      <c r="J9" s="7"/>
      <c r="K9" s="7" t="s">
        <v>329</v>
      </c>
      <c r="L9" s="221">
        <v>1</v>
      </c>
      <c r="M9" s="336"/>
    </row>
    <row r="10" spans="1:16" ht="54" customHeight="1">
      <c r="B10" s="340"/>
      <c r="C10" s="41" t="s">
        <v>132</v>
      </c>
      <c r="D10" s="8" t="s">
        <v>200</v>
      </c>
      <c r="E10" s="8" t="s">
        <v>201</v>
      </c>
      <c r="F10" s="8" t="s">
        <v>202</v>
      </c>
      <c r="G10" s="276" t="s">
        <v>203</v>
      </c>
      <c r="H10" s="8" t="s">
        <v>328</v>
      </c>
      <c r="I10" s="7"/>
      <c r="J10" s="7"/>
      <c r="K10" s="8" t="s">
        <v>352</v>
      </c>
      <c r="L10" s="221">
        <v>0</v>
      </c>
      <c r="M10" s="336"/>
    </row>
    <row r="11" spans="1:16" ht="188.25" customHeight="1">
      <c r="B11" s="340"/>
      <c r="C11" s="41" t="s">
        <v>136</v>
      </c>
      <c r="D11" s="7" t="s">
        <v>204</v>
      </c>
      <c r="E11" s="33" t="s">
        <v>205</v>
      </c>
      <c r="F11" s="33" t="s">
        <v>184</v>
      </c>
      <c r="G11" s="154" t="s">
        <v>206</v>
      </c>
      <c r="H11" s="8" t="s">
        <v>207</v>
      </c>
      <c r="I11" s="7"/>
      <c r="J11" s="7"/>
      <c r="K11" s="7" t="s">
        <v>347</v>
      </c>
      <c r="L11" s="221">
        <v>0.33</v>
      </c>
      <c r="M11" s="336"/>
      <c r="O11" s="146"/>
      <c r="P11"/>
    </row>
    <row r="12" spans="1:16" ht="66">
      <c r="B12" s="340"/>
      <c r="C12" s="41" t="s">
        <v>144</v>
      </c>
      <c r="D12" s="33" t="s">
        <v>208</v>
      </c>
      <c r="E12" s="33" t="s">
        <v>209</v>
      </c>
      <c r="F12" s="33" t="s">
        <v>210</v>
      </c>
      <c r="G12" s="154" t="s">
        <v>211</v>
      </c>
      <c r="H12" s="23" t="s">
        <v>328</v>
      </c>
      <c r="I12" s="7"/>
      <c r="J12" s="7"/>
      <c r="K12" s="8" t="s">
        <v>355</v>
      </c>
      <c r="L12" s="221">
        <v>0</v>
      </c>
      <c r="M12" s="336"/>
    </row>
    <row r="13" spans="1:16" ht="49.5">
      <c r="B13" s="339" t="s">
        <v>212</v>
      </c>
      <c r="C13" s="41">
        <v>3.1</v>
      </c>
      <c r="D13" s="7" t="s">
        <v>213</v>
      </c>
      <c r="E13" s="7" t="s">
        <v>214</v>
      </c>
      <c r="F13" s="7" t="s">
        <v>215</v>
      </c>
      <c r="G13" s="93" t="s">
        <v>203</v>
      </c>
      <c r="H13" s="144" t="s">
        <v>216</v>
      </c>
      <c r="I13" s="9"/>
      <c r="J13" s="7"/>
      <c r="K13" s="8" t="s">
        <v>352</v>
      </c>
      <c r="L13" s="221">
        <v>0</v>
      </c>
      <c r="M13" s="336"/>
    </row>
    <row r="14" spans="1:16" ht="181.5">
      <c r="B14" s="340"/>
      <c r="C14" s="41">
        <v>3.2</v>
      </c>
      <c r="D14" s="8" t="s">
        <v>217</v>
      </c>
      <c r="E14" s="8" t="s">
        <v>218</v>
      </c>
      <c r="F14" s="7" t="s">
        <v>215</v>
      </c>
      <c r="G14" s="154" t="s">
        <v>219</v>
      </c>
      <c r="H14" s="130" t="s">
        <v>220</v>
      </c>
      <c r="I14" s="9"/>
      <c r="J14" s="7"/>
      <c r="K14" s="8" t="s">
        <v>356</v>
      </c>
      <c r="L14" s="221">
        <v>0.33329999999999999</v>
      </c>
      <c r="M14" s="336"/>
    </row>
    <row r="15" spans="1:16" ht="218.25" customHeight="1">
      <c r="B15" s="340"/>
      <c r="C15" s="45" t="s">
        <v>161</v>
      </c>
      <c r="D15" s="8" t="s">
        <v>221</v>
      </c>
      <c r="E15" s="8" t="s">
        <v>222</v>
      </c>
      <c r="F15" s="7" t="s">
        <v>223</v>
      </c>
      <c r="G15" s="154" t="s">
        <v>189</v>
      </c>
      <c r="H15" s="131" t="s">
        <v>224</v>
      </c>
      <c r="I15" s="9"/>
      <c r="J15" s="7"/>
      <c r="K15" s="8" t="s">
        <v>330</v>
      </c>
      <c r="L15" s="221">
        <v>0.33329999999999999</v>
      </c>
      <c r="M15" s="336"/>
    </row>
    <row r="16" spans="1:16" ht="66">
      <c r="B16" s="107" t="s">
        <v>225</v>
      </c>
      <c r="C16" s="45" t="s">
        <v>37</v>
      </c>
      <c r="D16" s="8" t="s">
        <v>226</v>
      </c>
      <c r="E16" s="8" t="s">
        <v>227</v>
      </c>
      <c r="F16" s="7" t="s">
        <v>228</v>
      </c>
      <c r="G16" s="93" t="s">
        <v>189</v>
      </c>
      <c r="H16" s="91" t="s">
        <v>328</v>
      </c>
      <c r="I16" s="7"/>
      <c r="J16" s="7"/>
      <c r="K16" s="8" t="s">
        <v>352</v>
      </c>
      <c r="L16" s="221">
        <v>0</v>
      </c>
      <c r="M16" s="336"/>
    </row>
    <row r="17" spans="2:15" ht="99" customHeight="1">
      <c r="B17" s="341" t="s">
        <v>229</v>
      </c>
      <c r="C17" s="41">
        <v>5.0999999999999996</v>
      </c>
      <c r="D17" s="8" t="s">
        <v>230</v>
      </c>
      <c r="E17" s="8" t="s">
        <v>231</v>
      </c>
      <c r="F17" s="7" t="s">
        <v>232</v>
      </c>
      <c r="G17" s="277" t="s">
        <v>233</v>
      </c>
      <c r="H17" s="155" t="s">
        <v>234</v>
      </c>
      <c r="I17" s="7"/>
      <c r="J17" s="7"/>
      <c r="K17" s="151" t="s">
        <v>331</v>
      </c>
      <c r="L17" s="221">
        <v>0.33329999999999999</v>
      </c>
      <c r="M17" s="336"/>
    </row>
    <row r="18" spans="2:15" ht="111.75" customHeight="1">
      <c r="B18" s="341"/>
      <c r="C18" s="41">
        <v>5.2</v>
      </c>
      <c r="D18" s="8" t="s">
        <v>235</v>
      </c>
      <c r="E18" s="7" t="s">
        <v>236</v>
      </c>
      <c r="F18" s="7" t="s">
        <v>228</v>
      </c>
      <c r="G18" s="93" t="s">
        <v>40</v>
      </c>
      <c r="H18" s="7" t="s">
        <v>237</v>
      </c>
      <c r="I18" s="7"/>
      <c r="J18" s="7"/>
      <c r="K18" s="151" t="s">
        <v>346</v>
      </c>
      <c r="L18" s="221">
        <v>0.33329999999999999</v>
      </c>
      <c r="M18" s="337"/>
      <c r="O18" s="145"/>
    </row>
    <row r="20" spans="2:15">
      <c r="B20" s="115"/>
    </row>
  </sheetData>
  <sheetProtection algorithmName="SHA-512" hashValue="o1fBljVamDP+lxv6N12vslqH3jYFshdKuqKQ5rJNE+D11V8X3SunGsq5760iUW5PUq0aHLO0CTLVW3WNcWQyZQ==" saltValue="9wfUYlCWo9d3WG2w6WZpCQ==" spinCount="100000" sheet="1" objects="1" scenarios="1" selectLockedCells="1" selectUnlockedCells="1"/>
  <mergeCells count="13">
    <mergeCell ref="L4:M4"/>
    <mergeCell ref="M6:M18"/>
    <mergeCell ref="C5:D5"/>
    <mergeCell ref="B8:B12"/>
    <mergeCell ref="B17:B18"/>
    <mergeCell ref="H4:J4"/>
    <mergeCell ref="B6:B7"/>
    <mergeCell ref="B13:B15"/>
    <mergeCell ref="B1:C1"/>
    <mergeCell ref="D1:J1"/>
    <mergeCell ref="B2:C2"/>
    <mergeCell ref="F2:G2"/>
    <mergeCell ref="K2:M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19"/>
  <sheetViews>
    <sheetView zoomScale="124" zoomScaleNormal="124" zoomScaleSheetLayoutView="90" workbookViewId="0">
      <selection activeCell="N16" sqref="N16"/>
    </sheetView>
  </sheetViews>
  <sheetFormatPr baseColWidth="10" defaultColWidth="11.42578125" defaultRowHeight="16.5"/>
  <cols>
    <col min="1" max="1" width="0.7109375" style="1" customWidth="1"/>
    <col min="2" max="2" width="17.140625" style="28" customWidth="1"/>
    <col min="3" max="3" width="5" style="1" customWidth="1"/>
    <col min="4" max="4" width="27.28515625" style="1" customWidth="1"/>
    <col min="5" max="5" width="17.140625" style="1" customWidth="1"/>
    <col min="6" max="6" width="18" style="14" customWidth="1"/>
    <col min="7" max="7" width="11.28515625" style="1" customWidth="1"/>
    <col min="8" max="8" width="7.5703125" style="147" hidden="1" customWidth="1"/>
    <col min="9" max="9" width="14.5703125" style="1" hidden="1" customWidth="1"/>
    <col min="10" max="10" width="16.140625" style="1" hidden="1" customWidth="1"/>
    <col min="11" max="11" width="83.140625" style="243" customWidth="1"/>
    <col min="12" max="12" width="7.28515625" style="243" customWidth="1"/>
    <col min="13" max="13" width="7" style="243" customWidth="1"/>
    <col min="14" max="19" width="11.42578125" style="243"/>
    <col min="20" max="33" width="11.42578125" style="230"/>
    <col min="34" max="16384" width="11.42578125" style="1"/>
  </cols>
  <sheetData>
    <row r="1" spans="1:33" ht="66" customHeight="1">
      <c r="A1" s="349"/>
      <c r="B1" s="350"/>
      <c r="C1" s="350"/>
      <c r="D1" s="358" t="s">
        <v>0</v>
      </c>
      <c r="E1" s="358"/>
      <c r="F1" s="358"/>
      <c r="G1" s="358"/>
      <c r="H1" s="358"/>
      <c r="I1" s="358"/>
      <c r="J1" s="358"/>
      <c r="K1" s="358"/>
    </row>
    <row r="2" spans="1:33" s="28" customFormat="1" ht="48" customHeight="1">
      <c r="A2" s="332" t="s">
        <v>238</v>
      </c>
      <c r="B2" s="351"/>
      <c r="C2" s="333"/>
      <c r="D2" s="40" t="s">
        <v>174</v>
      </c>
      <c r="E2" s="40" t="s">
        <v>175</v>
      </c>
      <c r="F2" s="357" t="s">
        <v>239</v>
      </c>
      <c r="G2" s="357"/>
      <c r="K2" s="263" t="s">
        <v>176</v>
      </c>
      <c r="L2" s="344" t="s">
        <v>4</v>
      </c>
      <c r="M2" s="344"/>
      <c r="N2" s="244"/>
      <c r="O2" s="244"/>
      <c r="P2" s="244"/>
      <c r="Q2" s="244"/>
      <c r="R2" s="244"/>
      <c r="S2" s="244"/>
      <c r="T2" s="237"/>
      <c r="U2" s="237"/>
      <c r="V2" s="237"/>
      <c r="W2" s="237"/>
      <c r="X2" s="237"/>
      <c r="Y2" s="237"/>
      <c r="Z2" s="237"/>
      <c r="AA2" s="237"/>
      <c r="AB2" s="237"/>
      <c r="AC2" s="237"/>
      <c r="AD2" s="237"/>
      <c r="AE2" s="237"/>
      <c r="AF2" s="237"/>
      <c r="AG2" s="237"/>
    </row>
    <row r="3" spans="1:33" ht="8.25" customHeight="1">
      <c r="B3" s="51"/>
      <c r="C3" s="29"/>
      <c r="D3" s="29"/>
      <c r="E3" s="29"/>
      <c r="F3" s="30"/>
      <c r="G3" s="29"/>
    </row>
    <row r="4" spans="1:33" ht="20.25" customHeight="1">
      <c r="B4" s="352" t="s">
        <v>240</v>
      </c>
      <c r="C4" s="353"/>
      <c r="D4" s="353"/>
      <c r="E4" s="353"/>
      <c r="F4" s="353"/>
      <c r="G4" s="354"/>
      <c r="H4" s="338" t="s">
        <v>178</v>
      </c>
      <c r="I4" s="338"/>
      <c r="J4" s="338"/>
      <c r="L4" s="344" t="s">
        <v>339</v>
      </c>
      <c r="M4" s="344"/>
    </row>
    <row r="5" spans="1:33" ht="35.25" customHeight="1">
      <c r="B5" s="90" t="s">
        <v>7</v>
      </c>
      <c r="C5" s="338" t="s">
        <v>8</v>
      </c>
      <c r="D5" s="338"/>
      <c r="E5" s="41" t="s">
        <v>9</v>
      </c>
      <c r="F5" s="90" t="s">
        <v>10</v>
      </c>
      <c r="G5" s="41" t="s">
        <v>11</v>
      </c>
      <c r="H5" s="148" t="s">
        <v>12</v>
      </c>
      <c r="I5" s="6" t="s">
        <v>13</v>
      </c>
      <c r="J5" s="6" t="s">
        <v>14</v>
      </c>
      <c r="K5" s="235" t="s">
        <v>322</v>
      </c>
      <c r="L5" s="231" t="s">
        <v>341</v>
      </c>
      <c r="M5" s="232" t="s">
        <v>342</v>
      </c>
    </row>
    <row r="6" spans="1:33" ht="255" customHeight="1">
      <c r="B6" s="355" t="s">
        <v>241</v>
      </c>
      <c r="C6" s="41" t="s">
        <v>16</v>
      </c>
      <c r="D6" s="52" t="s">
        <v>242</v>
      </c>
      <c r="E6" s="7" t="s">
        <v>243</v>
      </c>
      <c r="F6" s="7" t="s">
        <v>19</v>
      </c>
      <c r="G6" s="11" t="s">
        <v>244</v>
      </c>
      <c r="H6" s="156" t="s">
        <v>332</v>
      </c>
      <c r="I6" s="48"/>
      <c r="J6" s="48"/>
      <c r="K6" s="241" t="s">
        <v>367</v>
      </c>
      <c r="L6" s="229">
        <v>0.33329999999999999</v>
      </c>
      <c r="M6" s="345">
        <f>AVERAGE(L6:L17)</f>
        <v>0.38886666666666669</v>
      </c>
    </row>
    <row r="7" spans="1:33" ht="245.25" customHeight="1">
      <c r="B7" s="356"/>
      <c r="C7" s="41" t="s">
        <v>101</v>
      </c>
      <c r="D7" s="52" t="s">
        <v>245</v>
      </c>
      <c r="E7" s="7" t="s">
        <v>246</v>
      </c>
      <c r="F7" s="7" t="s">
        <v>247</v>
      </c>
      <c r="G7" s="154" t="s">
        <v>40</v>
      </c>
      <c r="H7" s="149" t="s">
        <v>248</v>
      </c>
      <c r="I7" s="8"/>
      <c r="J7" s="48"/>
      <c r="K7" s="234" t="s">
        <v>364</v>
      </c>
      <c r="L7" s="229">
        <v>0.33329999999999999</v>
      </c>
      <c r="M7" s="346"/>
      <c r="N7" s="238"/>
    </row>
    <row r="8" spans="1:33" ht="164.45" customHeight="1">
      <c r="B8" s="356"/>
      <c r="C8" s="41" t="s">
        <v>104</v>
      </c>
      <c r="D8" s="7" t="s">
        <v>249</v>
      </c>
      <c r="E8" s="7" t="s">
        <v>250</v>
      </c>
      <c r="F8" s="7" t="s">
        <v>19</v>
      </c>
      <c r="G8" s="11" t="s">
        <v>244</v>
      </c>
      <c r="H8" s="149" t="s">
        <v>251</v>
      </c>
      <c r="I8" s="8"/>
      <c r="J8" s="8"/>
      <c r="K8" s="239" t="s">
        <v>350</v>
      </c>
      <c r="L8" s="229">
        <v>1</v>
      </c>
      <c r="M8" s="347"/>
      <c r="N8" s="240"/>
    </row>
    <row r="9" spans="1:33" ht="256.5" customHeight="1">
      <c r="B9" s="356"/>
      <c r="C9" s="41" t="s">
        <v>108</v>
      </c>
      <c r="D9" s="7" t="s">
        <v>252</v>
      </c>
      <c r="E9" s="7" t="s">
        <v>253</v>
      </c>
      <c r="F9" s="7" t="s">
        <v>254</v>
      </c>
      <c r="G9" s="93" t="s">
        <v>40</v>
      </c>
      <c r="H9" s="150" t="s">
        <v>255</v>
      </c>
      <c r="I9" s="8"/>
      <c r="J9" s="8"/>
      <c r="K9" s="247" t="s">
        <v>357</v>
      </c>
      <c r="L9" s="229">
        <v>0.33329999999999999</v>
      </c>
      <c r="M9" s="346"/>
      <c r="O9" s="245"/>
    </row>
    <row r="10" spans="1:33" ht="258" customHeight="1">
      <c r="B10" s="355" t="s">
        <v>256</v>
      </c>
      <c r="C10" s="49" t="s">
        <v>22</v>
      </c>
      <c r="D10" s="53" t="s">
        <v>257</v>
      </c>
      <c r="E10" s="8" t="s">
        <v>258</v>
      </c>
      <c r="F10" s="7" t="s">
        <v>184</v>
      </c>
      <c r="G10" s="11" t="s">
        <v>259</v>
      </c>
      <c r="H10" s="8" t="s">
        <v>260</v>
      </c>
      <c r="I10" s="7"/>
      <c r="J10" s="7"/>
      <c r="K10" s="242" t="s">
        <v>368</v>
      </c>
      <c r="L10" s="229">
        <v>0.33329999999999999</v>
      </c>
      <c r="M10" s="346"/>
    </row>
    <row r="11" spans="1:33" ht="76.150000000000006" customHeight="1">
      <c r="B11" s="355"/>
      <c r="C11" s="49" t="s">
        <v>195</v>
      </c>
      <c r="D11" s="53" t="s">
        <v>261</v>
      </c>
      <c r="E11" s="8" t="s">
        <v>262</v>
      </c>
      <c r="F11" s="7" t="s">
        <v>184</v>
      </c>
      <c r="G11" s="154" t="s">
        <v>263</v>
      </c>
      <c r="H11" s="8" t="s">
        <v>333</v>
      </c>
      <c r="I11" s="7"/>
      <c r="J11" s="7"/>
      <c r="K11" s="234" t="s">
        <v>355</v>
      </c>
      <c r="L11" s="229">
        <v>0</v>
      </c>
      <c r="M11" s="346"/>
    </row>
    <row r="12" spans="1:33" ht="76.150000000000006" customHeight="1">
      <c r="B12" s="355"/>
      <c r="C12" s="49" t="s">
        <v>132</v>
      </c>
      <c r="D12" s="33" t="s">
        <v>264</v>
      </c>
      <c r="E12" s="8" t="s">
        <v>265</v>
      </c>
      <c r="F12" s="110" t="s">
        <v>266</v>
      </c>
      <c r="G12" s="93" t="s">
        <v>40</v>
      </c>
      <c r="H12" s="152" t="s">
        <v>267</v>
      </c>
      <c r="I12" s="7"/>
      <c r="J12" s="7"/>
      <c r="K12" s="242" t="s">
        <v>334</v>
      </c>
      <c r="L12" s="229">
        <v>0.33329999999999999</v>
      </c>
      <c r="M12" s="346"/>
    </row>
    <row r="13" spans="1:33" ht="94.5" customHeight="1">
      <c r="B13" s="355"/>
      <c r="C13" s="49" t="s">
        <v>136</v>
      </c>
      <c r="D13" s="53" t="s">
        <v>268</v>
      </c>
      <c r="E13" s="31" t="s">
        <v>269</v>
      </c>
      <c r="F13" s="33" t="s">
        <v>270</v>
      </c>
      <c r="G13" s="94" t="s">
        <v>271</v>
      </c>
      <c r="H13" s="152" t="s">
        <v>272</v>
      </c>
      <c r="I13" s="7"/>
      <c r="J13" s="7"/>
      <c r="K13" s="242" t="s">
        <v>335</v>
      </c>
      <c r="L13" s="229">
        <v>1</v>
      </c>
      <c r="M13" s="346"/>
    </row>
    <row r="14" spans="1:33" ht="187.5" customHeight="1">
      <c r="B14" s="355" t="s">
        <v>273</v>
      </c>
      <c r="C14" s="41" t="s">
        <v>28</v>
      </c>
      <c r="D14" s="52" t="s">
        <v>274</v>
      </c>
      <c r="E14" s="7" t="s">
        <v>275</v>
      </c>
      <c r="F14" s="7" t="s">
        <v>247</v>
      </c>
      <c r="G14" s="11" t="s">
        <v>244</v>
      </c>
      <c r="H14" s="149" t="s">
        <v>276</v>
      </c>
      <c r="I14" s="53"/>
      <c r="J14" s="48"/>
      <c r="K14" s="234" t="s">
        <v>365</v>
      </c>
      <c r="L14" s="229">
        <v>0.33329999999999999</v>
      </c>
      <c r="M14" s="346"/>
    </row>
    <row r="15" spans="1:33" ht="172.5" customHeight="1">
      <c r="B15" s="355"/>
      <c r="C15" s="41" t="s">
        <v>158</v>
      </c>
      <c r="D15" s="52" t="s">
        <v>277</v>
      </c>
      <c r="E15" s="7" t="s">
        <v>278</v>
      </c>
      <c r="F15" s="7" t="s">
        <v>247</v>
      </c>
      <c r="G15" s="11" t="s">
        <v>279</v>
      </c>
      <c r="H15" s="153" t="s">
        <v>280</v>
      </c>
      <c r="I15" s="53"/>
      <c r="J15" s="48"/>
      <c r="K15" s="246" t="s">
        <v>366</v>
      </c>
      <c r="L15" s="229">
        <v>0.33329999999999999</v>
      </c>
      <c r="M15" s="346"/>
    </row>
    <row r="16" spans="1:33" ht="399.95" customHeight="1">
      <c r="B16" s="111" t="s">
        <v>281</v>
      </c>
      <c r="C16" s="41" t="s">
        <v>37</v>
      </c>
      <c r="D16" s="52" t="s">
        <v>282</v>
      </c>
      <c r="E16" s="7" t="s">
        <v>283</v>
      </c>
      <c r="F16" s="7" t="s">
        <v>247</v>
      </c>
      <c r="G16" s="11" t="s">
        <v>244</v>
      </c>
      <c r="H16" s="153" t="s">
        <v>284</v>
      </c>
      <c r="I16" s="8"/>
      <c r="J16" s="48"/>
      <c r="K16" s="246" t="s">
        <v>375</v>
      </c>
      <c r="L16" s="229">
        <v>0.33329999999999999</v>
      </c>
      <c r="M16" s="346"/>
    </row>
    <row r="17" spans="2:13" ht="82.5">
      <c r="B17" s="111" t="s">
        <v>285</v>
      </c>
      <c r="C17" s="41" t="s">
        <v>286</v>
      </c>
      <c r="D17" s="8" t="s">
        <v>287</v>
      </c>
      <c r="E17" s="8" t="s">
        <v>288</v>
      </c>
      <c r="F17" s="7" t="s">
        <v>289</v>
      </c>
      <c r="G17" s="11" t="s">
        <v>290</v>
      </c>
      <c r="H17" s="222" t="s">
        <v>328</v>
      </c>
      <c r="I17" s="8"/>
      <c r="J17" s="48"/>
      <c r="K17" s="234" t="s">
        <v>352</v>
      </c>
      <c r="L17" s="229">
        <v>0</v>
      </c>
      <c r="M17" s="348"/>
    </row>
    <row r="19" spans="2:13">
      <c r="B19" s="112"/>
    </row>
  </sheetData>
  <sheetProtection algorithmName="SHA-512" hashValue="EDE+wlFFX7v18YhCRI+xamn6CWcSQSRK8+/1P57yK6P9NFu6/xN2gfrVcgNHnbtO+LzPOd1zTrExSPvTSJ7aTQ==" saltValue="RQfGccLcQvUvAOrIalZmow==" spinCount="100000" sheet="1" objects="1" scenarios="1" selectLockedCells="1" selectUnlockedCells="1"/>
  <autoFilter ref="F5:F17"/>
  <mergeCells count="13">
    <mergeCell ref="L4:M4"/>
    <mergeCell ref="M6:M17"/>
    <mergeCell ref="A1:C1"/>
    <mergeCell ref="A2:C2"/>
    <mergeCell ref="H4:J4"/>
    <mergeCell ref="L2:M2"/>
    <mergeCell ref="B4:G4"/>
    <mergeCell ref="B10:B13"/>
    <mergeCell ref="B6:B9"/>
    <mergeCell ref="F2:G2"/>
    <mergeCell ref="C5:D5"/>
    <mergeCell ref="B14:B15"/>
    <mergeCell ref="D1:K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0"/>
  <sheetViews>
    <sheetView zoomScaleNormal="100" workbookViewId="0">
      <selection activeCell="J7" sqref="J7"/>
    </sheetView>
  </sheetViews>
  <sheetFormatPr baseColWidth="10" defaultColWidth="11.42578125" defaultRowHeight="15.75"/>
  <cols>
    <col min="1" max="1" width="0.7109375" style="54" customWidth="1"/>
    <col min="2" max="2" width="7.7109375" style="60" customWidth="1"/>
    <col min="3" max="3" width="31.7109375" style="60" customWidth="1"/>
    <col min="4" max="4" width="29.28515625" style="60" customWidth="1"/>
    <col min="5" max="5" width="18" style="65" customWidth="1"/>
    <col min="6" max="6" width="16.5703125" style="54" customWidth="1"/>
    <col min="7" max="7" width="61.140625" style="54" hidden="1" customWidth="1"/>
    <col min="8" max="8" width="6.7109375" style="54" hidden="1" customWidth="1"/>
    <col min="9" max="9" width="10.7109375" style="54" hidden="1" customWidth="1"/>
    <col min="10" max="10" width="66.7109375" style="54" customWidth="1"/>
    <col min="11" max="12" width="11.42578125" style="54" customWidth="1"/>
    <col min="13" max="16384" width="11.42578125" style="54"/>
  </cols>
  <sheetData>
    <row r="1" spans="1:12" ht="66" customHeight="1">
      <c r="A1" s="349"/>
      <c r="B1" s="350"/>
      <c r="C1" s="362" t="s">
        <v>0</v>
      </c>
      <c r="D1" s="362"/>
      <c r="E1" s="362"/>
      <c r="F1" s="362"/>
      <c r="G1" s="362"/>
      <c r="H1" s="78"/>
      <c r="I1" s="79"/>
    </row>
    <row r="2" spans="1:12" s="55" customFormat="1" ht="48" customHeight="1">
      <c r="A2" s="332" t="s">
        <v>238</v>
      </c>
      <c r="B2" s="333"/>
      <c r="C2" s="40" t="s">
        <v>174</v>
      </c>
      <c r="D2" s="40" t="s">
        <v>175</v>
      </c>
      <c r="E2" s="357" t="s">
        <v>239</v>
      </c>
      <c r="F2" s="357"/>
      <c r="H2" s="360" t="s">
        <v>4</v>
      </c>
      <c r="I2" s="361"/>
      <c r="J2" s="264" t="s">
        <v>176</v>
      </c>
    </row>
    <row r="3" spans="1:12" ht="8.25" customHeight="1">
      <c r="B3" s="59"/>
      <c r="C3" s="59"/>
      <c r="D3" s="59"/>
      <c r="E3" s="64"/>
      <c r="F3" s="56"/>
    </row>
    <row r="4" spans="1:12" ht="20.25" customHeight="1">
      <c r="B4" s="363" t="s">
        <v>291</v>
      </c>
      <c r="C4" s="364"/>
      <c r="D4" s="364"/>
      <c r="E4" s="364"/>
      <c r="F4" s="365"/>
      <c r="G4" s="359" t="s">
        <v>178</v>
      </c>
      <c r="H4" s="359"/>
      <c r="I4" s="359"/>
      <c r="K4" s="289" t="s">
        <v>339</v>
      </c>
      <c r="L4" s="289"/>
    </row>
    <row r="5" spans="1:12" ht="35.25" customHeight="1">
      <c r="B5" s="359" t="s">
        <v>8</v>
      </c>
      <c r="C5" s="359"/>
      <c r="D5" s="10" t="s">
        <v>9</v>
      </c>
      <c r="E5" s="39" t="s">
        <v>10</v>
      </c>
      <c r="F5" s="10" t="s">
        <v>11</v>
      </c>
      <c r="G5" s="57" t="s">
        <v>12</v>
      </c>
      <c r="H5" s="58" t="s">
        <v>13</v>
      </c>
      <c r="I5" s="58" t="s">
        <v>14</v>
      </c>
      <c r="J5" s="35" t="s">
        <v>322</v>
      </c>
      <c r="K5" s="164" t="s">
        <v>341</v>
      </c>
      <c r="L5" s="165" t="s">
        <v>342</v>
      </c>
    </row>
    <row r="6" spans="1:12" ht="261.75" customHeight="1">
      <c r="B6" s="10" t="s">
        <v>16</v>
      </c>
      <c r="C6" s="61" t="s">
        <v>292</v>
      </c>
      <c r="D6" s="61" t="s">
        <v>293</v>
      </c>
      <c r="E6" s="62" t="s">
        <v>294</v>
      </c>
      <c r="F6" s="63" t="s">
        <v>295</v>
      </c>
      <c r="G6" s="157" t="s">
        <v>296</v>
      </c>
      <c r="H6" s="38"/>
      <c r="I6" s="38"/>
      <c r="J6" s="226" t="s">
        <v>358</v>
      </c>
      <c r="K6" s="223">
        <v>0.33329999999999999</v>
      </c>
      <c r="L6" s="335">
        <f>AVERAGE(K6:K8)</f>
        <v>0.22219999999999998</v>
      </c>
    </row>
    <row r="7" spans="1:12" ht="110.25" customHeight="1">
      <c r="B7" s="10" t="s">
        <v>101</v>
      </c>
      <c r="C7" s="61" t="s">
        <v>297</v>
      </c>
      <c r="D7" s="61" t="s">
        <v>298</v>
      </c>
      <c r="E7" s="62" t="s">
        <v>299</v>
      </c>
      <c r="F7" s="63" t="s">
        <v>203</v>
      </c>
      <c r="G7" s="158" t="s">
        <v>300</v>
      </c>
      <c r="H7" s="38"/>
      <c r="I7" s="38"/>
      <c r="J7" s="226" t="s">
        <v>336</v>
      </c>
      <c r="K7" s="223">
        <v>0.33329999999999999</v>
      </c>
      <c r="L7" s="336"/>
    </row>
    <row r="8" spans="1:12" ht="58.5" customHeight="1">
      <c r="B8" s="10" t="s">
        <v>104</v>
      </c>
      <c r="C8" s="61" t="s">
        <v>301</v>
      </c>
      <c r="D8" s="61" t="s">
        <v>302</v>
      </c>
      <c r="E8" s="62" t="s">
        <v>303</v>
      </c>
      <c r="F8" s="63" t="s">
        <v>304</v>
      </c>
      <c r="G8" s="159" t="s">
        <v>305</v>
      </c>
      <c r="H8" s="38"/>
      <c r="I8" s="38"/>
      <c r="J8" s="8" t="s">
        <v>352</v>
      </c>
      <c r="K8" s="223">
        <v>0</v>
      </c>
      <c r="L8" s="337"/>
    </row>
    <row r="10" spans="1:12">
      <c r="B10" s="112"/>
    </row>
  </sheetData>
  <sheetProtection algorithmName="SHA-512" hashValue="6zGcN3ozPswzyVirZiCdElWEB1dUdBzaqjT3JyfHI5/xMOj3NmgFvK5oYAd0J2FymDE+S3Z3AOX0O3GIXS+d0Q==" saltValue="ublqvpBqa2YBFxd45HSdAw==" spinCount="100000" sheet="1" objects="1" scenarios="1" selectLockedCells="1" selectUnlockedCells="1"/>
  <mergeCells count="10">
    <mergeCell ref="K4:L4"/>
    <mergeCell ref="L6:L8"/>
    <mergeCell ref="B5:C5"/>
    <mergeCell ref="A1:B1"/>
    <mergeCell ref="A2:B2"/>
    <mergeCell ref="E2:F2"/>
    <mergeCell ref="H2:I2"/>
    <mergeCell ref="G4:I4"/>
    <mergeCell ref="C1:G1"/>
    <mergeCell ref="B4:F4"/>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F10" sqref="F10"/>
    </sheetView>
  </sheetViews>
  <sheetFormatPr baseColWidth="10" defaultColWidth="11.42578125" defaultRowHeight="15"/>
  <cols>
    <col min="1" max="3" width="11.5703125" style="81"/>
    <col min="4" max="4" width="67" bestFit="1" customWidth="1"/>
    <col min="5" max="5" width="12.7109375" style="80" bestFit="1" customWidth="1"/>
    <col min="6" max="10" width="11.5703125" style="81"/>
  </cols>
  <sheetData>
    <row r="1" spans="4:6">
      <c r="D1" s="81"/>
      <c r="E1" s="82"/>
    </row>
    <row r="2" spans="4:6" ht="18.75">
      <c r="D2" s="366" t="s">
        <v>306</v>
      </c>
      <c r="E2" s="366"/>
    </row>
    <row r="3" spans="4:6" ht="18.75">
      <c r="D3" s="366" t="s">
        <v>0</v>
      </c>
      <c r="E3" s="366"/>
    </row>
    <row r="4" spans="4:6" ht="18.75">
      <c r="D4" s="97" t="s">
        <v>307</v>
      </c>
      <c r="E4" s="97" t="s">
        <v>179</v>
      </c>
    </row>
    <row r="5" spans="4:6" ht="18.75">
      <c r="D5" s="95" t="s">
        <v>308</v>
      </c>
      <c r="E5" s="96">
        <v>6</v>
      </c>
    </row>
    <row r="6" spans="4:6" ht="18.75">
      <c r="D6" s="95" t="s">
        <v>309</v>
      </c>
      <c r="E6" s="129">
        <v>1</v>
      </c>
    </row>
    <row r="7" spans="4:6" ht="18.75">
      <c r="D7" s="95" t="s">
        <v>310</v>
      </c>
      <c r="E7" s="96">
        <v>20</v>
      </c>
    </row>
    <row r="8" spans="4:6" ht="18.75">
      <c r="D8" s="95" t="s">
        <v>311</v>
      </c>
      <c r="E8" s="96">
        <v>13</v>
      </c>
      <c r="F8" s="81">
        <v>6</v>
      </c>
    </row>
    <row r="9" spans="4:6" ht="18.75">
      <c r="D9" s="95" t="s">
        <v>312</v>
      </c>
      <c r="E9" s="96">
        <v>12</v>
      </c>
    </row>
    <row r="10" spans="4:6" ht="18.75">
      <c r="D10" s="103" t="s">
        <v>313</v>
      </c>
      <c r="E10" s="104">
        <v>3</v>
      </c>
    </row>
    <row r="11" spans="4:6" ht="18.75">
      <c r="D11" s="98"/>
      <c r="E11" s="99"/>
    </row>
    <row r="12" spans="4:6">
      <c r="D12" s="112" t="s">
        <v>86</v>
      </c>
      <c r="E12" s="82"/>
    </row>
    <row r="13" spans="4:6" s="81" customFormat="1">
      <c r="E13" s="82"/>
    </row>
    <row r="14" spans="4:6" s="81" customFormat="1">
      <c r="E14" s="82"/>
    </row>
    <row r="15" spans="4:6" s="81" customFormat="1">
      <c r="E15" s="82"/>
    </row>
    <row r="16" spans="4:6" s="81" customFormat="1">
      <c r="E16" s="82"/>
    </row>
    <row r="17" spans="5:5" s="81" customFormat="1">
      <c r="E17" s="82"/>
    </row>
    <row r="18" spans="5:5" s="81" customFormat="1">
      <c r="E18" s="82"/>
    </row>
    <row r="19" spans="5:5" s="81" customFormat="1">
      <c r="E19" s="82"/>
    </row>
    <row r="20" spans="5:5" s="81" customFormat="1">
      <c r="E20" s="82"/>
    </row>
    <row r="21" spans="5:5" s="81" customFormat="1">
      <c r="E21" s="82"/>
    </row>
    <row r="22" spans="5:5" s="81" customFormat="1">
      <c r="E22" s="82"/>
    </row>
    <row r="23" spans="5:5" s="81" customFormat="1">
      <c r="E23" s="82"/>
    </row>
    <row r="24" spans="5:5" s="81" customFormat="1">
      <c r="E24" s="82"/>
    </row>
    <row r="25" spans="5:5" s="81" customFormat="1">
      <c r="E25" s="82"/>
    </row>
  </sheetData>
  <sheetProtection algorithmName="SHA-512" hashValue="P3vqW7Bj4SSj7sxnopzX0crdtxNoMA121FlEKGENKzKiSdYfQpPKepG87LGgHJyRjm8xev0V6yFaRBMG9pWEtw==" saltValue="p+aFniHuawdVkinoT5+D/A==" spinCount="100000" sheet="1" objects="1" scenarios="1" selectLockedCells="1" selectUnlockedCells="1"/>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F13" sqref="F13"/>
    </sheetView>
  </sheetViews>
  <sheetFormatPr baseColWidth="10" defaultColWidth="11.5703125" defaultRowHeight="12.75"/>
  <cols>
    <col min="1" max="1" width="19.7109375" style="74" customWidth="1"/>
    <col min="2" max="2" width="28.7109375" style="74" customWidth="1"/>
    <col min="3" max="3" width="3.5703125" style="74" bestFit="1" customWidth="1"/>
    <col min="4" max="5" width="26.28515625" style="74" customWidth="1"/>
    <col min="6" max="6" width="31.7109375" style="74" customWidth="1"/>
    <col min="7" max="7" width="19.28515625" style="74" customWidth="1"/>
    <col min="8" max="16384" width="11.5703125" style="74"/>
  </cols>
  <sheetData>
    <row r="1" spans="1:7" ht="27.6" customHeight="1">
      <c r="B1" s="121" t="s">
        <v>314</v>
      </c>
      <c r="C1" s="367" t="s">
        <v>8</v>
      </c>
      <c r="D1" s="367"/>
      <c r="E1" s="121" t="s">
        <v>9</v>
      </c>
      <c r="F1" s="122" t="s">
        <v>10</v>
      </c>
      <c r="G1" s="121" t="s">
        <v>11</v>
      </c>
    </row>
    <row r="2" spans="1:7" ht="43.15" customHeight="1">
      <c r="A2" s="86" t="s">
        <v>315</v>
      </c>
      <c r="B2" s="102" t="s">
        <v>15</v>
      </c>
      <c r="C2" s="26" t="s">
        <v>16</v>
      </c>
      <c r="D2" s="20" t="s">
        <v>17</v>
      </c>
      <c r="E2" s="17" t="s">
        <v>18</v>
      </c>
      <c r="F2" s="17" t="s">
        <v>19</v>
      </c>
      <c r="G2" s="66">
        <v>44620</v>
      </c>
    </row>
    <row r="3" spans="1:7" ht="43.15" customHeight="1">
      <c r="A3" s="86" t="s">
        <v>315</v>
      </c>
      <c r="B3" s="117" t="s">
        <v>21</v>
      </c>
      <c r="C3" s="27" t="s">
        <v>22</v>
      </c>
      <c r="D3" s="17" t="s">
        <v>23</v>
      </c>
      <c r="E3" s="17" t="s">
        <v>24</v>
      </c>
      <c r="F3" s="17" t="s">
        <v>25</v>
      </c>
      <c r="G3" s="18">
        <v>44592</v>
      </c>
    </row>
    <row r="4" spans="1:7" ht="43.15" customHeight="1">
      <c r="A4" s="86" t="s">
        <v>315</v>
      </c>
      <c r="B4" s="294" t="s">
        <v>27</v>
      </c>
      <c r="C4" s="26" t="s">
        <v>28</v>
      </c>
      <c r="D4" s="17" t="s">
        <v>29</v>
      </c>
      <c r="E4" s="17" t="s">
        <v>30</v>
      </c>
      <c r="F4" s="17" t="s">
        <v>19</v>
      </c>
      <c r="G4" s="18">
        <v>44592</v>
      </c>
    </row>
    <row r="5" spans="1:7" ht="43.15" customHeight="1">
      <c r="A5" s="86" t="s">
        <v>315</v>
      </c>
      <c r="B5" s="295"/>
      <c r="C5" s="26">
        <v>3.2</v>
      </c>
      <c r="D5" s="17" t="s">
        <v>32</v>
      </c>
      <c r="E5" s="21" t="s">
        <v>33</v>
      </c>
      <c r="F5" s="17" t="s">
        <v>34</v>
      </c>
      <c r="G5" s="18">
        <v>44592</v>
      </c>
    </row>
    <row r="6" spans="1:7" ht="43.15" customHeight="1">
      <c r="A6" s="86" t="s">
        <v>315</v>
      </c>
      <c r="B6" s="117" t="s">
        <v>36</v>
      </c>
      <c r="C6" s="26" t="s">
        <v>37</v>
      </c>
      <c r="D6" s="17" t="s">
        <v>38</v>
      </c>
      <c r="E6" s="17" t="s">
        <v>39</v>
      </c>
      <c r="F6" s="17" t="s">
        <v>25</v>
      </c>
      <c r="G6" s="18" t="s">
        <v>40</v>
      </c>
    </row>
    <row r="7" spans="1:7" ht="43.15" customHeight="1">
      <c r="A7" s="86" t="s">
        <v>315</v>
      </c>
      <c r="B7" s="117" t="s">
        <v>42</v>
      </c>
      <c r="C7" s="26" t="s">
        <v>43</v>
      </c>
      <c r="D7" s="17" t="s">
        <v>44</v>
      </c>
      <c r="E7" s="17" t="s">
        <v>45</v>
      </c>
      <c r="F7" s="32" t="s">
        <v>46</v>
      </c>
      <c r="G7" s="105" t="s">
        <v>47</v>
      </c>
    </row>
    <row r="8" spans="1:7" ht="43.15" customHeight="1">
      <c r="A8" s="86" t="s">
        <v>316</v>
      </c>
      <c r="B8" s="316" t="s">
        <v>96</v>
      </c>
      <c r="C8" s="41" t="s">
        <v>97</v>
      </c>
      <c r="D8" s="7" t="s">
        <v>98</v>
      </c>
      <c r="E8" s="8" t="s">
        <v>99</v>
      </c>
      <c r="F8" s="7" t="s">
        <v>19</v>
      </c>
      <c r="G8" s="93">
        <v>44697</v>
      </c>
    </row>
    <row r="9" spans="1:7" ht="43.15" customHeight="1">
      <c r="A9" s="86" t="s">
        <v>316</v>
      </c>
      <c r="B9" s="317"/>
      <c r="C9" s="41" t="s">
        <v>101</v>
      </c>
      <c r="D9" s="7" t="s">
        <v>102</v>
      </c>
      <c r="E9" s="8" t="s">
        <v>103</v>
      </c>
      <c r="F9" s="7" t="s">
        <v>19</v>
      </c>
      <c r="G9" s="93">
        <v>44592</v>
      </c>
    </row>
    <row r="10" spans="1:7" ht="43.15" customHeight="1">
      <c r="A10" s="86" t="s">
        <v>316</v>
      </c>
      <c r="B10" s="317"/>
      <c r="C10" s="41" t="s">
        <v>104</v>
      </c>
      <c r="D10" s="7" t="s">
        <v>105</v>
      </c>
      <c r="E10" s="8" t="s">
        <v>106</v>
      </c>
      <c r="F10" s="7" t="s">
        <v>19</v>
      </c>
      <c r="G10" s="93">
        <v>44865</v>
      </c>
    </row>
    <row r="11" spans="1:7" ht="43.15" customHeight="1">
      <c r="A11" s="86" t="s">
        <v>316</v>
      </c>
      <c r="B11" s="317"/>
      <c r="C11" s="41" t="s">
        <v>108</v>
      </c>
      <c r="D11" s="7" t="s">
        <v>109</v>
      </c>
      <c r="E11" s="8" t="s">
        <v>110</v>
      </c>
      <c r="F11" s="7" t="s">
        <v>111</v>
      </c>
      <c r="G11" s="93">
        <v>44925</v>
      </c>
    </row>
    <row r="12" spans="1:7" ht="43.15" customHeight="1">
      <c r="A12" s="86" t="s">
        <v>316</v>
      </c>
      <c r="B12" s="317"/>
      <c r="C12" s="41" t="s">
        <v>113</v>
      </c>
      <c r="D12" s="7" t="s">
        <v>114</v>
      </c>
      <c r="E12" s="8" t="s">
        <v>115</v>
      </c>
      <c r="F12" s="7" t="s">
        <v>116</v>
      </c>
      <c r="G12" s="93">
        <v>44550</v>
      </c>
    </row>
    <row r="13" spans="1:7" ht="43.15" customHeight="1">
      <c r="A13" s="86" t="s">
        <v>316</v>
      </c>
      <c r="B13" s="317"/>
      <c r="C13" s="41" t="s">
        <v>117</v>
      </c>
      <c r="D13" s="7" t="s">
        <v>118</v>
      </c>
      <c r="E13" s="8" t="s">
        <v>119</v>
      </c>
      <c r="F13" s="7" t="s">
        <v>116</v>
      </c>
      <c r="G13" s="93">
        <v>44550</v>
      </c>
    </row>
    <row r="14" spans="1:7" ht="43.15" customHeight="1">
      <c r="A14" s="86" t="s">
        <v>316</v>
      </c>
      <c r="B14" s="317"/>
      <c r="C14" s="41" t="s">
        <v>120</v>
      </c>
      <c r="D14" s="7" t="s">
        <v>121</v>
      </c>
      <c r="E14" s="7" t="s">
        <v>122</v>
      </c>
      <c r="F14" s="7" t="s">
        <v>116</v>
      </c>
      <c r="G14" s="93">
        <v>44550</v>
      </c>
    </row>
    <row r="15" spans="1:7" ht="43.15" customHeight="1">
      <c r="A15" s="86" t="s">
        <v>316</v>
      </c>
      <c r="B15" s="328" t="s">
        <v>123</v>
      </c>
      <c r="C15" s="41">
        <v>2.1</v>
      </c>
      <c r="D15" s="7" t="s">
        <v>124</v>
      </c>
      <c r="E15" s="7" t="s">
        <v>125</v>
      </c>
      <c r="F15" s="7" t="s">
        <v>126</v>
      </c>
      <c r="G15" s="93">
        <v>44915</v>
      </c>
    </row>
    <row r="16" spans="1:7" ht="43.15" customHeight="1">
      <c r="A16" s="86" t="s">
        <v>316</v>
      </c>
      <c r="B16" s="328"/>
      <c r="C16" s="41" t="s">
        <v>127</v>
      </c>
      <c r="D16" s="7" t="s">
        <v>128</v>
      </c>
      <c r="E16" s="7" t="s">
        <v>129</v>
      </c>
      <c r="F16" s="7" t="s">
        <v>317</v>
      </c>
      <c r="G16" s="93">
        <v>44889</v>
      </c>
    </row>
    <row r="17" spans="1:7" ht="43.15" customHeight="1">
      <c r="A17" s="86" t="s">
        <v>316</v>
      </c>
      <c r="B17" s="328"/>
      <c r="C17" s="41" t="s">
        <v>132</v>
      </c>
      <c r="D17" s="8" t="s">
        <v>133</v>
      </c>
      <c r="E17" s="7" t="s">
        <v>134</v>
      </c>
      <c r="F17" s="7" t="s">
        <v>135</v>
      </c>
      <c r="G17" s="93">
        <v>44915</v>
      </c>
    </row>
    <row r="18" spans="1:7" ht="43.15" customHeight="1">
      <c r="A18" s="86" t="s">
        <v>316</v>
      </c>
      <c r="B18" s="328"/>
      <c r="C18" s="41" t="s">
        <v>136</v>
      </c>
      <c r="D18" s="8" t="s">
        <v>137</v>
      </c>
      <c r="E18" s="7" t="s">
        <v>134</v>
      </c>
      <c r="F18" s="7" t="s">
        <v>138</v>
      </c>
      <c r="G18" s="11">
        <v>44742</v>
      </c>
    </row>
    <row r="19" spans="1:7" ht="43.15" customHeight="1">
      <c r="A19" s="86" t="s">
        <v>316</v>
      </c>
      <c r="B19" s="328"/>
      <c r="C19" s="41" t="s">
        <v>140</v>
      </c>
      <c r="D19" s="9" t="s">
        <v>141</v>
      </c>
      <c r="E19" s="7" t="s">
        <v>134</v>
      </c>
      <c r="F19" s="7" t="s">
        <v>142</v>
      </c>
      <c r="G19" s="11">
        <v>44737</v>
      </c>
    </row>
    <row r="20" spans="1:7" ht="43.15" customHeight="1">
      <c r="A20" s="86" t="s">
        <v>316</v>
      </c>
      <c r="B20" s="328"/>
      <c r="C20" s="41" t="s">
        <v>144</v>
      </c>
      <c r="D20" s="9" t="s">
        <v>145</v>
      </c>
      <c r="E20" s="7" t="s">
        <v>134</v>
      </c>
      <c r="F20" s="7" t="s">
        <v>146</v>
      </c>
      <c r="G20" s="93">
        <v>44915</v>
      </c>
    </row>
    <row r="21" spans="1:7" ht="43.15" customHeight="1">
      <c r="A21" s="86" t="s">
        <v>316</v>
      </c>
      <c r="B21" s="328"/>
      <c r="C21" s="41" t="s">
        <v>147</v>
      </c>
      <c r="D21" s="8" t="s">
        <v>148</v>
      </c>
      <c r="E21" s="7" t="s">
        <v>149</v>
      </c>
      <c r="F21" s="7" t="s">
        <v>150</v>
      </c>
      <c r="G21" s="93">
        <v>44915</v>
      </c>
    </row>
    <row r="22" spans="1:7" ht="43.15" customHeight="1">
      <c r="A22" s="86" t="s">
        <v>316</v>
      </c>
      <c r="B22" s="328"/>
      <c r="C22" s="41" t="s">
        <v>151</v>
      </c>
      <c r="D22" s="8" t="s">
        <v>152</v>
      </c>
      <c r="E22" s="8" t="s">
        <v>153</v>
      </c>
      <c r="F22" s="7" t="s">
        <v>19</v>
      </c>
      <c r="G22" s="93">
        <v>44915</v>
      </c>
    </row>
    <row r="23" spans="1:7" ht="43.15" customHeight="1">
      <c r="A23" s="86" t="s">
        <v>316</v>
      </c>
      <c r="B23" s="316" t="s">
        <v>154</v>
      </c>
      <c r="C23" s="41">
        <v>3.1</v>
      </c>
      <c r="D23" s="8" t="s">
        <v>155</v>
      </c>
      <c r="E23" s="8" t="s">
        <v>156</v>
      </c>
      <c r="F23" s="8" t="s">
        <v>157</v>
      </c>
      <c r="G23" s="93">
        <v>44862</v>
      </c>
    </row>
    <row r="24" spans="1:7" ht="43.15" customHeight="1">
      <c r="A24" s="86" t="s">
        <v>316</v>
      </c>
      <c r="B24" s="317"/>
      <c r="C24" s="41" t="s">
        <v>158</v>
      </c>
      <c r="D24" s="8" t="s">
        <v>159</v>
      </c>
      <c r="E24" s="7" t="s">
        <v>160</v>
      </c>
      <c r="F24" s="7" t="s">
        <v>116</v>
      </c>
      <c r="G24" s="93">
        <v>44863</v>
      </c>
    </row>
    <row r="25" spans="1:7" ht="43.15" customHeight="1">
      <c r="A25" s="86" t="s">
        <v>316</v>
      </c>
      <c r="B25" s="317"/>
      <c r="C25" s="41" t="s">
        <v>161</v>
      </c>
      <c r="D25" s="8" t="s">
        <v>162</v>
      </c>
      <c r="E25" s="8" t="s">
        <v>163</v>
      </c>
      <c r="F25" s="7" t="s">
        <v>19</v>
      </c>
      <c r="G25" s="93" t="s">
        <v>164</v>
      </c>
    </row>
    <row r="26" spans="1:7" ht="43.15" customHeight="1">
      <c r="A26" s="86" t="s">
        <v>316</v>
      </c>
      <c r="B26" s="317"/>
      <c r="C26" s="41" t="s">
        <v>165</v>
      </c>
      <c r="D26" s="8" t="s">
        <v>166</v>
      </c>
      <c r="E26" s="8" t="s">
        <v>167</v>
      </c>
      <c r="F26" s="8" t="s">
        <v>168</v>
      </c>
      <c r="G26" s="93">
        <v>44901</v>
      </c>
    </row>
    <row r="27" spans="1:7" ht="43.15" customHeight="1">
      <c r="A27" s="86" t="s">
        <v>316</v>
      </c>
      <c r="B27" s="318"/>
      <c r="C27" s="41" t="s">
        <v>169</v>
      </c>
      <c r="D27" s="8" t="s">
        <v>170</v>
      </c>
      <c r="E27" s="7" t="s">
        <v>171</v>
      </c>
      <c r="F27" s="7" t="s">
        <v>172</v>
      </c>
      <c r="G27" s="93">
        <v>44926</v>
      </c>
    </row>
    <row r="28" spans="1:7" ht="43.15" customHeight="1">
      <c r="A28" s="86" t="s">
        <v>318</v>
      </c>
      <c r="B28" s="342" t="s">
        <v>181</v>
      </c>
      <c r="C28" s="45" t="s">
        <v>97</v>
      </c>
      <c r="D28" s="7" t="s">
        <v>182</v>
      </c>
      <c r="E28" s="33" t="s">
        <v>183</v>
      </c>
      <c r="F28" s="33" t="s">
        <v>184</v>
      </c>
      <c r="G28" s="94" t="s">
        <v>185</v>
      </c>
    </row>
    <row r="29" spans="1:7" ht="43.15" customHeight="1">
      <c r="A29" s="86" t="s">
        <v>318</v>
      </c>
      <c r="B29" s="343"/>
      <c r="C29" s="45" t="s">
        <v>101</v>
      </c>
      <c r="D29" s="8" t="s">
        <v>186</v>
      </c>
      <c r="E29" s="7" t="s">
        <v>187</v>
      </c>
      <c r="F29" s="7" t="s">
        <v>188</v>
      </c>
      <c r="G29" s="47" t="s">
        <v>189</v>
      </c>
    </row>
    <row r="30" spans="1:7" ht="43.15" customHeight="1">
      <c r="A30" s="86" t="s">
        <v>318</v>
      </c>
      <c r="B30" s="339" t="s">
        <v>190</v>
      </c>
      <c r="C30" s="41">
        <v>2.1</v>
      </c>
      <c r="D30" s="8" t="s">
        <v>191</v>
      </c>
      <c r="E30" s="8" t="s">
        <v>192</v>
      </c>
      <c r="F30" s="7" t="s">
        <v>184</v>
      </c>
      <c r="G30" s="108" t="s">
        <v>193</v>
      </c>
    </row>
    <row r="31" spans="1:7" ht="43.15" customHeight="1">
      <c r="A31" s="86" t="s">
        <v>318</v>
      </c>
      <c r="B31" s="340"/>
      <c r="C31" s="41" t="s">
        <v>195</v>
      </c>
      <c r="D31" s="8" t="s">
        <v>196</v>
      </c>
      <c r="E31" s="8" t="s">
        <v>197</v>
      </c>
      <c r="F31" s="7" t="s">
        <v>184</v>
      </c>
      <c r="G31" s="108" t="s">
        <v>198</v>
      </c>
    </row>
    <row r="32" spans="1:7" ht="43.15" customHeight="1">
      <c r="A32" s="86" t="s">
        <v>318</v>
      </c>
      <c r="B32" s="340"/>
      <c r="C32" s="41" t="s">
        <v>132</v>
      </c>
      <c r="D32" s="8" t="s">
        <v>200</v>
      </c>
      <c r="E32" s="8" t="s">
        <v>201</v>
      </c>
      <c r="F32" s="8" t="s">
        <v>202</v>
      </c>
      <c r="G32" s="109" t="s">
        <v>203</v>
      </c>
    </row>
    <row r="33" spans="1:7" ht="43.15" customHeight="1">
      <c r="A33" s="86" t="s">
        <v>318</v>
      </c>
      <c r="B33" s="340"/>
      <c r="C33" s="41" t="s">
        <v>136</v>
      </c>
      <c r="D33" s="7" t="s">
        <v>204</v>
      </c>
      <c r="E33" s="33" t="s">
        <v>205</v>
      </c>
      <c r="F33" s="33" t="s">
        <v>184</v>
      </c>
      <c r="G33" s="94" t="s">
        <v>206</v>
      </c>
    </row>
    <row r="34" spans="1:7" ht="43.15" customHeight="1">
      <c r="A34" s="86" t="s">
        <v>318</v>
      </c>
      <c r="B34" s="340"/>
      <c r="C34" s="41" t="s">
        <v>144</v>
      </c>
      <c r="D34" s="33" t="s">
        <v>208</v>
      </c>
      <c r="E34" s="33" t="s">
        <v>209</v>
      </c>
      <c r="F34" s="33" t="s">
        <v>210</v>
      </c>
      <c r="G34" s="94" t="s">
        <v>211</v>
      </c>
    </row>
    <row r="35" spans="1:7" ht="43.15" customHeight="1">
      <c r="A35" s="86" t="s">
        <v>318</v>
      </c>
      <c r="B35" s="339" t="s">
        <v>212</v>
      </c>
      <c r="C35" s="41">
        <v>3.1</v>
      </c>
      <c r="D35" s="7" t="s">
        <v>213</v>
      </c>
      <c r="E35" s="7" t="s">
        <v>214</v>
      </c>
      <c r="F35" s="7" t="s">
        <v>215</v>
      </c>
      <c r="G35" s="11" t="s">
        <v>203</v>
      </c>
    </row>
    <row r="36" spans="1:7" ht="43.15" customHeight="1">
      <c r="A36" s="86" t="s">
        <v>318</v>
      </c>
      <c r="B36" s="340"/>
      <c r="C36" s="41">
        <v>3.2</v>
      </c>
      <c r="D36" s="8" t="s">
        <v>217</v>
      </c>
      <c r="E36" s="8" t="s">
        <v>218</v>
      </c>
      <c r="F36" s="7" t="s">
        <v>215</v>
      </c>
      <c r="G36" s="94" t="s">
        <v>219</v>
      </c>
    </row>
    <row r="37" spans="1:7" ht="43.15" customHeight="1">
      <c r="A37" s="86" t="s">
        <v>318</v>
      </c>
      <c r="B37" s="340"/>
      <c r="C37" s="45" t="s">
        <v>161</v>
      </c>
      <c r="D37" s="8" t="s">
        <v>221</v>
      </c>
      <c r="E37" s="8" t="s">
        <v>222</v>
      </c>
      <c r="F37" s="7" t="s">
        <v>223</v>
      </c>
      <c r="G37" s="94" t="s">
        <v>189</v>
      </c>
    </row>
    <row r="38" spans="1:7" ht="43.15" customHeight="1">
      <c r="A38" s="86" t="s">
        <v>318</v>
      </c>
      <c r="B38" s="107" t="s">
        <v>225</v>
      </c>
      <c r="C38" s="45" t="s">
        <v>37</v>
      </c>
      <c r="D38" s="8" t="s">
        <v>226</v>
      </c>
      <c r="E38" s="8" t="s">
        <v>227</v>
      </c>
      <c r="F38" s="7" t="s">
        <v>228</v>
      </c>
      <c r="G38" s="11" t="s">
        <v>189</v>
      </c>
    </row>
    <row r="39" spans="1:7" ht="43.15" customHeight="1">
      <c r="A39" s="86" t="s">
        <v>318</v>
      </c>
      <c r="B39" s="341" t="s">
        <v>229</v>
      </c>
      <c r="C39" s="41">
        <v>5.0999999999999996</v>
      </c>
      <c r="D39" s="8" t="s">
        <v>230</v>
      </c>
      <c r="E39" s="8" t="s">
        <v>231</v>
      </c>
      <c r="F39" s="7" t="s">
        <v>232</v>
      </c>
      <c r="G39" s="92" t="s">
        <v>233</v>
      </c>
    </row>
    <row r="40" spans="1:7" ht="43.15" customHeight="1">
      <c r="A40" s="86" t="s">
        <v>318</v>
      </c>
      <c r="B40" s="341"/>
      <c r="C40" s="41">
        <v>5.2</v>
      </c>
      <c r="D40" s="8" t="s">
        <v>235</v>
      </c>
      <c r="E40" s="7" t="s">
        <v>236</v>
      </c>
      <c r="F40" s="7" t="s">
        <v>228</v>
      </c>
      <c r="G40" s="11" t="s">
        <v>40</v>
      </c>
    </row>
    <row r="41" spans="1:7" ht="43.15" customHeight="1">
      <c r="A41" s="86" t="s">
        <v>319</v>
      </c>
      <c r="B41" s="355" t="s">
        <v>241</v>
      </c>
      <c r="C41" s="41" t="s">
        <v>16</v>
      </c>
      <c r="D41" s="52" t="s">
        <v>242</v>
      </c>
      <c r="E41" s="7" t="s">
        <v>243</v>
      </c>
      <c r="F41" s="7" t="s">
        <v>19</v>
      </c>
      <c r="G41" s="11" t="s">
        <v>244</v>
      </c>
    </row>
    <row r="42" spans="1:7" ht="43.15" customHeight="1">
      <c r="A42" s="86" t="s">
        <v>319</v>
      </c>
      <c r="B42" s="356"/>
      <c r="C42" s="41" t="s">
        <v>101</v>
      </c>
      <c r="D42" s="52" t="s">
        <v>245</v>
      </c>
      <c r="E42" s="7" t="s">
        <v>246</v>
      </c>
      <c r="F42" s="7" t="s">
        <v>247</v>
      </c>
      <c r="G42" s="94" t="s">
        <v>40</v>
      </c>
    </row>
    <row r="43" spans="1:7" ht="43.15" customHeight="1">
      <c r="A43" s="86" t="s">
        <v>319</v>
      </c>
      <c r="B43" s="356"/>
      <c r="C43" s="41" t="s">
        <v>104</v>
      </c>
      <c r="D43" s="7" t="s">
        <v>249</v>
      </c>
      <c r="E43" s="7" t="s">
        <v>250</v>
      </c>
      <c r="F43" s="7" t="s">
        <v>19</v>
      </c>
      <c r="G43" s="11" t="s">
        <v>244</v>
      </c>
    </row>
    <row r="44" spans="1:7" ht="43.15" customHeight="1">
      <c r="A44" s="86" t="s">
        <v>319</v>
      </c>
      <c r="B44" s="356"/>
      <c r="C44" s="41" t="s">
        <v>108</v>
      </c>
      <c r="D44" s="7" t="s">
        <v>252</v>
      </c>
      <c r="E44" s="7" t="s">
        <v>253</v>
      </c>
      <c r="F44" s="7" t="s">
        <v>254</v>
      </c>
      <c r="G44" s="11" t="s">
        <v>40</v>
      </c>
    </row>
    <row r="45" spans="1:7" ht="43.15" customHeight="1">
      <c r="A45" s="86" t="s">
        <v>319</v>
      </c>
      <c r="B45" s="355" t="s">
        <v>256</v>
      </c>
      <c r="C45" s="49" t="s">
        <v>22</v>
      </c>
      <c r="D45" s="53" t="s">
        <v>257</v>
      </c>
      <c r="E45" s="8" t="s">
        <v>258</v>
      </c>
      <c r="F45" s="7" t="s">
        <v>184</v>
      </c>
      <c r="G45" s="11" t="s">
        <v>259</v>
      </c>
    </row>
    <row r="46" spans="1:7" ht="43.15" customHeight="1">
      <c r="A46" s="86" t="s">
        <v>319</v>
      </c>
      <c r="B46" s="355"/>
      <c r="C46" s="49" t="s">
        <v>195</v>
      </c>
      <c r="D46" s="53" t="s">
        <v>261</v>
      </c>
      <c r="E46" s="8" t="s">
        <v>262</v>
      </c>
      <c r="F46" s="7" t="s">
        <v>184</v>
      </c>
      <c r="G46" s="94" t="s">
        <v>263</v>
      </c>
    </row>
    <row r="47" spans="1:7" ht="43.15" customHeight="1">
      <c r="A47" s="86" t="s">
        <v>319</v>
      </c>
      <c r="B47" s="355"/>
      <c r="C47" s="49" t="s">
        <v>132</v>
      </c>
      <c r="D47" s="33" t="s">
        <v>264</v>
      </c>
      <c r="E47" s="8" t="s">
        <v>265</v>
      </c>
      <c r="F47" s="110" t="s">
        <v>266</v>
      </c>
      <c r="G47" s="11" t="s">
        <v>40</v>
      </c>
    </row>
    <row r="48" spans="1:7" ht="43.15" customHeight="1">
      <c r="A48" s="86" t="s">
        <v>319</v>
      </c>
      <c r="B48" s="355"/>
      <c r="C48" s="49" t="s">
        <v>136</v>
      </c>
      <c r="D48" s="53" t="s">
        <v>268</v>
      </c>
      <c r="E48" s="31" t="s">
        <v>269</v>
      </c>
      <c r="F48" s="33" t="s">
        <v>270</v>
      </c>
      <c r="G48" s="94" t="s">
        <v>271</v>
      </c>
    </row>
    <row r="49" spans="1:7" ht="43.15" customHeight="1">
      <c r="A49" s="86" t="s">
        <v>319</v>
      </c>
      <c r="B49" s="355" t="s">
        <v>273</v>
      </c>
      <c r="C49" s="41" t="s">
        <v>28</v>
      </c>
      <c r="D49" s="52" t="s">
        <v>274</v>
      </c>
      <c r="E49" s="7" t="s">
        <v>275</v>
      </c>
      <c r="F49" s="7" t="s">
        <v>247</v>
      </c>
      <c r="G49" s="11" t="s">
        <v>244</v>
      </c>
    </row>
    <row r="50" spans="1:7" ht="43.15" customHeight="1">
      <c r="A50" s="86" t="s">
        <v>319</v>
      </c>
      <c r="B50" s="355"/>
      <c r="C50" s="41" t="s">
        <v>158</v>
      </c>
      <c r="D50" s="52" t="s">
        <v>277</v>
      </c>
      <c r="E50" s="7" t="s">
        <v>278</v>
      </c>
      <c r="F50" s="7" t="s">
        <v>247</v>
      </c>
      <c r="G50" s="11" t="s">
        <v>279</v>
      </c>
    </row>
    <row r="51" spans="1:7" ht="43.15" customHeight="1">
      <c r="A51" s="86" t="s">
        <v>319</v>
      </c>
      <c r="B51" s="111" t="s">
        <v>281</v>
      </c>
      <c r="C51" s="41" t="s">
        <v>37</v>
      </c>
      <c r="D51" s="52" t="s">
        <v>282</v>
      </c>
      <c r="E51" s="7" t="s">
        <v>283</v>
      </c>
      <c r="F51" s="7" t="s">
        <v>247</v>
      </c>
      <c r="G51" s="11" t="s">
        <v>244</v>
      </c>
    </row>
    <row r="52" spans="1:7" ht="43.15" customHeight="1">
      <c r="A52" s="86" t="s">
        <v>319</v>
      </c>
      <c r="B52" s="111" t="s">
        <v>285</v>
      </c>
      <c r="C52" s="41" t="s">
        <v>286</v>
      </c>
      <c r="D52" s="8" t="s">
        <v>287</v>
      </c>
      <c r="E52" s="8" t="s">
        <v>288</v>
      </c>
      <c r="F52" s="7" t="s">
        <v>289</v>
      </c>
      <c r="G52" s="11" t="s">
        <v>290</v>
      </c>
    </row>
    <row r="53" spans="1:7" ht="43.15" customHeight="1">
      <c r="A53" s="26" t="s">
        <v>320</v>
      </c>
      <c r="B53" s="124"/>
      <c r="C53" s="10" t="s">
        <v>16</v>
      </c>
      <c r="D53" s="61" t="s">
        <v>292</v>
      </c>
      <c r="E53" s="61" t="s">
        <v>293</v>
      </c>
      <c r="F53" s="62" t="s">
        <v>294</v>
      </c>
      <c r="G53" s="63" t="s">
        <v>295</v>
      </c>
    </row>
    <row r="54" spans="1:7" ht="43.15" customHeight="1">
      <c r="A54" s="26" t="s">
        <v>320</v>
      </c>
      <c r="B54" s="125"/>
      <c r="C54" s="10" t="s">
        <v>101</v>
      </c>
      <c r="D54" s="61" t="s">
        <v>297</v>
      </c>
      <c r="E54" s="61" t="s">
        <v>298</v>
      </c>
      <c r="F54" s="62" t="s">
        <v>299</v>
      </c>
      <c r="G54" s="63" t="s">
        <v>203</v>
      </c>
    </row>
    <row r="55" spans="1:7" ht="43.15" customHeight="1">
      <c r="A55" s="26" t="s">
        <v>320</v>
      </c>
      <c r="B55" s="126"/>
      <c r="C55" s="10" t="s">
        <v>104</v>
      </c>
      <c r="D55" s="61" t="s">
        <v>301</v>
      </c>
      <c r="E55" s="61" t="s">
        <v>302</v>
      </c>
      <c r="F55" s="62" t="s">
        <v>303</v>
      </c>
      <c r="G55" s="63" t="s">
        <v>304</v>
      </c>
    </row>
    <row r="57" spans="1:7">
      <c r="A57" s="123" t="s">
        <v>86</v>
      </c>
    </row>
    <row r="58" spans="1:7">
      <c r="A58" s="74" t="s">
        <v>87</v>
      </c>
    </row>
  </sheetData>
  <sheetProtection algorithmName="SHA-512" hashValue="hQel3z5U2QrWU9Uz3Um+d7pqoF9eHssjakla2GBKQJCK7n0q1SfHPRdRQP8yySVF58zIN6gQfpvcsiAlQQgY+g==" saltValue="XGdhvhLAUzyUCa3gXgXVyQ==" spinCount="100000" sheet="1" objects="1" scenarios="1" selectLockedCells="1" selectUnlockedCells="1"/>
  <mergeCells count="12">
    <mergeCell ref="B41:B44"/>
    <mergeCell ref="B45:B48"/>
    <mergeCell ref="B49:B50"/>
    <mergeCell ref="B28:B29"/>
    <mergeCell ref="B30:B34"/>
    <mergeCell ref="B35:B37"/>
    <mergeCell ref="B39:B40"/>
    <mergeCell ref="C1:D1"/>
    <mergeCell ref="B4:B5"/>
    <mergeCell ref="B8:B14"/>
    <mergeCell ref="B15:B22"/>
    <mergeCell ref="B23:B27"/>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A87"/>
  <sheetViews>
    <sheetView zoomScale="80" zoomScaleNormal="80" workbookViewId="0">
      <selection activeCell="K10" sqref="K10"/>
    </sheetView>
  </sheetViews>
  <sheetFormatPr baseColWidth="10" defaultRowHeight="12.75"/>
  <cols>
    <col min="1" max="1" width="11.42578125" style="74"/>
    <col min="2" max="2" width="15.42578125" style="74" customWidth="1"/>
    <col min="3" max="3" width="12.7109375" style="74" customWidth="1"/>
    <col min="4" max="4" width="38" style="74" customWidth="1"/>
    <col min="5" max="6" width="19.7109375" style="74" customWidth="1"/>
    <col min="7" max="7" width="10.7109375" style="213" customWidth="1"/>
    <col min="8" max="8" width="10" style="213" customWidth="1"/>
    <col min="9" max="9" width="11.42578125" style="213"/>
    <col min="10" max="10" width="11.42578125" style="74"/>
    <col min="11" max="11" width="21.85546875" style="74" customWidth="1"/>
    <col min="12" max="12" width="11.42578125" style="74" customWidth="1"/>
    <col min="13" max="16384" width="11.42578125" style="74"/>
  </cols>
  <sheetData>
    <row r="1" spans="2:27" ht="41.25" customHeight="1">
      <c r="B1" s="368" t="s">
        <v>0</v>
      </c>
      <c r="C1" s="368"/>
      <c r="D1" s="368"/>
      <c r="E1" s="368"/>
      <c r="F1" s="368"/>
      <c r="G1" s="74"/>
      <c r="H1" s="74"/>
      <c r="I1" s="74"/>
      <c r="K1" s="278" t="s">
        <v>337</v>
      </c>
    </row>
    <row r="2" spans="2:27" ht="18">
      <c r="B2" s="368" t="s">
        <v>338</v>
      </c>
      <c r="C2" s="368"/>
      <c r="D2" s="368"/>
      <c r="E2" s="368"/>
      <c r="F2" s="160"/>
      <c r="G2" s="74"/>
      <c r="H2" s="74"/>
      <c r="I2" s="74"/>
    </row>
    <row r="3" spans="2:27">
      <c r="G3" s="161"/>
      <c r="H3" s="161"/>
      <c r="I3" s="161"/>
    </row>
    <row r="4" spans="2:27">
      <c r="B4" s="369" t="s">
        <v>5</v>
      </c>
      <c r="C4" s="369"/>
      <c r="D4" s="369"/>
      <c r="E4" s="369"/>
      <c r="F4" s="162"/>
      <c r="G4" s="289" t="s">
        <v>339</v>
      </c>
      <c r="H4" s="289"/>
      <c r="I4" s="370" t="s">
        <v>340</v>
      </c>
    </row>
    <row r="5" spans="2:27" ht="38.25">
      <c r="B5" s="224" t="s">
        <v>7</v>
      </c>
      <c r="C5" s="371" t="s">
        <v>8</v>
      </c>
      <c r="D5" s="371"/>
      <c r="E5" s="225" t="s">
        <v>9</v>
      </c>
      <c r="F5" s="163" t="s">
        <v>10</v>
      </c>
      <c r="G5" s="164" t="s">
        <v>341</v>
      </c>
      <c r="H5" s="165" t="s">
        <v>342</v>
      </c>
      <c r="I5" s="370"/>
      <c r="K5" s="166"/>
      <c r="L5" s="372"/>
      <c r="M5" s="372"/>
      <c r="N5" s="167"/>
      <c r="O5" s="166"/>
    </row>
    <row r="6" spans="2:27" ht="51" customHeight="1">
      <c r="B6" s="133" t="s">
        <v>15</v>
      </c>
      <c r="C6" s="26" t="s">
        <v>16</v>
      </c>
      <c r="D6" s="20" t="s">
        <v>17</v>
      </c>
      <c r="E6" s="17" t="s">
        <v>18</v>
      </c>
      <c r="F6" s="17" t="s">
        <v>19</v>
      </c>
      <c r="G6" s="168">
        <f>+'1.Riesgos de Corrupción'!L6</f>
        <v>1</v>
      </c>
      <c r="H6" s="373">
        <f>AVERAGE(G6:G11)</f>
        <v>0.77776666666666683</v>
      </c>
      <c r="I6" s="375">
        <f>AVERAGE(H6,H15,H19,H43,H60,H76)</f>
        <v>0.45621382478632483</v>
      </c>
      <c r="K6" s="169"/>
      <c r="L6" s="167"/>
      <c r="M6" s="170"/>
      <c r="N6" s="171"/>
      <c r="O6" s="171"/>
    </row>
    <row r="7" spans="2:27" ht="63.75">
      <c r="B7" s="133" t="s">
        <v>21</v>
      </c>
      <c r="C7" s="27" t="s">
        <v>22</v>
      </c>
      <c r="D7" s="17" t="s">
        <v>23</v>
      </c>
      <c r="E7" s="17" t="s">
        <v>24</v>
      </c>
      <c r="F7" s="17" t="s">
        <v>25</v>
      </c>
      <c r="G7" s="168">
        <f>+'1.Riesgos de Corrupción'!L7</f>
        <v>1</v>
      </c>
      <c r="H7" s="373"/>
      <c r="I7" s="375"/>
      <c r="K7" s="169"/>
      <c r="L7" s="172"/>
      <c r="M7" s="171"/>
      <c r="N7" s="171"/>
      <c r="O7" s="171"/>
    </row>
    <row r="8" spans="2:27" ht="38.25" customHeight="1">
      <c r="B8" s="294" t="s">
        <v>27</v>
      </c>
      <c r="C8" s="26" t="s">
        <v>28</v>
      </c>
      <c r="D8" s="17" t="s">
        <v>29</v>
      </c>
      <c r="E8" s="17" t="s">
        <v>30</v>
      </c>
      <c r="F8" s="17" t="s">
        <v>19</v>
      </c>
      <c r="G8" s="168">
        <f>+'1.Riesgos de Corrupción'!L8</f>
        <v>1</v>
      </c>
      <c r="H8" s="373"/>
      <c r="I8" s="375"/>
      <c r="K8" s="377"/>
      <c r="L8" s="167"/>
      <c r="M8" s="171"/>
      <c r="N8" s="171"/>
      <c r="O8" s="171"/>
    </row>
    <row r="9" spans="2:27" ht="48.75" customHeight="1">
      <c r="B9" s="295"/>
      <c r="C9" s="26">
        <v>3.2</v>
      </c>
      <c r="D9" s="17" t="s">
        <v>32</v>
      </c>
      <c r="E9" s="17" t="s">
        <v>33</v>
      </c>
      <c r="F9" s="17" t="s">
        <v>34</v>
      </c>
      <c r="G9" s="168">
        <f>+'1.Riesgos de Corrupción'!L9</f>
        <v>1</v>
      </c>
      <c r="H9" s="373"/>
      <c r="I9" s="375"/>
      <c r="K9" s="378"/>
      <c r="L9" s="167"/>
      <c r="M9" s="171"/>
      <c r="N9" s="171"/>
      <c r="O9" s="171"/>
    </row>
    <row r="10" spans="2:27" ht="51" customHeight="1">
      <c r="B10" s="133" t="s">
        <v>36</v>
      </c>
      <c r="C10" s="26" t="s">
        <v>37</v>
      </c>
      <c r="D10" s="17" t="s">
        <v>38</v>
      </c>
      <c r="E10" s="17" t="s">
        <v>39</v>
      </c>
      <c r="F10" s="17" t="s">
        <v>25</v>
      </c>
      <c r="G10" s="168">
        <f>+'1.Riesgos de Corrupción'!L10</f>
        <v>0.33329999999999999</v>
      </c>
      <c r="H10" s="373"/>
      <c r="I10" s="375"/>
      <c r="K10" s="169"/>
      <c r="L10" s="167"/>
      <c r="M10" s="171"/>
      <c r="N10" s="171"/>
      <c r="O10" s="171"/>
    </row>
    <row r="11" spans="2:27" ht="74.25" customHeight="1">
      <c r="B11" s="102" t="s">
        <v>42</v>
      </c>
      <c r="C11" s="173" t="s">
        <v>43</v>
      </c>
      <c r="D11" s="21" t="s">
        <v>44</v>
      </c>
      <c r="E11" s="21" t="s">
        <v>45</v>
      </c>
      <c r="F11" s="174" t="s">
        <v>46</v>
      </c>
      <c r="G11" s="175">
        <f>+'1.Riesgos de Corrupción'!L11</f>
        <v>0.33329999999999999</v>
      </c>
      <c r="H11" s="374"/>
      <c r="I11" s="375"/>
      <c r="K11" s="169"/>
      <c r="L11" s="167"/>
      <c r="M11" s="171"/>
      <c r="N11" s="171"/>
      <c r="O11" s="176"/>
    </row>
    <row r="12" spans="2:27" ht="25.5" customHeight="1">
      <c r="B12" s="177"/>
      <c r="C12" s="177"/>
      <c r="D12" s="177"/>
      <c r="E12" s="177"/>
      <c r="F12" s="177"/>
      <c r="G12" s="178"/>
      <c r="H12" s="178"/>
      <c r="I12" s="375"/>
    </row>
    <row r="13" spans="2:27" ht="37.5" customHeight="1">
      <c r="B13" s="379" t="s">
        <v>343</v>
      </c>
      <c r="C13" s="379"/>
      <c r="D13" s="379"/>
      <c r="E13" s="379"/>
      <c r="F13" s="179"/>
      <c r="G13" s="380" t="s">
        <v>339</v>
      </c>
      <c r="H13" s="381"/>
      <c r="I13" s="375"/>
      <c r="J13" s="180"/>
    </row>
    <row r="14" spans="2:27" ht="39" customHeight="1">
      <c r="B14" s="181" t="s">
        <v>64</v>
      </c>
      <c r="C14" s="181" t="s">
        <v>65</v>
      </c>
      <c r="D14" s="181" t="s">
        <v>66</v>
      </c>
      <c r="E14" s="181" t="s">
        <v>75</v>
      </c>
      <c r="F14" s="182" t="s">
        <v>72</v>
      </c>
      <c r="G14" s="183" t="s">
        <v>341</v>
      </c>
      <c r="H14" s="184" t="s">
        <v>342</v>
      </c>
      <c r="I14" s="375"/>
      <c r="J14" s="185"/>
      <c r="K14" s="186"/>
      <c r="L14" s="382"/>
      <c r="M14" s="382"/>
      <c r="N14" s="186"/>
      <c r="O14" s="186"/>
      <c r="P14" s="186"/>
      <c r="Q14" s="186"/>
      <c r="R14" s="382"/>
      <c r="S14" s="382"/>
      <c r="T14" s="382"/>
      <c r="U14" s="382"/>
      <c r="V14" s="382"/>
      <c r="W14" s="382"/>
      <c r="X14" s="186"/>
      <c r="Y14" s="382"/>
      <c r="Z14" s="382"/>
      <c r="AA14" s="186"/>
    </row>
    <row r="15" spans="2:27" ht="66" customHeight="1">
      <c r="B15" s="187" t="s">
        <v>76</v>
      </c>
      <c r="C15" s="188" t="s">
        <v>344</v>
      </c>
      <c r="D15" s="187" t="s">
        <v>77</v>
      </c>
      <c r="E15" s="187" t="s">
        <v>85</v>
      </c>
      <c r="F15" s="189" t="s">
        <v>81</v>
      </c>
      <c r="G15" s="190">
        <f>+'2. Racionalización de Trámites'!V17</f>
        <v>1</v>
      </c>
      <c r="H15" s="191">
        <f>+G15</f>
        <v>1</v>
      </c>
      <c r="I15" s="375"/>
      <c r="J15" s="192"/>
      <c r="K15" s="193"/>
      <c r="L15" s="388"/>
      <c r="M15" s="388"/>
      <c r="N15" s="193"/>
      <c r="O15" s="193"/>
      <c r="P15" s="193"/>
      <c r="Q15" s="193"/>
      <c r="R15" s="388"/>
      <c r="S15" s="388"/>
      <c r="T15" s="388"/>
      <c r="U15" s="388"/>
      <c r="V15" s="388"/>
      <c r="W15" s="388"/>
      <c r="X15" s="194"/>
      <c r="Y15" s="389"/>
      <c r="Z15" s="389"/>
      <c r="AA15" s="193"/>
    </row>
    <row r="16" spans="2:27" ht="12.75" customHeight="1">
      <c r="B16" s="177"/>
      <c r="C16" s="177"/>
      <c r="D16" s="177"/>
      <c r="E16" s="177"/>
      <c r="F16" s="177"/>
      <c r="G16" s="178"/>
      <c r="H16" s="178"/>
      <c r="I16" s="375"/>
    </row>
    <row r="17" spans="2:9" ht="27" customHeight="1">
      <c r="B17" s="383" t="s">
        <v>91</v>
      </c>
      <c r="C17" s="383"/>
      <c r="D17" s="383"/>
      <c r="E17" s="383"/>
      <c r="F17" s="195"/>
      <c r="G17" s="380" t="s">
        <v>339</v>
      </c>
      <c r="H17" s="381"/>
      <c r="I17" s="375"/>
    </row>
    <row r="18" spans="2:9" ht="39" customHeight="1">
      <c r="B18" s="196" t="s">
        <v>92</v>
      </c>
      <c r="C18" s="386" t="s">
        <v>93</v>
      </c>
      <c r="D18" s="386"/>
      <c r="E18" s="196" t="s">
        <v>94</v>
      </c>
      <c r="F18" s="197" t="s">
        <v>95</v>
      </c>
      <c r="G18" s="183" t="s">
        <v>341</v>
      </c>
      <c r="H18" s="198" t="s">
        <v>342</v>
      </c>
      <c r="I18" s="375"/>
    </row>
    <row r="19" spans="2:9" ht="33">
      <c r="B19" s="328" t="s">
        <v>96</v>
      </c>
      <c r="C19" s="134" t="s">
        <v>97</v>
      </c>
      <c r="D19" s="7" t="s">
        <v>98</v>
      </c>
      <c r="E19" s="8" t="s">
        <v>99</v>
      </c>
      <c r="F19" s="7" t="s">
        <v>19</v>
      </c>
      <c r="G19" s="190">
        <f>+'3. Rendición de Cuentas'!L6</f>
        <v>0</v>
      </c>
      <c r="H19" s="387">
        <f>AVERAGE(G19:G38)</f>
        <v>6.6665000000000002E-2</v>
      </c>
      <c r="I19" s="375"/>
    </row>
    <row r="20" spans="2:9" ht="82.5">
      <c r="B20" s="328"/>
      <c r="C20" s="134" t="s">
        <v>101</v>
      </c>
      <c r="D20" s="7" t="s">
        <v>102</v>
      </c>
      <c r="E20" s="8" t="s">
        <v>103</v>
      </c>
      <c r="F20" s="7" t="s">
        <v>19</v>
      </c>
      <c r="G20" s="190">
        <f>+'3. Rendición de Cuentas'!L7</f>
        <v>1</v>
      </c>
      <c r="H20" s="387"/>
      <c r="I20" s="375"/>
    </row>
    <row r="21" spans="2:9" ht="99">
      <c r="B21" s="328"/>
      <c r="C21" s="134" t="s">
        <v>104</v>
      </c>
      <c r="D21" s="7" t="s">
        <v>105</v>
      </c>
      <c r="E21" s="8" t="s">
        <v>106</v>
      </c>
      <c r="F21" s="7" t="s">
        <v>19</v>
      </c>
      <c r="G21" s="190">
        <f>+'3. Rendición de Cuentas'!L8</f>
        <v>0</v>
      </c>
      <c r="H21" s="387"/>
      <c r="I21" s="375"/>
    </row>
    <row r="22" spans="2:9" ht="82.5">
      <c r="B22" s="328"/>
      <c r="C22" s="134" t="s">
        <v>108</v>
      </c>
      <c r="D22" s="7" t="s">
        <v>109</v>
      </c>
      <c r="E22" s="8" t="s">
        <v>110</v>
      </c>
      <c r="F22" s="7" t="s">
        <v>111</v>
      </c>
      <c r="G22" s="190">
        <f>+'3. Rendición de Cuentas'!L9</f>
        <v>0</v>
      </c>
      <c r="H22" s="387"/>
      <c r="I22" s="375"/>
    </row>
    <row r="23" spans="2:9" ht="33">
      <c r="B23" s="328"/>
      <c r="C23" s="134" t="s">
        <v>113</v>
      </c>
      <c r="D23" s="7" t="s">
        <v>114</v>
      </c>
      <c r="E23" s="8" t="s">
        <v>115</v>
      </c>
      <c r="F23" s="7" t="s">
        <v>116</v>
      </c>
      <c r="G23" s="190">
        <f>+'3. Rendición de Cuentas'!L10</f>
        <v>0</v>
      </c>
      <c r="H23" s="387"/>
      <c r="I23" s="375"/>
    </row>
    <row r="24" spans="2:9" ht="33">
      <c r="B24" s="328"/>
      <c r="C24" s="134" t="s">
        <v>117</v>
      </c>
      <c r="D24" s="7" t="s">
        <v>118</v>
      </c>
      <c r="E24" s="8" t="s">
        <v>119</v>
      </c>
      <c r="F24" s="7" t="s">
        <v>116</v>
      </c>
      <c r="G24" s="190">
        <f>+'3. Rendición de Cuentas'!L11</f>
        <v>0</v>
      </c>
      <c r="H24" s="387"/>
      <c r="I24" s="375"/>
    </row>
    <row r="25" spans="2:9" ht="49.5">
      <c r="B25" s="328"/>
      <c r="C25" s="134" t="s">
        <v>120</v>
      </c>
      <c r="D25" s="7" t="s">
        <v>121</v>
      </c>
      <c r="E25" s="7" t="s">
        <v>122</v>
      </c>
      <c r="F25" s="7" t="s">
        <v>116</v>
      </c>
      <c r="G25" s="190">
        <f>+'3. Rendición de Cuentas'!L12</f>
        <v>0</v>
      </c>
      <c r="H25" s="387"/>
      <c r="I25" s="375"/>
    </row>
    <row r="26" spans="2:9" ht="82.5">
      <c r="B26" s="328" t="s">
        <v>123</v>
      </c>
      <c r="C26" s="134">
        <v>2.1</v>
      </c>
      <c r="D26" s="7" t="s">
        <v>124</v>
      </c>
      <c r="E26" s="7" t="s">
        <v>125</v>
      </c>
      <c r="F26" s="7" t="s">
        <v>126</v>
      </c>
      <c r="G26" s="190">
        <f>+'3. Rendición de Cuentas'!L13</f>
        <v>0</v>
      </c>
      <c r="H26" s="387"/>
      <c r="I26" s="375"/>
    </row>
    <row r="27" spans="2:9" ht="115.5">
      <c r="B27" s="328"/>
      <c r="C27" s="134" t="s">
        <v>127</v>
      </c>
      <c r="D27" s="7" t="s">
        <v>128</v>
      </c>
      <c r="E27" s="7" t="s">
        <v>129</v>
      </c>
      <c r="F27" s="7" t="s">
        <v>317</v>
      </c>
      <c r="G27" s="190">
        <f>+'3. Rendición de Cuentas'!L14</f>
        <v>0</v>
      </c>
      <c r="H27" s="387"/>
      <c r="I27" s="375"/>
    </row>
    <row r="28" spans="2:9" ht="78.75" customHeight="1">
      <c r="B28" s="328"/>
      <c r="C28" s="134" t="s">
        <v>132</v>
      </c>
      <c r="D28" s="8" t="s">
        <v>133</v>
      </c>
      <c r="E28" s="7" t="s">
        <v>134</v>
      </c>
      <c r="F28" s="7" t="s">
        <v>135</v>
      </c>
      <c r="G28" s="190">
        <f>+'3. Rendición de Cuentas'!L15</f>
        <v>0</v>
      </c>
      <c r="H28" s="387"/>
      <c r="I28" s="375"/>
    </row>
    <row r="29" spans="2:9" ht="92.25" customHeight="1">
      <c r="B29" s="328"/>
      <c r="C29" s="134" t="s">
        <v>136</v>
      </c>
      <c r="D29" s="8" t="s">
        <v>137</v>
      </c>
      <c r="E29" s="7" t="s">
        <v>134</v>
      </c>
      <c r="F29" s="7" t="s">
        <v>138</v>
      </c>
      <c r="G29" s="190">
        <f>+'3. Rendición de Cuentas'!L16</f>
        <v>0</v>
      </c>
      <c r="H29" s="387"/>
      <c r="I29" s="375"/>
    </row>
    <row r="30" spans="2:9" ht="112.5" customHeight="1">
      <c r="B30" s="328"/>
      <c r="C30" s="134" t="s">
        <v>140</v>
      </c>
      <c r="D30" s="9" t="s">
        <v>141</v>
      </c>
      <c r="E30" s="7" t="s">
        <v>134</v>
      </c>
      <c r="F30" s="7" t="s">
        <v>142</v>
      </c>
      <c r="G30" s="190">
        <f>+'3. Rendición de Cuentas'!L17</f>
        <v>0</v>
      </c>
      <c r="H30" s="387"/>
      <c r="I30" s="375"/>
    </row>
    <row r="31" spans="2:9" ht="108.75" customHeight="1">
      <c r="B31" s="328"/>
      <c r="C31" s="134" t="s">
        <v>144</v>
      </c>
      <c r="D31" s="9" t="s">
        <v>145</v>
      </c>
      <c r="E31" s="7" t="s">
        <v>134</v>
      </c>
      <c r="F31" s="7" t="s">
        <v>146</v>
      </c>
      <c r="G31" s="190">
        <f>+'3. Rendición de Cuentas'!L18</f>
        <v>0</v>
      </c>
      <c r="H31" s="387"/>
      <c r="I31" s="375"/>
    </row>
    <row r="32" spans="2:9" ht="139.5" customHeight="1">
      <c r="B32" s="328"/>
      <c r="C32" s="134" t="s">
        <v>147</v>
      </c>
      <c r="D32" s="8" t="s">
        <v>148</v>
      </c>
      <c r="E32" s="7" t="s">
        <v>149</v>
      </c>
      <c r="F32" s="7" t="s">
        <v>150</v>
      </c>
      <c r="G32" s="190">
        <f>+'3. Rendición de Cuentas'!L19</f>
        <v>0.33329999999999999</v>
      </c>
      <c r="H32" s="387"/>
      <c r="I32" s="375"/>
    </row>
    <row r="33" spans="2:9" ht="66" customHeight="1">
      <c r="B33" s="328"/>
      <c r="C33" s="134" t="s">
        <v>151</v>
      </c>
      <c r="D33" s="8" t="s">
        <v>152</v>
      </c>
      <c r="E33" s="8" t="s">
        <v>153</v>
      </c>
      <c r="F33" s="7" t="s">
        <v>19</v>
      </c>
      <c r="G33" s="190">
        <f>+'3. Rendición de Cuentas'!L20</f>
        <v>0</v>
      </c>
      <c r="H33" s="387"/>
      <c r="I33" s="375"/>
    </row>
    <row r="34" spans="2:9" ht="96" customHeight="1">
      <c r="B34" s="328" t="s">
        <v>154</v>
      </c>
      <c r="C34" s="134">
        <v>3.1</v>
      </c>
      <c r="D34" s="8" t="s">
        <v>155</v>
      </c>
      <c r="E34" s="8" t="s">
        <v>156</v>
      </c>
      <c r="F34" s="8" t="s">
        <v>157</v>
      </c>
      <c r="G34" s="190">
        <f>+'3. Rendición de Cuentas'!L21</f>
        <v>0</v>
      </c>
      <c r="H34" s="387"/>
      <c r="I34" s="375"/>
    </row>
    <row r="35" spans="2:9" ht="49.5">
      <c r="B35" s="328"/>
      <c r="C35" s="134" t="s">
        <v>158</v>
      </c>
      <c r="D35" s="8" t="s">
        <v>159</v>
      </c>
      <c r="E35" s="7" t="s">
        <v>160</v>
      </c>
      <c r="F35" s="7" t="s">
        <v>116</v>
      </c>
      <c r="G35" s="190">
        <f>+'3. Rendición de Cuentas'!L22</f>
        <v>0</v>
      </c>
      <c r="H35" s="387"/>
      <c r="I35" s="375"/>
    </row>
    <row r="36" spans="2:9" ht="66">
      <c r="B36" s="328"/>
      <c r="C36" s="134" t="s">
        <v>161</v>
      </c>
      <c r="D36" s="8" t="s">
        <v>162</v>
      </c>
      <c r="E36" s="8" t="s">
        <v>163</v>
      </c>
      <c r="F36" s="7" t="s">
        <v>19</v>
      </c>
      <c r="G36" s="190">
        <f>+'3. Rendición de Cuentas'!L23</f>
        <v>0</v>
      </c>
      <c r="H36" s="387"/>
      <c r="I36" s="375"/>
    </row>
    <row r="37" spans="2:9" ht="66">
      <c r="B37" s="328"/>
      <c r="C37" s="134" t="s">
        <v>165</v>
      </c>
      <c r="D37" s="8" t="s">
        <v>166</v>
      </c>
      <c r="E37" s="8" t="s">
        <v>167</v>
      </c>
      <c r="F37" s="8" t="s">
        <v>168</v>
      </c>
      <c r="G37" s="190">
        <f>+'3. Rendición de Cuentas'!L24</f>
        <v>0</v>
      </c>
      <c r="H37" s="387"/>
      <c r="I37" s="375"/>
    </row>
    <row r="38" spans="2:9" ht="48.75" customHeight="1">
      <c r="B38" s="328"/>
      <c r="C38" s="134" t="s">
        <v>169</v>
      </c>
      <c r="D38" s="8" t="s">
        <v>170</v>
      </c>
      <c r="E38" s="7" t="s">
        <v>171</v>
      </c>
      <c r="F38" s="7" t="s">
        <v>172</v>
      </c>
      <c r="G38" s="199">
        <f>+'3. Rendición de Cuentas'!L25</f>
        <v>0</v>
      </c>
      <c r="H38" s="387"/>
      <c r="I38" s="375"/>
    </row>
    <row r="39" spans="2:9" ht="15" customHeight="1">
      <c r="B39" s="200"/>
      <c r="C39" s="200"/>
      <c r="D39" s="106"/>
      <c r="E39" s="24"/>
      <c r="F39" s="24"/>
      <c r="G39" s="201"/>
      <c r="H39" s="201"/>
      <c r="I39" s="375"/>
    </row>
    <row r="40" spans="2:9" ht="12.75" customHeight="1">
      <c r="G40" s="202"/>
      <c r="H40" s="202"/>
      <c r="I40" s="375"/>
    </row>
    <row r="41" spans="2:9" ht="20.25" customHeight="1">
      <c r="B41" s="384" t="s">
        <v>177</v>
      </c>
      <c r="C41" s="384"/>
      <c r="D41" s="384"/>
      <c r="E41" s="384"/>
      <c r="F41" s="203"/>
      <c r="G41" s="381" t="s">
        <v>339</v>
      </c>
      <c r="H41" s="385"/>
      <c r="I41" s="375"/>
    </row>
    <row r="42" spans="2:9" ht="38.25">
      <c r="B42" s="204" t="s">
        <v>7</v>
      </c>
      <c r="C42" s="390" t="s">
        <v>179</v>
      </c>
      <c r="D42" s="390"/>
      <c r="E42" s="204" t="s">
        <v>180</v>
      </c>
      <c r="F42" s="204" t="s">
        <v>10</v>
      </c>
      <c r="G42" s="205" t="s">
        <v>341</v>
      </c>
      <c r="H42" s="206" t="s">
        <v>342</v>
      </c>
      <c r="I42" s="375"/>
    </row>
    <row r="43" spans="2:9" ht="49.5">
      <c r="B43" s="391" t="s">
        <v>181</v>
      </c>
      <c r="C43" s="134" t="s">
        <v>97</v>
      </c>
      <c r="D43" s="7" t="s">
        <v>182</v>
      </c>
      <c r="E43" s="33" t="s">
        <v>183</v>
      </c>
      <c r="F43" s="33" t="s">
        <v>184</v>
      </c>
      <c r="G43" s="199">
        <f>+'4. Servicio al ciudadano'!L6</f>
        <v>0</v>
      </c>
      <c r="H43" s="392">
        <f>AVERAGE(G43:G55)</f>
        <v>0.28178461538461536</v>
      </c>
      <c r="I43" s="375"/>
    </row>
    <row r="44" spans="2:9" ht="66">
      <c r="B44" s="391"/>
      <c r="C44" s="134" t="s">
        <v>101</v>
      </c>
      <c r="D44" s="8" t="s">
        <v>186</v>
      </c>
      <c r="E44" s="7" t="s">
        <v>187</v>
      </c>
      <c r="F44" s="7" t="s">
        <v>188</v>
      </c>
      <c r="G44" s="199">
        <f>+'4. Servicio al ciudadano'!L7</f>
        <v>0</v>
      </c>
      <c r="H44" s="392"/>
      <c r="I44" s="375"/>
    </row>
    <row r="45" spans="2:9" ht="66">
      <c r="B45" s="393" t="s">
        <v>190</v>
      </c>
      <c r="C45" s="134">
        <v>2.1</v>
      </c>
      <c r="D45" s="8" t="s">
        <v>191</v>
      </c>
      <c r="E45" s="8" t="s">
        <v>192</v>
      </c>
      <c r="F45" s="7" t="s">
        <v>184</v>
      </c>
      <c r="G45" s="199">
        <f>+'4. Servicio al ciudadano'!L8</f>
        <v>1</v>
      </c>
      <c r="H45" s="392"/>
      <c r="I45" s="375"/>
    </row>
    <row r="46" spans="2:9" ht="66">
      <c r="B46" s="393"/>
      <c r="C46" s="134" t="s">
        <v>195</v>
      </c>
      <c r="D46" s="8" t="s">
        <v>196</v>
      </c>
      <c r="E46" s="8" t="s">
        <v>197</v>
      </c>
      <c r="F46" s="7" t="s">
        <v>184</v>
      </c>
      <c r="G46" s="199">
        <f>+'4. Servicio al ciudadano'!L9</f>
        <v>1</v>
      </c>
      <c r="H46" s="392"/>
      <c r="I46" s="375"/>
    </row>
    <row r="47" spans="2:9" ht="66">
      <c r="B47" s="393"/>
      <c r="C47" s="134" t="s">
        <v>132</v>
      </c>
      <c r="D47" s="8" t="s">
        <v>200</v>
      </c>
      <c r="E47" s="8" t="s">
        <v>201</v>
      </c>
      <c r="F47" s="8" t="s">
        <v>202</v>
      </c>
      <c r="G47" s="199">
        <f>+'4. Servicio al ciudadano'!L10</f>
        <v>0</v>
      </c>
      <c r="H47" s="392"/>
      <c r="I47" s="375"/>
    </row>
    <row r="48" spans="2:9" ht="66">
      <c r="B48" s="393"/>
      <c r="C48" s="134" t="s">
        <v>136</v>
      </c>
      <c r="D48" s="7" t="s">
        <v>204</v>
      </c>
      <c r="E48" s="33" t="s">
        <v>205</v>
      </c>
      <c r="F48" s="33" t="s">
        <v>184</v>
      </c>
      <c r="G48" s="199">
        <f>+'4. Servicio al ciudadano'!L11</f>
        <v>0.33</v>
      </c>
      <c r="H48" s="392"/>
      <c r="I48" s="375"/>
    </row>
    <row r="49" spans="2:9" ht="66">
      <c r="B49" s="393"/>
      <c r="C49" s="134" t="s">
        <v>144</v>
      </c>
      <c r="D49" s="33" t="s">
        <v>208</v>
      </c>
      <c r="E49" s="33" t="s">
        <v>209</v>
      </c>
      <c r="F49" s="33" t="s">
        <v>210</v>
      </c>
      <c r="G49" s="199">
        <f>+'4. Servicio al ciudadano'!L12</f>
        <v>0</v>
      </c>
      <c r="H49" s="392"/>
      <c r="I49" s="375"/>
    </row>
    <row r="50" spans="2:9" ht="49.5">
      <c r="B50" s="393" t="s">
        <v>212</v>
      </c>
      <c r="C50" s="134">
        <v>3.1</v>
      </c>
      <c r="D50" s="7" t="s">
        <v>213</v>
      </c>
      <c r="E50" s="7" t="s">
        <v>214</v>
      </c>
      <c r="F50" s="7" t="s">
        <v>215</v>
      </c>
      <c r="G50" s="199">
        <f>+'4. Servicio al ciudadano'!L13</f>
        <v>0</v>
      </c>
      <c r="H50" s="392"/>
      <c r="I50" s="375"/>
    </row>
    <row r="51" spans="2:9" ht="33">
      <c r="B51" s="393"/>
      <c r="C51" s="134">
        <v>3.2</v>
      </c>
      <c r="D51" s="8" t="s">
        <v>217</v>
      </c>
      <c r="E51" s="8" t="s">
        <v>218</v>
      </c>
      <c r="F51" s="7" t="s">
        <v>215</v>
      </c>
      <c r="G51" s="199">
        <f>+'4. Servicio al ciudadano'!L14</f>
        <v>0.33329999999999999</v>
      </c>
      <c r="H51" s="392"/>
      <c r="I51" s="375"/>
    </row>
    <row r="52" spans="2:9" ht="66">
      <c r="B52" s="393"/>
      <c r="C52" s="134" t="s">
        <v>161</v>
      </c>
      <c r="D52" s="8" t="s">
        <v>221</v>
      </c>
      <c r="E52" s="8" t="s">
        <v>222</v>
      </c>
      <c r="F52" s="7" t="s">
        <v>223</v>
      </c>
      <c r="G52" s="199">
        <f>+'4. Servicio al ciudadano'!L15</f>
        <v>0.33329999999999999</v>
      </c>
      <c r="H52" s="392"/>
      <c r="I52" s="375"/>
    </row>
    <row r="53" spans="2:9" ht="66">
      <c r="B53" s="207" t="s">
        <v>225</v>
      </c>
      <c r="C53" s="134" t="s">
        <v>37</v>
      </c>
      <c r="D53" s="8" t="s">
        <v>226</v>
      </c>
      <c r="E53" s="8" t="s">
        <v>227</v>
      </c>
      <c r="F53" s="7" t="s">
        <v>228</v>
      </c>
      <c r="G53" s="199">
        <f>+'4. Servicio al ciudadano'!L16</f>
        <v>0</v>
      </c>
      <c r="H53" s="392"/>
      <c r="I53" s="375"/>
    </row>
    <row r="54" spans="2:9" ht="66">
      <c r="B54" s="341" t="s">
        <v>229</v>
      </c>
      <c r="C54" s="134">
        <v>5.0999999999999996</v>
      </c>
      <c r="D54" s="8" t="s">
        <v>230</v>
      </c>
      <c r="E54" s="8" t="s">
        <v>231</v>
      </c>
      <c r="F54" s="7" t="s">
        <v>232</v>
      </c>
      <c r="G54" s="199">
        <f>+'4. Servicio al ciudadano'!L17</f>
        <v>0.33329999999999999</v>
      </c>
      <c r="H54" s="392"/>
      <c r="I54" s="375"/>
    </row>
    <row r="55" spans="2:9" ht="66">
      <c r="B55" s="341"/>
      <c r="C55" s="134">
        <v>5.2</v>
      </c>
      <c r="D55" s="8" t="s">
        <v>235</v>
      </c>
      <c r="E55" s="7" t="s">
        <v>236</v>
      </c>
      <c r="F55" s="7" t="s">
        <v>228</v>
      </c>
      <c r="G55" s="199">
        <f>+'4. Servicio al ciudadano'!L18</f>
        <v>0.33329999999999999</v>
      </c>
      <c r="H55" s="392"/>
      <c r="I55" s="375"/>
    </row>
    <row r="56" spans="2:9" ht="16.5">
      <c r="B56" s="208"/>
      <c r="C56" s="200"/>
      <c r="D56" s="106"/>
      <c r="E56" s="24"/>
      <c r="F56" s="24"/>
      <c r="G56" s="201"/>
      <c r="H56" s="209"/>
      <c r="I56" s="376"/>
    </row>
    <row r="57" spans="2:9" ht="12.75" customHeight="1">
      <c r="G57" s="202"/>
      <c r="H57" s="202"/>
      <c r="I57" s="376"/>
    </row>
    <row r="58" spans="2:9" ht="12.75" customHeight="1">
      <c r="B58" s="398" t="s">
        <v>240</v>
      </c>
      <c r="C58" s="398"/>
      <c r="D58" s="398"/>
      <c r="E58" s="398"/>
      <c r="F58" s="210"/>
      <c r="G58" s="380" t="s">
        <v>339</v>
      </c>
      <c r="H58" s="380"/>
      <c r="I58" s="375"/>
    </row>
    <row r="59" spans="2:9" ht="38.25">
      <c r="B59" s="196" t="s">
        <v>7</v>
      </c>
      <c r="C59" s="386" t="s">
        <v>8</v>
      </c>
      <c r="D59" s="386"/>
      <c r="E59" s="196" t="s">
        <v>9</v>
      </c>
      <c r="F59" s="196" t="s">
        <v>10</v>
      </c>
      <c r="G59" s="183" t="s">
        <v>341</v>
      </c>
      <c r="H59" s="198" t="s">
        <v>342</v>
      </c>
      <c r="I59" s="375"/>
    </row>
    <row r="60" spans="2:9" ht="66">
      <c r="B60" s="355" t="s">
        <v>241</v>
      </c>
      <c r="C60" s="134" t="s">
        <v>16</v>
      </c>
      <c r="D60" s="52" t="s">
        <v>242</v>
      </c>
      <c r="E60" s="7" t="s">
        <v>243</v>
      </c>
      <c r="F60" s="7" t="s">
        <v>19</v>
      </c>
      <c r="G60" s="199">
        <f>+'5. Transparencia '!L6</f>
        <v>0.33329999999999999</v>
      </c>
      <c r="H60" s="392">
        <f>AVERAGE(G60:G71)</f>
        <v>0.38886666666666669</v>
      </c>
      <c r="I60" s="375"/>
    </row>
    <row r="61" spans="2:9" ht="49.5">
      <c r="B61" s="356"/>
      <c r="C61" s="134" t="s">
        <v>101</v>
      </c>
      <c r="D61" s="52" t="s">
        <v>245</v>
      </c>
      <c r="E61" s="7" t="s">
        <v>246</v>
      </c>
      <c r="F61" s="7" t="s">
        <v>247</v>
      </c>
      <c r="G61" s="199">
        <f>+'5. Transparencia '!L7</f>
        <v>0.33329999999999999</v>
      </c>
      <c r="H61" s="392"/>
      <c r="I61" s="375"/>
    </row>
    <row r="62" spans="2:9" ht="66">
      <c r="B62" s="356"/>
      <c r="C62" s="134" t="s">
        <v>104</v>
      </c>
      <c r="D62" s="7" t="s">
        <v>249</v>
      </c>
      <c r="E62" s="7" t="s">
        <v>250</v>
      </c>
      <c r="F62" s="7" t="s">
        <v>19</v>
      </c>
      <c r="G62" s="199">
        <f>+'5. Transparencia '!L8</f>
        <v>1</v>
      </c>
      <c r="H62" s="392"/>
      <c r="I62" s="375"/>
    </row>
    <row r="63" spans="2:9" ht="49.5">
      <c r="B63" s="356"/>
      <c r="C63" s="134" t="s">
        <v>108</v>
      </c>
      <c r="D63" s="7" t="s">
        <v>252</v>
      </c>
      <c r="E63" s="7" t="s">
        <v>253</v>
      </c>
      <c r="F63" s="7" t="s">
        <v>254</v>
      </c>
      <c r="G63" s="199">
        <f>+'5. Transparencia '!L9</f>
        <v>0.33329999999999999</v>
      </c>
      <c r="H63" s="392"/>
      <c r="I63" s="375"/>
    </row>
    <row r="64" spans="2:9" ht="66">
      <c r="B64" s="355" t="s">
        <v>256</v>
      </c>
      <c r="C64" s="49" t="s">
        <v>22</v>
      </c>
      <c r="D64" s="53" t="s">
        <v>257</v>
      </c>
      <c r="E64" s="8" t="s">
        <v>258</v>
      </c>
      <c r="F64" s="7" t="s">
        <v>184</v>
      </c>
      <c r="G64" s="199">
        <f>+'5. Transparencia '!L10</f>
        <v>0.33329999999999999</v>
      </c>
      <c r="H64" s="392"/>
      <c r="I64" s="375"/>
    </row>
    <row r="65" spans="2:11" ht="66">
      <c r="B65" s="355"/>
      <c r="C65" s="49" t="s">
        <v>195</v>
      </c>
      <c r="D65" s="53" t="s">
        <v>261</v>
      </c>
      <c r="E65" s="8" t="s">
        <v>262</v>
      </c>
      <c r="F65" s="7" t="s">
        <v>184</v>
      </c>
      <c r="G65" s="199">
        <f>+'5. Transparencia '!L11</f>
        <v>0</v>
      </c>
      <c r="H65" s="392"/>
      <c r="I65" s="375"/>
    </row>
    <row r="66" spans="2:11" ht="28.5" customHeight="1">
      <c r="B66" s="355"/>
      <c r="C66" s="49" t="s">
        <v>132</v>
      </c>
      <c r="D66" s="33" t="s">
        <v>264</v>
      </c>
      <c r="E66" s="8" t="s">
        <v>265</v>
      </c>
      <c r="F66" s="110" t="s">
        <v>266</v>
      </c>
      <c r="G66" s="199">
        <f>+'5. Transparencia '!L12</f>
        <v>0.33329999999999999</v>
      </c>
      <c r="H66" s="392"/>
      <c r="I66" s="375"/>
      <c r="J66" s="200"/>
      <c r="K66" s="211"/>
    </row>
    <row r="67" spans="2:11" ht="49.5">
      <c r="B67" s="355"/>
      <c r="C67" s="49" t="s">
        <v>136</v>
      </c>
      <c r="D67" s="53" t="s">
        <v>268</v>
      </c>
      <c r="E67" s="31" t="s">
        <v>269</v>
      </c>
      <c r="F67" s="33" t="s">
        <v>270</v>
      </c>
      <c r="G67" s="199">
        <f>+'5. Transparencia '!L13</f>
        <v>1</v>
      </c>
      <c r="H67" s="392"/>
      <c r="I67" s="375"/>
      <c r="J67" s="200"/>
      <c r="K67" s="211"/>
    </row>
    <row r="68" spans="2:11" ht="49.5">
      <c r="B68" s="355" t="s">
        <v>273</v>
      </c>
      <c r="C68" s="134" t="s">
        <v>28</v>
      </c>
      <c r="D68" s="52" t="s">
        <v>274</v>
      </c>
      <c r="E68" s="7" t="s">
        <v>275</v>
      </c>
      <c r="F68" s="7" t="s">
        <v>247</v>
      </c>
      <c r="G68" s="199">
        <f>+'5. Transparencia '!L14</f>
        <v>0.33329999999999999</v>
      </c>
      <c r="H68" s="392"/>
      <c r="I68" s="375"/>
    </row>
    <row r="69" spans="2:11" ht="66">
      <c r="B69" s="355"/>
      <c r="C69" s="134" t="s">
        <v>158</v>
      </c>
      <c r="D69" s="52" t="s">
        <v>277</v>
      </c>
      <c r="E69" s="7" t="s">
        <v>278</v>
      </c>
      <c r="F69" s="7" t="s">
        <v>247</v>
      </c>
      <c r="G69" s="199">
        <f>+'5. Transparencia '!L15</f>
        <v>0.33329999999999999</v>
      </c>
      <c r="H69" s="392"/>
      <c r="I69" s="375"/>
    </row>
    <row r="70" spans="2:11" ht="66">
      <c r="B70" s="135" t="s">
        <v>281</v>
      </c>
      <c r="C70" s="134" t="s">
        <v>37</v>
      </c>
      <c r="D70" s="52" t="s">
        <v>282</v>
      </c>
      <c r="E70" s="7" t="s">
        <v>283</v>
      </c>
      <c r="F70" s="7" t="s">
        <v>247</v>
      </c>
      <c r="G70" s="199">
        <f>+'5. Transparencia '!L16</f>
        <v>0.33329999999999999</v>
      </c>
      <c r="H70" s="392"/>
      <c r="I70" s="375"/>
    </row>
    <row r="71" spans="2:11" ht="99">
      <c r="B71" s="135" t="s">
        <v>285</v>
      </c>
      <c r="C71" s="134" t="s">
        <v>286</v>
      </c>
      <c r="D71" s="8" t="s">
        <v>287</v>
      </c>
      <c r="E71" s="8" t="s">
        <v>288</v>
      </c>
      <c r="F71" s="7" t="s">
        <v>289</v>
      </c>
      <c r="G71" s="199">
        <f>+'5. Transparencia '!L17</f>
        <v>0</v>
      </c>
      <c r="H71" s="392"/>
      <c r="I71" s="375"/>
    </row>
    <row r="72" spans="2:11" ht="12.75" customHeight="1">
      <c r="B72" s="169"/>
      <c r="C72" s="167"/>
      <c r="D72" s="212"/>
      <c r="E72" s="212"/>
      <c r="F72" s="212"/>
      <c r="G72" s="201"/>
      <c r="H72" s="209"/>
      <c r="I72" s="376"/>
    </row>
    <row r="73" spans="2:11" ht="12.75" customHeight="1">
      <c r="G73" s="202"/>
      <c r="H73" s="202"/>
      <c r="I73" s="376"/>
    </row>
    <row r="74" spans="2:11" ht="23.25" customHeight="1">
      <c r="C74" s="394" t="s">
        <v>345</v>
      </c>
      <c r="D74" s="394"/>
      <c r="E74" s="394"/>
      <c r="F74" s="395"/>
      <c r="G74" s="381" t="s">
        <v>339</v>
      </c>
      <c r="H74" s="385"/>
      <c r="I74" s="376"/>
    </row>
    <row r="75" spans="2:11" ht="38.25">
      <c r="C75" s="359" t="s">
        <v>8</v>
      </c>
      <c r="D75" s="359"/>
      <c r="E75" s="10" t="s">
        <v>9</v>
      </c>
      <c r="F75" s="136" t="s">
        <v>10</v>
      </c>
      <c r="G75" s="205" t="s">
        <v>341</v>
      </c>
      <c r="H75" s="206" t="s">
        <v>342</v>
      </c>
      <c r="I75" s="375"/>
    </row>
    <row r="76" spans="2:11" ht="93" customHeight="1">
      <c r="C76" s="10" t="s">
        <v>16</v>
      </c>
      <c r="D76" s="61" t="s">
        <v>292</v>
      </c>
      <c r="E76" s="61" t="s">
        <v>293</v>
      </c>
      <c r="F76" s="62" t="s">
        <v>294</v>
      </c>
      <c r="G76" s="199">
        <f>+'6. Iniciativas A.C'!K6</f>
        <v>0.33329999999999999</v>
      </c>
      <c r="H76" s="396">
        <f>AVERAGE(G76:G78)</f>
        <v>0.22219999999999998</v>
      </c>
      <c r="I76" s="375"/>
    </row>
    <row r="77" spans="2:11" ht="93.75" customHeight="1">
      <c r="C77" s="10" t="s">
        <v>101</v>
      </c>
      <c r="D77" s="61" t="s">
        <v>297</v>
      </c>
      <c r="E77" s="61" t="s">
        <v>298</v>
      </c>
      <c r="F77" s="62" t="s">
        <v>299</v>
      </c>
      <c r="G77" s="199">
        <f>+'6. Iniciativas A.C'!K7</f>
        <v>0.33329999999999999</v>
      </c>
      <c r="H77" s="397"/>
      <c r="I77" s="375"/>
    </row>
    <row r="78" spans="2:11" ht="75" customHeight="1">
      <c r="C78" s="10" t="s">
        <v>104</v>
      </c>
      <c r="D78" s="61" t="s">
        <v>301</v>
      </c>
      <c r="E78" s="61" t="s">
        <v>302</v>
      </c>
      <c r="F78" s="62" t="s">
        <v>303</v>
      </c>
      <c r="G78" s="199">
        <f>+'6. Iniciativas A.C'!K8</f>
        <v>0</v>
      </c>
      <c r="H78" s="397"/>
      <c r="I78" s="375"/>
    </row>
    <row r="79" spans="2:11">
      <c r="H79" s="214"/>
    </row>
    <row r="82" spans="1:2" ht="16.5">
      <c r="A82" s="279" t="s">
        <v>349</v>
      </c>
      <c r="B82" s="215"/>
    </row>
    <row r="86" spans="1:2" ht="13.5">
      <c r="A86" s="216"/>
    </row>
    <row r="87" spans="1:2" ht="13.5">
      <c r="A87" s="216"/>
    </row>
  </sheetData>
  <sheetProtection algorithmName="SHA-512" hashValue="aZ/Etc/LlnVexjOfk0Uk4dCPx415yLR3+0UZZkuk4FHLf08pv1/OCimQXEUGF3QL4y0obaNp7HX3/k62qNLjPA==" saltValue="Ejir0Wn1X8c3pSGotdM1yQ==" spinCount="100000" sheet="1" selectLockedCells="1" selectUnlockedCells="1"/>
  <mergeCells count="49">
    <mergeCell ref="C74:F74"/>
    <mergeCell ref="G74:H74"/>
    <mergeCell ref="C75:D75"/>
    <mergeCell ref="H76:H78"/>
    <mergeCell ref="B58:E58"/>
    <mergeCell ref="G58:H58"/>
    <mergeCell ref="C59:D59"/>
    <mergeCell ref="B60:B63"/>
    <mergeCell ref="H60:H71"/>
    <mergeCell ref="B64:B67"/>
    <mergeCell ref="B68:B69"/>
    <mergeCell ref="B26:B33"/>
    <mergeCell ref="B34:B38"/>
    <mergeCell ref="C42:D42"/>
    <mergeCell ref="B43:B44"/>
    <mergeCell ref="H43:H55"/>
    <mergeCell ref="B45:B49"/>
    <mergeCell ref="B50:B52"/>
    <mergeCell ref="B54:B55"/>
    <mergeCell ref="Y14:Z14"/>
    <mergeCell ref="L15:M15"/>
    <mergeCell ref="R15:S15"/>
    <mergeCell ref="T15:U15"/>
    <mergeCell ref="V15:W15"/>
    <mergeCell ref="Y15:Z15"/>
    <mergeCell ref="R14:S14"/>
    <mergeCell ref="T14:U14"/>
    <mergeCell ref="V14:W14"/>
    <mergeCell ref="B1:F1"/>
    <mergeCell ref="L5:M5"/>
    <mergeCell ref="H6:H11"/>
    <mergeCell ref="I6:I78"/>
    <mergeCell ref="B8:B9"/>
    <mergeCell ref="K8:K9"/>
    <mergeCell ref="B13:E13"/>
    <mergeCell ref="G13:H13"/>
    <mergeCell ref="L14:M14"/>
    <mergeCell ref="B17:E17"/>
    <mergeCell ref="G17:H17"/>
    <mergeCell ref="B41:E41"/>
    <mergeCell ref="G41:H41"/>
    <mergeCell ref="C18:D18"/>
    <mergeCell ref="B19:B25"/>
    <mergeCell ref="H19:H38"/>
    <mergeCell ref="B2:E2"/>
    <mergeCell ref="B4:E4"/>
    <mergeCell ref="G4:H4"/>
    <mergeCell ref="I4:I5"/>
    <mergeCell ref="C5:D5"/>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A83444C002C8745B43606901395FB80" ma:contentTypeVersion="2" ma:contentTypeDescription="Crear nuevo documento." ma:contentTypeScope="" ma:versionID="f0ace86784010815b2701cc77190d3b7">
  <xsd:schema xmlns:xsd="http://www.w3.org/2001/XMLSchema" xmlns:xs="http://www.w3.org/2001/XMLSchema" xmlns:p="http://schemas.microsoft.com/office/2006/metadata/properties" xmlns:ns2="e948cad6-5ed7-4a03-9175-ceb74a581575" targetNamespace="http://schemas.microsoft.com/office/2006/metadata/properties" ma:root="true" ma:fieldsID="cacc142dcf7e1c1a0820943f6ba5654e" ns2:_="">
    <xsd:import namespace="e948cad6-5ed7-4a03-9175-ceb74a58157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8cad6-5ed7-4a03-9175-ceb74a581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42963F-39C4-43CF-9781-537D7BF31549}">
  <ds:schemaRefs>
    <ds:schemaRef ds:uri="http://purl.org/dc/terms/"/>
    <ds:schemaRef ds:uri="http://purl.org/dc/dcmitype/"/>
    <ds:schemaRef ds:uri="e948cad6-5ed7-4a03-9175-ceb74a581575"/>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s>
</ds:datastoreItem>
</file>

<file path=customXml/itemProps2.xml><?xml version="1.0" encoding="utf-8"?>
<ds:datastoreItem xmlns:ds="http://schemas.openxmlformats.org/officeDocument/2006/customXml" ds:itemID="{4790F254-8FCC-4021-91BA-3612468CC422}">
  <ds:schemaRefs>
    <ds:schemaRef ds:uri="http://schemas.microsoft.com/sharepoint/v3/contenttype/forms"/>
  </ds:schemaRefs>
</ds:datastoreItem>
</file>

<file path=customXml/itemProps3.xml><?xml version="1.0" encoding="utf-8"?>
<ds:datastoreItem xmlns:ds="http://schemas.openxmlformats.org/officeDocument/2006/customXml" ds:itemID="{C43C940D-4EF6-4F9D-90CB-42104E21C8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8cad6-5ed7-4a03-9175-ceb74a581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8</vt:i4>
      </vt:variant>
    </vt:vector>
  </HeadingPairs>
  <TitlesOfParts>
    <vt:vector size="19" baseType="lpstr">
      <vt:lpstr>1.Riesgos de Corrupción</vt:lpstr>
      <vt:lpstr>2. Racionalización de Trámites</vt:lpstr>
      <vt:lpstr>3. Rendición de Cuentas</vt:lpstr>
      <vt:lpstr>4. Servicio al ciudadano</vt:lpstr>
      <vt:lpstr>5. Transparencia </vt:lpstr>
      <vt:lpstr>6. Iniciativas A.C</vt:lpstr>
      <vt:lpstr>Resumen</vt:lpstr>
      <vt:lpstr>Cronograma</vt:lpstr>
      <vt:lpstr>PAAC CONSOL % AVANC a 30abr2022</vt:lpstr>
      <vt:lpstr>Hoja1</vt:lpstr>
      <vt:lpstr>Hoja3</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Angela Milena Pena Mendez</cp:lastModifiedBy>
  <cp:revision/>
  <dcterms:created xsi:type="dcterms:W3CDTF">2019-01-10T20:48:28Z</dcterms:created>
  <dcterms:modified xsi:type="dcterms:W3CDTF">2022-08-19T15:51:53Z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0x010100FA83444C002C8745B43606901395FB80</vt:lpwstr>
  </property>
</Properties>
</file>