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C:\Users\Alejandra\Downloads\"/>
    </mc:Choice>
  </mc:AlternateContent>
  <xr:revisionPtr revIDLastSave="0" documentId="13_ncr:1_{8985C0E2-593F-4C8A-B4F0-7C5B270497FE}" xr6:coauthVersionLast="47" xr6:coauthVersionMax="47" xr10:uidLastSave="{00000000-0000-0000-0000-000000000000}"/>
  <bookViews>
    <workbookView xWindow="-108" yWindow="-108" windowWidth="23256" windowHeight="12456" xr2:uid="{64F90BB1-783F-4511-85C0-28039D850537}"/>
  </bookViews>
  <sheets>
    <sheet name="ACTIVOS" sheetId="1" r:id="rId1"/>
    <sheet name="CATEGORIAS" sheetId="4" state="hidden" r:id="rId2"/>
    <sheet name="LISTAS" sheetId="2" state="hidden" r:id="rId3"/>
  </sheets>
  <definedNames>
    <definedName name="_xlnm._FilterDatabase" localSheetId="0" hidden="1">ACTIVOS!$A$6:$AI$296</definedName>
    <definedName name="_xlnm._FilterDatabase" localSheetId="2" hidden="1">LISTAS!$A$1:$F$21</definedName>
    <definedName name="_xlnm.Print_Area" localSheetId="0">ACTIVOS!$A$1:$AH$296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4" i="1" l="1"/>
  <c r="Y285" i="1"/>
  <c r="Y286" i="1"/>
  <c r="Y287" i="1"/>
  <c r="Y288" i="1"/>
  <c r="Y289" i="1"/>
  <c r="Y290" i="1"/>
  <c r="Y291" i="1"/>
  <c r="Y292" i="1"/>
  <c r="Y293" i="1"/>
  <c r="Y294" i="1"/>
  <c r="Y295" i="1"/>
  <c r="Y296" i="1"/>
  <c r="W284" i="1"/>
  <c r="W285" i="1"/>
  <c r="W286" i="1"/>
  <c r="W287" i="1"/>
  <c r="W288" i="1"/>
  <c r="W289" i="1"/>
  <c r="W290" i="1"/>
  <c r="W291" i="1"/>
  <c r="W292" i="1"/>
  <c r="W293" i="1"/>
  <c r="W294" i="1"/>
  <c r="W295" i="1"/>
  <c r="W296" i="1"/>
  <c r="U284" i="1"/>
  <c r="U285" i="1"/>
  <c r="U286" i="1"/>
  <c r="U287" i="1"/>
  <c r="U288" i="1"/>
  <c r="U289" i="1"/>
  <c r="U290" i="1"/>
  <c r="U291" i="1"/>
  <c r="U292" i="1"/>
  <c r="U293" i="1"/>
  <c r="U294" i="1"/>
  <c r="U295" i="1"/>
  <c r="U296" i="1"/>
  <c r="Y270" i="1"/>
  <c r="Y271" i="1"/>
  <c r="Y272" i="1"/>
  <c r="Y273" i="1"/>
  <c r="Y274" i="1"/>
  <c r="Y275" i="1"/>
  <c r="Y276" i="1"/>
  <c r="Y277" i="1"/>
  <c r="Y278" i="1"/>
  <c r="W270" i="1"/>
  <c r="W271" i="1"/>
  <c r="W272" i="1"/>
  <c r="W273" i="1"/>
  <c r="W274" i="1"/>
  <c r="W275" i="1"/>
  <c r="W276" i="1"/>
  <c r="W277" i="1"/>
  <c r="W278" i="1"/>
  <c r="W279" i="1"/>
  <c r="U270" i="1"/>
  <c r="U271" i="1"/>
  <c r="U272" i="1"/>
  <c r="U273" i="1"/>
  <c r="U274" i="1"/>
  <c r="U275" i="1"/>
  <c r="U276" i="1"/>
  <c r="U277" i="1"/>
  <c r="U278" i="1"/>
  <c r="U279" i="1"/>
  <c r="Z294" i="1" l="1"/>
  <c r="Z286" i="1"/>
  <c r="Z291" i="1"/>
  <c r="Z293" i="1"/>
  <c r="Z285" i="1"/>
  <c r="Z271" i="1"/>
  <c r="Z292" i="1"/>
  <c r="Z284" i="1"/>
  <c r="Z275" i="1"/>
  <c r="Z296" i="1"/>
  <c r="Z288" i="1"/>
  <c r="Z295" i="1"/>
  <c r="Z287" i="1"/>
  <c r="Z290" i="1"/>
  <c r="Z289" i="1"/>
  <c r="Z274" i="1"/>
  <c r="Z272" i="1"/>
  <c r="Z278" i="1"/>
  <c r="Z277" i="1"/>
  <c r="Z270" i="1"/>
  <c r="Z276" i="1"/>
  <c r="Z273"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Y220" i="1"/>
  <c r="Y221" i="1"/>
  <c r="Y222" i="1"/>
  <c r="Y223" i="1"/>
  <c r="Y224" i="1"/>
  <c r="W220" i="1"/>
  <c r="W221" i="1"/>
  <c r="W222" i="1"/>
  <c r="W223" i="1"/>
  <c r="W224" i="1"/>
  <c r="U219" i="1"/>
  <c r="U220" i="1"/>
  <c r="U221" i="1"/>
  <c r="U222" i="1"/>
  <c r="U223" i="1"/>
  <c r="U224" i="1"/>
  <c r="Z262" i="1" l="1"/>
  <c r="Z254" i="1"/>
  <c r="Z246" i="1"/>
  <c r="Z238" i="1"/>
  <c r="Z269" i="1"/>
  <c r="Z261" i="1"/>
  <c r="Z253" i="1"/>
  <c r="Z245" i="1"/>
  <c r="Z237" i="1"/>
  <c r="Z229" i="1"/>
  <c r="Z264" i="1"/>
  <c r="Z256" i="1"/>
  <c r="Z248" i="1"/>
  <c r="Z232" i="1"/>
  <c r="Z240" i="1"/>
  <c r="Z225" i="1"/>
  <c r="Z222" i="1"/>
  <c r="Z265" i="1"/>
  <c r="Z257" i="1"/>
  <c r="Z249" i="1"/>
  <c r="Z241" i="1"/>
  <c r="Z233" i="1"/>
  <c r="Z263" i="1"/>
  <c r="Z255" i="1"/>
  <c r="Z247" i="1"/>
  <c r="Z239" i="1"/>
  <c r="Z231" i="1"/>
  <c r="Z230" i="1"/>
  <c r="Z268" i="1"/>
  <c r="Z260" i="1"/>
  <c r="Z252" i="1"/>
  <c r="Z244" i="1"/>
  <c r="Z236" i="1"/>
  <c r="Z228" i="1"/>
  <c r="Z267" i="1"/>
  <c r="Z251" i="1"/>
  <c r="Z227" i="1"/>
  <c r="Z266" i="1"/>
  <c r="Z258" i="1"/>
  <c r="Z250" i="1"/>
  <c r="Z242" i="1"/>
  <c r="Z234" i="1"/>
  <c r="Z226" i="1"/>
  <c r="Z259" i="1"/>
  <c r="Z235" i="1"/>
  <c r="Z243" i="1"/>
  <c r="Z220" i="1"/>
  <c r="Z224" i="1"/>
  <c r="Z223" i="1"/>
  <c r="Z221" i="1"/>
  <c r="Y214" i="1"/>
  <c r="Y215" i="1"/>
  <c r="Y216" i="1"/>
  <c r="Y217" i="1"/>
  <c r="Y218" i="1"/>
  <c r="Y219" i="1"/>
  <c r="W214" i="1"/>
  <c r="W215" i="1"/>
  <c r="W216" i="1"/>
  <c r="W217" i="1"/>
  <c r="W218" i="1"/>
  <c r="W219" i="1"/>
  <c r="U214" i="1"/>
  <c r="U215" i="1"/>
  <c r="U216" i="1"/>
  <c r="U217" i="1"/>
  <c r="U218" i="1"/>
  <c r="Y201" i="1"/>
  <c r="Y202" i="1"/>
  <c r="Y203" i="1"/>
  <c r="Y204" i="1"/>
  <c r="Y205" i="1"/>
  <c r="Y206" i="1"/>
  <c r="Y207" i="1"/>
  <c r="Y208" i="1"/>
  <c r="Y209" i="1"/>
  <c r="Y210" i="1"/>
  <c r="Y211" i="1"/>
  <c r="Y212" i="1"/>
  <c r="Y213" i="1"/>
  <c r="W201" i="1"/>
  <c r="W202" i="1"/>
  <c r="W203" i="1"/>
  <c r="W204" i="1"/>
  <c r="W205" i="1"/>
  <c r="W206" i="1"/>
  <c r="W207" i="1"/>
  <c r="W208" i="1"/>
  <c r="W209" i="1"/>
  <c r="W210" i="1"/>
  <c r="W211" i="1"/>
  <c r="W212" i="1"/>
  <c r="W213" i="1"/>
  <c r="U201" i="1"/>
  <c r="U202" i="1"/>
  <c r="U203" i="1"/>
  <c r="U204" i="1"/>
  <c r="U205" i="1"/>
  <c r="U206" i="1"/>
  <c r="U207" i="1"/>
  <c r="U208" i="1"/>
  <c r="U209" i="1"/>
  <c r="U210" i="1"/>
  <c r="U211" i="1"/>
  <c r="U212" i="1"/>
  <c r="U213" i="1"/>
  <c r="Z219" i="1" l="1"/>
  <c r="Z202" i="1"/>
  <c r="Z217" i="1"/>
  <c r="Z216" i="1"/>
  <c r="Z215" i="1"/>
  <c r="Z218" i="1"/>
  <c r="Z214" i="1"/>
  <c r="Z212" i="1"/>
  <c r="Z211" i="1"/>
  <c r="Z209" i="1"/>
  <c r="Z208" i="1"/>
  <c r="Z207" i="1"/>
  <c r="Z204" i="1"/>
  <c r="Z203" i="1"/>
  <c r="Z213" i="1"/>
  <c r="Z210" i="1"/>
  <c r="Z205" i="1"/>
  <c r="Z206" i="1"/>
  <c r="Z201" i="1"/>
  <c r="U191" i="1"/>
  <c r="U192" i="1"/>
  <c r="U193" i="1"/>
  <c r="U194" i="1"/>
  <c r="U195" i="1"/>
  <c r="U196" i="1"/>
  <c r="U197" i="1"/>
  <c r="U198" i="1"/>
  <c r="U199" i="1"/>
  <c r="U200" i="1"/>
  <c r="Y187" i="1" l="1"/>
  <c r="Y188" i="1"/>
  <c r="Y189" i="1"/>
  <c r="Y190" i="1"/>
  <c r="Y191" i="1"/>
  <c r="Y192" i="1"/>
  <c r="Y193" i="1"/>
  <c r="Y194" i="1"/>
  <c r="Y195" i="1"/>
  <c r="Y196" i="1"/>
  <c r="Y197" i="1"/>
  <c r="Y198" i="1"/>
  <c r="Y199" i="1"/>
  <c r="Y200" i="1"/>
  <c r="W187" i="1"/>
  <c r="W188" i="1"/>
  <c r="W189" i="1"/>
  <c r="W190" i="1"/>
  <c r="W191" i="1"/>
  <c r="W192" i="1"/>
  <c r="W193" i="1"/>
  <c r="W194" i="1"/>
  <c r="W195" i="1"/>
  <c r="W196" i="1"/>
  <c r="W197" i="1"/>
  <c r="W198" i="1"/>
  <c r="W199" i="1"/>
  <c r="W200" i="1"/>
  <c r="U187" i="1"/>
  <c r="U188" i="1"/>
  <c r="U189" i="1"/>
  <c r="U190" i="1"/>
  <c r="Z189" i="1" l="1"/>
  <c r="Z190" i="1"/>
  <c r="Z197" i="1"/>
  <c r="Z198" i="1"/>
  <c r="Z188" i="1"/>
  <c r="Z196" i="1"/>
  <c r="Z194" i="1"/>
  <c r="Z193" i="1"/>
  <c r="Z187" i="1"/>
  <c r="Z195" i="1"/>
  <c r="Z192" i="1"/>
  <c r="Z191" i="1"/>
  <c r="Z199" i="1"/>
  <c r="Z200"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Z179" i="1" l="1"/>
  <c r="Z186" i="1"/>
  <c r="Z178" i="1"/>
  <c r="Z170" i="1"/>
  <c r="Z162" i="1"/>
  <c r="Z154" i="1"/>
  <c r="Z146" i="1"/>
  <c r="Z138" i="1"/>
  <c r="Z185" i="1"/>
  <c r="Z177" i="1"/>
  <c r="Z169" i="1"/>
  <c r="Z161" i="1"/>
  <c r="Z153" i="1"/>
  <c r="Z145" i="1"/>
  <c r="Z137" i="1"/>
  <c r="Z176" i="1"/>
  <c r="Z168" i="1"/>
  <c r="Z160" i="1"/>
  <c r="Z152" i="1"/>
  <c r="Z144" i="1"/>
  <c r="Z136" i="1"/>
  <c r="Z184" i="1"/>
  <c r="Z171" i="1"/>
  <c r="Z163" i="1"/>
  <c r="Z155" i="1"/>
  <c r="Z147" i="1"/>
  <c r="Z139" i="1"/>
  <c r="Z180" i="1"/>
  <c r="Z148" i="1"/>
  <c r="Z172" i="1"/>
  <c r="Z164" i="1"/>
  <c r="Z156" i="1"/>
  <c r="Z140" i="1"/>
  <c r="Z167" i="1"/>
  <c r="Z159" i="1"/>
  <c r="Z151" i="1"/>
  <c r="Z143" i="1"/>
  <c r="Z135" i="1"/>
  <c r="Z183" i="1"/>
  <c r="Z175" i="1"/>
  <c r="Z182" i="1"/>
  <c r="Z174" i="1"/>
  <c r="Z166" i="1"/>
  <c r="Z158" i="1"/>
  <c r="Z150" i="1"/>
  <c r="Z142" i="1"/>
  <c r="Z134" i="1"/>
  <c r="Z173" i="1"/>
  <c r="Z157" i="1"/>
  <c r="Z149" i="1"/>
  <c r="Z141" i="1"/>
  <c r="Z133" i="1"/>
  <c r="Z181" i="1"/>
  <c r="Z165" i="1"/>
  <c r="Y126" i="1"/>
  <c r="Y127" i="1"/>
  <c r="Y128" i="1"/>
  <c r="Y129" i="1"/>
  <c r="Y130" i="1"/>
  <c r="Y131" i="1"/>
  <c r="Y132" i="1"/>
  <c r="W126" i="1"/>
  <c r="W127" i="1"/>
  <c r="W128" i="1"/>
  <c r="W129" i="1"/>
  <c r="W130" i="1"/>
  <c r="W131" i="1"/>
  <c r="W132" i="1"/>
  <c r="U126" i="1"/>
  <c r="U127" i="1"/>
  <c r="U128" i="1"/>
  <c r="U129" i="1"/>
  <c r="U130" i="1"/>
  <c r="U131" i="1"/>
  <c r="U132" i="1"/>
  <c r="Z130" i="1" l="1"/>
  <c r="Z131" i="1"/>
  <c r="Z127" i="1"/>
  <c r="Z132" i="1"/>
  <c r="Z129" i="1"/>
  <c r="Z128" i="1"/>
  <c r="Z126" i="1"/>
  <c r="Y95" i="1" l="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Z124" i="1" l="1"/>
  <c r="Z116" i="1"/>
  <c r="Z108" i="1"/>
  <c r="Z100" i="1"/>
  <c r="Z123" i="1"/>
  <c r="Z115" i="1"/>
  <c r="Z122" i="1"/>
  <c r="Z114" i="1"/>
  <c r="Z106" i="1"/>
  <c r="Z121" i="1"/>
  <c r="Z113" i="1"/>
  <c r="Z105" i="1"/>
  <c r="Z104" i="1"/>
  <c r="Z119" i="1"/>
  <c r="Z111" i="1"/>
  <c r="Z125" i="1"/>
  <c r="Z102" i="1"/>
  <c r="Z109" i="1"/>
  <c r="Z110" i="1"/>
  <c r="Z117" i="1"/>
  <c r="Z98" i="1"/>
  <c r="Z107" i="1"/>
  <c r="Z118" i="1"/>
  <c r="Z95" i="1"/>
  <c r="Z96" i="1"/>
  <c r="Z103" i="1"/>
  <c r="Z120" i="1"/>
  <c r="Z99" i="1"/>
  <c r="Z97" i="1"/>
  <c r="Z101" i="1"/>
  <c r="Z112" i="1"/>
  <c r="Y73" i="1"/>
  <c r="Y74" i="1"/>
  <c r="Y75" i="1"/>
  <c r="Y76" i="1"/>
  <c r="Y77" i="1"/>
  <c r="Y78" i="1"/>
  <c r="Y79" i="1"/>
  <c r="Y80" i="1"/>
  <c r="Y81" i="1"/>
  <c r="Y82" i="1"/>
  <c r="Y83" i="1"/>
  <c r="Y84" i="1"/>
  <c r="Y85" i="1"/>
  <c r="Y86" i="1"/>
  <c r="Y87" i="1"/>
  <c r="Y88" i="1"/>
  <c r="Y89" i="1"/>
  <c r="Y90" i="1"/>
  <c r="Y91" i="1"/>
  <c r="Y92" i="1"/>
  <c r="Y93" i="1"/>
  <c r="Y94" i="1"/>
  <c r="W73" i="1"/>
  <c r="W74" i="1"/>
  <c r="W75" i="1"/>
  <c r="W76" i="1"/>
  <c r="W77" i="1"/>
  <c r="W78" i="1"/>
  <c r="W79" i="1"/>
  <c r="W80" i="1"/>
  <c r="W81" i="1"/>
  <c r="W82" i="1"/>
  <c r="W83" i="1"/>
  <c r="W84" i="1"/>
  <c r="W85" i="1"/>
  <c r="W86" i="1"/>
  <c r="W87" i="1"/>
  <c r="W88" i="1"/>
  <c r="W89" i="1"/>
  <c r="W90" i="1"/>
  <c r="W91" i="1"/>
  <c r="W92" i="1"/>
  <c r="W93" i="1"/>
  <c r="W94" i="1"/>
  <c r="U73" i="1"/>
  <c r="U74" i="1"/>
  <c r="U75" i="1"/>
  <c r="U76" i="1"/>
  <c r="U77" i="1"/>
  <c r="U78" i="1"/>
  <c r="U79" i="1"/>
  <c r="U80" i="1"/>
  <c r="U81" i="1"/>
  <c r="U82" i="1"/>
  <c r="U83" i="1"/>
  <c r="U84" i="1"/>
  <c r="U85" i="1"/>
  <c r="U86" i="1"/>
  <c r="U87" i="1"/>
  <c r="U88" i="1"/>
  <c r="U89" i="1"/>
  <c r="U90" i="1"/>
  <c r="U91" i="1"/>
  <c r="U92" i="1"/>
  <c r="U93" i="1"/>
  <c r="U94" i="1"/>
  <c r="Z84" i="1" l="1"/>
  <c r="Z76" i="1"/>
  <c r="Z92" i="1"/>
  <c r="Z91" i="1"/>
  <c r="Z83" i="1"/>
  <c r="Z75" i="1"/>
  <c r="Z93" i="1"/>
  <c r="Z85" i="1"/>
  <c r="Z77" i="1"/>
  <c r="Z73" i="1"/>
  <c r="Z81" i="1"/>
  <c r="Z89" i="1"/>
  <c r="Z90" i="1"/>
  <c r="Z82" i="1"/>
  <c r="Z74" i="1"/>
  <c r="Z88" i="1"/>
  <c r="Z80" i="1"/>
  <c r="Z79" i="1"/>
  <c r="Z87" i="1"/>
  <c r="Z94" i="1"/>
  <c r="Z86" i="1"/>
  <c r="Z78" i="1"/>
  <c r="Y58" i="1"/>
  <c r="Y59" i="1"/>
  <c r="Y60" i="1"/>
  <c r="Y61" i="1"/>
  <c r="Y62" i="1"/>
  <c r="Y63" i="1"/>
  <c r="Y64" i="1"/>
  <c r="Y65" i="1"/>
  <c r="Y66" i="1"/>
  <c r="Y67" i="1"/>
  <c r="Y68" i="1"/>
  <c r="Y69" i="1"/>
  <c r="Y70" i="1"/>
  <c r="Y71" i="1"/>
  <c r="Y72" i="1"/>
  <c r="W58" i="1"/>
  <c r="W59" i="1"/>
  <c r="W60" i="1"/>
  <c r="W61" i="1"/>
  <c r="W62" i="1"/>
  <c r="W63" i="1"/>
  <c r="W64" i="1"/>
  <c r="W65" i="1"/>
  <c r="W66" i="1"/>
  <c r="W67" i="1"/>
  <c r="W68" i="1"/>
  <c r="W69" i="1"/>
  <c r="W70" i="1"/>
  <c r="W71" i="1"/>
  <c r="W72" i="1"/>
  <c r="U58" i="1"/>
  <c r="U59" i="1"/>
  <c r="U60" i="1"/>
  <c r="U61" i="1"/>
  <c r="U62" i="1"/>
  <c r="U63" i="1"/>
  <c r="U64" i="1"/>
  <c r="U65" i="1"/>
  <c r="U66" i="1"/>
  <c r="U67" i="1"/>
  <c r="U68" i="1"/>
  <c r="U69" i="1"/>
  <c r="U70" i="1"/>
  <c r="U71" i="1"/>
  <c r="U72" i="1"/>
  <c r="Z68" i="1" l="1"/>
  <c r="Z72" i="1"/>
  <c r="Z64" i="1"/>
  <c r="Z60" i="1"/>
  <c r="Z70" i="1"/>
  <c r="Z62" i="1"/>
  <c r="Z67" i="1"/>
  <c r="Z59" i="1"/>
  <c r="Z66" i="1"/>
  <c r="Z58" i="1"/>
  <c r="Z65" i="1"/>
  <c r="Z69" i="1"/>
  <c r="Z61" i="1"/>
  <c r="Z71" i="1"/>
  <c r="Z63" i="1"/>
  <c r="Y55" i="1" l="1"/>
  <c r="Y56" i="1"/>
  <c r="Y57" i="1"/>
  <c r="W55" i="1"/>
  <c r="W56" i="1"/>
  <c r="W57" i="1"/>
  <c r="U55" i="1"/>
  <c r="U56" i="1"/>
  <c r="U57" i="1"/>
  <c r="Z57" i="1" l="1"/>
  <c r="Z56" i="1"/>
  <c r="Z55" i="1"/>
  <c r="Y47" i="1" l="1"/>
  <c r="Y48" i="1"/>
  <c r="Y49" i="1"/>
  <c r="Y50" i="1"/>
  <c r="Y51" i="1"/>
  <c r="Y52" i="1"/>
  <c r="Y53" i="1"/>
  <c r="Y54" i="1"/>
  <c r="W47" i="1"/>
  <c r="W48" i="1"/>
  <c r="W49" i="1"/>
  <c r="W50" i="1"/>
  <c r="W51" i="1"/>
  <c r="W52" i="1"/>
  <c r="W53" i="1"/>
  <c r="W54" i="1"/>
  <c r="U47" i="1"/>
  <c r="U48" i="1"/>
  <c r="U49" i="1"/>
  <c r="U50" i="1"/>
  <c r="U51" i="1"/>
  <c r="U52" i="1"/>
  <c r="U53" i="1"/>
  <c r="U54" i="1"/>
  <c r="Z49" i="1" l="1"/>
  <c r="Z54" i="1"/>
  <c r="Z52" i="1"/>
  <c r="Z48" i="1"/>
  <c r="Z47" i="1"/>
  <c r="Z50" i="1"/>
  <c r="Z53" i="1"/>
  <c r="Z51" i="1"/>
  <c r="Y41" i="1"/>
  <c r="Y42" i="1"/>
  <c r="Y43" i="1"/>
  <c r="Y44" i="1"/>
  <c r="Y45" i="1"/>
  <c r="Y46" i="1"/>
  <c r="W41" i="1"/>
  <c r="W42" i="1"/>
  <c r="W43" i="1"/>
  <c r="W44" i="1"/>
  <c r="W45" i="1"/>
  <c r="W46" i="1"/>
  <c r="U41" i="1"/>
  <c r="U42" i="1"/>
  <c r="U43" i="1"/>
  <c r="U44" i="1"/>
  <c r="U45" i="1"/>
  <c r="U46" i="1"/>
  <c r="Z44" i="1" l="1"/>
  <c r="Z43" i="1"/>
  <c r="Z46" i="1"/>
  <c r="Z45" i="1"/>
  <c r="Z41" i="1"/>
  <c r="Z42" i="1"/>
  <c r="Y18" i="1" l="1"/>
  <c r="Y19" i="1"/>
  <c r="Y20" i="1"/>
  <c r="Y21" i="1"/>
  <c r="Y22" i="1"/>
  <c r="Y23" i="1"/>
  <c r="Y24" i="1"/>
  <c r="Y25" i="1"/>
  <c r="Y26" i="1"/>
  <c r="Y27" i="1"/>
  <c r="Y28" i="1"/>
  <c r="Y29" i="1"/>
  <c r="Y30" i="1"/>
  <c r="Y31" i="1"/>
  <c r="Y32" i="1"/>
  <c r="Y33" i="1"/>
  <c r="Y34" i="1"/>
  <c r="Y35" i="1"/>
  <c r="Y36" i="1"/>
  <c r="Y37" i="1"/>
  <c r="Y38" i="1"/>
  <c r="Y39" i="1"/>
  <c r="Y40" i="1"/>
  <c r="W18" i="1"/>
  <c r="W19" i="1"/>
  <c r="W20" i="1"/>
  <c r="W21" i="1"/>
  <c r="W22" i="1"/>
  <c r="W23" i="1"/>
  <c r="W24" i="1"/>
  <c r="W25" i="1"/>
  <c r="W26" i="1"/>
  <c r="W27" i="1"/>
  <c r="W28" i="1"/>
  <c r="W29" i="1"/>
  <c r="W30" i="1"/>
  <c r="W31" i="1"/>
  <c r="W32" i="1"/>
  <c r="W33" i="1"/>
  <c r="W34" i="1"/>
  <c r="W35" i="1"/>
  <c r="W36" i="1"/>
  <c r="W37" i="1"/>
  <c r="W38" i="1"/>
  <c r="W39" i="1"/>
  <c r="W40" i="1"/>
  <c r="U18" i="1"/>
  <c r="U19" i="1"/>
  <c r="U20" i="1"/>
  <c r="U21" i="1"/>
  <c r="U22" i="1"/>
  <c r="U23" i="1"/>
  <c r="U24" i="1"/>
  <c r="U25" i="1"/>
  <c r="U26" i="1"/>
  <c r="U27" i="1"/>
  <c r="U28" i="1"/>
  <c r="U29" i="1"/>
  <c r="U30" i="1"/>
  <c r="U31" i="1"/>
  <c r="U32" i="1"/>
  <c r="U33" i="1"/>
  <c r="U34" i="1"/>
  <c r="U35" i="1"/>
  <c r="U36" i="1"/>
  <c r="U37" i="1"/>
  <c r="U38" i="1"/>
  <c r="U39" i="1"/>
  <c r="U40" i="1"/>
  <c r="Z35" i="1" l="1"/>
  <c r="Z27" i="1"/>
  <c r="Z39" i="1"/>
  <c r="Z31" i="1"/>
  <c r="Z23" i="1"/>
  <c r="Z38" i="1"/>
  <c r="Z30" i="1"/>
  <c r="Z22" i="1"/>
  <c r="Z19" i="1"/>
  <c r="Z37" i="1"/>
  <c r="Z29" i="1"/>
  <c r="Z21" i="1"/>
  <c r="Z34" i="1"/>
  <c r="Z26" i="1"/>
  <c r="Z18" i="1"/>
  <c r="Z33" i="1"/>
  <c r="Z25" i="1"/>
  <c r="Z40" i="1"/>
  <c r="Z32" i="1"/>
  <c r="Z24" i="1"/>
  <c r="Z36" i="1"/>
  <c r="Z28" i="1"/>
  <c r="Z20" i="1"/>
  <c r="W7" i="1" l="1"/>
  <c r="U7" i="1"/>
  <c r="U8" i="1"/>
  <c r="Y8" i="1" l="1"/>
  <c r="Y9" i="1"/>
  <c r="Y10" i="1"/>
  <c r="Y11" i="1"/>
  <c r="Y12" i="1"/>
  <c r="Y13" i="1"/>
  <c r="Y14" i="1"/>
  <c r="Y15" i="1"/>
  <c r="Y16" i="1"/>
  <c r="Y17" i="1"/>
  <c r="Y279" i="1"/>
  <c r="Z279" i="1" s="1"/>
  <c r="Y280" i="1"/>
  <c r="Y281" i="1"/>
  <c r="Y282" i="1"/>
  <c r="Y283" i="1"/>
  <c r="Y7" i="1"/>
  <c r="Z7" i="1" s="1"/>
  <c r="W8" i="1"/>
  <c r="W9" i="1"/>
  <c r="W10" i="1"/>
  <c r="W11" i="1"/>
  <c r="W12" i="1"/>
  <c r="W13" i="1"/>
  <c r="W14" i="1"/>
  <c r="W15" i="1"/>
  <c r="W16" i="1"/>
  <c r="W17" i="1"/>
  <c r="W280" i="1"/>
  <c r="W281" i="1"/>
  <c r="W282" i="1"/>
  <c r="W283" i="1"/>
  <c r="U9" i="1"/>
  <c r="U10" i="1"/>
  <c r="U11" i="1"/>
  <c r="U12" i="1"/>
  <c r="U13" i="1"/>
  <c r="U14" i="1"/>
  <c r="U15" i="1"/>
  <c r="U16" i="1"/>
  <c r="U17" i="1"/>
  <c r="U280" i="1"/>
  <c r="U281" i="1"/>
  <c r="U282" i="1"/>
  <c r="U283" i="1"/>
  <c r="Z283" i="1" l="1"/>
  <c r="Z281" i="1"/>
  <c r="Z280" i="1"/>
  <c r="Z282" i="1"/>
  <c r="Z12" i="1"/>
  <c r="Z14" i="1"/>
  <c r="Z13" i="1"/>
  <c r="Z11" i="1"/>
  <c r="Z15" i="1"/>
  <c r="Z10" i="1"/>
  <c r="Z17" i="1"/>
  <c r="Z9" i="1"/>
  <c r="Z16" i="1"/>
  <c r="Z8" i="1"/>
</calcChain>
</file>

<file path=xl/sharedStrings.xml><?xml version="1.0" encoding="utf-8"?>
<sst xmlns="http://schemas.openxmlformats.org/spreadsheetml/2006/main" count="8107" uniqueCount="1131">
  <si>
    <r>
      <t xml:space="preserve">Identificación
</t>
    </r>
    <r>
      <rPr>
        <b/>
        <sz val="10"/>
        <color theme="1"/>
        <rFont val="Arial Narrow"/>
        <family val="2"/>
      </rPr>
      <t>(Para diligenciar este formato remítase al manual Activos de información TIC-MA-004)</t>
    </r>
  </si>
  <si>
    <t>Clasificación</t>
  </si>
  <si>
    <t>Legalidad</t>
  </si>
  <si>
    <t>No.</t>
  </si>
  <si>
    <t>Tipo de activo</t>
  </si>
  <si>
    <r>
      <t xml:space="preserve">Categoria
</t>
    </r>
    <r>
      <rPr>
        <b/>
        <sz val="8"/>
        <color theme="1" tint="0.34998626667073579"/>
        <rFont val="Arial Narrow"/>
        <family val="2"/>
      </rPr>
      <t xml:space="preserve">Categoria a la cual pertenece el activo según lo estipulado en el Registro Único de Series Documentales (RUSD)  </t>
    </r>
  </si>
  <si>
    <r>
      <t xml:space="preserve">Subcategoria
</t>
    </r>
    <r>
      <rPr>
        <b/>
        <sz val="8"/>
        <color theme="1" tint="0.34998626667073579"/>
        <rFont val="Arial Narrow"/>
        <family val="2"/>
      </rPr>
      <t>Subcategoría a la cual pertenece el activo según lo estipulado en el Registro Único de Series Documentales (RUSD)</t>
    </r>
  </si>
  <si>
    <r>
      <t xml:space="preserve">Nombre del activo
</t>
    </r>
    <r>
      <rPr>
        <b/>
        <sz val="8"/>
        <color theme="1" tint="0.34998626667073579"/>
        <rFont val="Arial Narrow"/>
        <family val="2"/>
      </rPr>
      <t>Identificación del activo dentro del proceso al que pertenece</t>
    </r>
  </si>
  <si>
    <r>
      <t xml:space="preserve">Descripción del activo 
</t>
    </r>
    <r>
      <rPr>
        <b/>
        <sz val="8"/>
        <color theme="1" tint="0.34998626667073579"/>
        <rFont val="Arial Narrow"/>
        <family val="2"/>
      </rPr>
      <t>Describir el activo de manera que sea claramente identificable por todos los miembros del proceso</t>
    </r>
  </si>
  <si>
    <t>Asociación del activo en las tablas de retención documental</t>
  </si>
  <si>
    <t>Frecuencia de actualización</t>
  </si>
  <si>
    <t>Fecha de actualización de la información</t>
  </si>
  <si>
    <t>Responsable del activo información</t>
  </si>
  <si>
    <t>Custodio del activo información</t>
  </si>
  <si>
    <t>Idioma</t>
  </si>
  <si>
    <t>Medio de conservación o soporte</t>
  </si>
  <si>
    <t>Ubicación</t>
  </si>
  <si>
    <t>Formato</t>
  </si>
  <si>
    <t>Activo disponible</t>
  </si>
  <si>
    <t>Activo publicado</t>
  </si>
  <si>
    <r>
      <t xml:space="preserve">Confidencialidad
</t>
    </r>
    <r>
      <rPr>
        <b/>
        <sz val="6"/>
        <color theme="2" tint="-0.499984740745262"/>
        <rFont val="Arial Narrow"/>
        <family val="2"/>
      </rPr>
      <t>se refiere a que la información no esté disponible ni sea revelada a individuos, entidades o procesos no autorizados, se definen tres (3) niveles alineados con los tipos de información declarados en la ley 1712 del 2014</t>
    </r>
  </si>
  <si>
    <r>
      <t xml:space="preserve">Integridad
</t>
    </r>
    <r>
      <rPr>
        <b/>
        <sz val="6"/>
        <color theme="2" tint="-0.499984740745262"/>
        <rFont val="Arial Narrow"/>
        <family val="2"/>
      </rPr>
      <t>se refiere a la exactitud y completitud de la información, esta propiedad es la que permite que la información sea precisa, coherente y completa desde su creación hasta su destrucción</t>
    </r>
  </si>
  <si>
    <r>
      <t xml:space="preserve">Disponibilidad
</t>
    </r>
    <r>
      <rPr>
        <b/>
        <sz val="6"/>
        <color theme="2" tint="-0.499984740745262"/>
        <rFont val="Arial Narrow"/>
        <family val="2"/>
      </rPr>
      <t>propiedad de la información que se refiere a que ésta debe ser accesible y utilizable por solicitud de una persona entidad o proceso autorizada cuando así lo requiera</t>
    </r>
  </si>
  <si>
    <t>Criticidad</t>
  </si>
  <si>
    <r>
      <t xml:space="preserve">¿El activo contiene datos personales?
</t>
    </r>
    <r>
      <rPr>
        <b/>
        <sz val="6"/>
        <color theme="2" tint="-0.499984740745262"/>
        <rFont val="Arial Narrow"/>
        <family val="2"/>
      </rPr>
      <t>Indicar si el activo de información contiene datos personales.</t>
    </r>
  </si>
  <si>
    <t>Indique el tipo de dato personal</t>
  </si>
  <si>
    <r>
      <t xml:space="preserve">Excepción Ley 1712 de 2014
</t>
    </r>
    <r>
      <rPr>
        <b/>
        <sz val="6"/>
        <color theme="2" tint="-0.499984740745262"/>
        <rFont val="Arial Narrow"/>
        <family val="2"/>
      </rPr>
      <t>Este campo no aplica si la confidencialidad del activo es público</t>
    </r>
  </si>
  <si>
    <t>Fundamento</t>
  </si>
  <si>
    <r>
      <t xml:space="preserve">Tipo de excepción
</t>
    </r>
    <r>
      <rPr>
        <b/>
        <sz val="6"/>
        <color theme="2" tint="-0.499984740745262"/>
        <rFont val="Arial Narrow"/>
        <family val="2"/>
      </rPr>
      <t>Se indica si la excepción aplica para toda la información del acrivo o solo una parte.</t>
    </r>
  </si>
  <si>
    <t>Plazo de clasificación</t>
  </si>
  <si>
    <t>Fecha de actualización</t>
  </si>
  <si>
    <r>
      <rPr>
        <b/>
        <sz val="9"/>
        <rFont val="Arial Narrow"/>
        <family val="2"/>
      </rPr>
      <t>Clasificado en TRD</t>
    </r>
    <r>
      <rPr>
        <b/>
        <sz val="6"/>
        <color theme="1" tint="0.34998626667073579"/>
        <rFont val="Arial Narrow"/>
        <family val="2"/>
      </rPr>
      <t xml:space="preserve">
Se indica si el activo reportado se encuentra clasificado en las tablas de retención documental.
Tiene las opciones SI/NO</t>
    </r>
  </si>
  <si>
    <r>
      <t xml:space="preserve">Serie / SubSerie
</t>
    </r>
    <r>
      <rPr>
        <b/>
        <sz val="6"/>
        <color theme="2" tint="-0.499984740745262"/>
        <rFont val="Arial Narrow"/>
        <family val="2"/>
      </rPr>
      <t>Si en la casilla anterior se marco la opción SI, se debe indicar la serie o subserie con la cual se encuentra registrado en la TRD.
De lo contrario el campo se reporta como N/A</t>
    </r>
  </si>
  <si>
    <t>Fisica</t>
  </si>
  <si>
    <t>Electrónica/Digital</t>
  </si>
  <si>
    <t>Disponibilidad</t>
  </si>
  <si>
    <t>Constitucional/Legal</t>
  </si>
  <si>
    <t>Jurídico</t>
  </si>
  <si>
    <t>Información</t>
  </si>
  <si>
    <t>INFORMES</t>
  </si>
  <si>
    <t>NO APLICA</t>
  </si>
  <si>
    <t>QUEJAS O INFORMES</t>
  </si>
  <si>
    <t xml:space="preserve">Verificando el sistema de Gestion Documental, a tarves del cual se reciben las radicaciones que se han presentado para el Grupo de Control Interno Disciplinario, se solicitan los fisicos a Gestion Documental y se regisntran en la carpeta de quejas </t>
  </si>
  <si>
    <t>NO</t>
  </si>
  <si>
    <t>DIARIA</t>
  </si>
  <si>
    <t>Secretaría General</t>
  </si>
  <si>
    <t>Control Interno Disciplinario</t>
  </si>
  <si>
    <t>ESPAÑOL</t>
  </si>
  <si>
    <t>FÍSICO - ELECTRÓNICO/DIGITAL</t>
  </si>
  <si>
    <t xml:space="preserve">Carpetas fisicas las cuales se encuentran en el archivador ubicado en el 4 piso y virtuales en carpetas en Teams y en la carpera Compartida </t>
  </si>
  <si>
    <t>HOJA DE CÁLCULO</t>
  </si>
  <si>
    <t>SI</t>
  </si>
  <si>
    <t>PÚBLICA CLASIFICADA</t>
  </si>
  <si>
    <t>ALTA</t>
  </si>
  <si>
    <t>PRIVADO</t>
  </si>
  <si>
    <t>Articulo 18, literal A</t>
  </si>
  <si>
    <t xml:space="preserve">articulo 95 de la Ley 734 de2002. </t>
  </si>
  <si>
    <t xml:space="preserve">Las quejas (fisicas o digitales) gozan de reserva hasta el Pliego de Cargos o la providencia que ordene el archivo definitivo, de conformidad con el articulo 95 de la Ley 734 de2002. </t>
  </si>
  <si>
    <t xml:space="preserve">Parcial - se pueden dar datos anonimizados </t>
  </si>
  <si>
    <t>5 años</t>
  </si>
  <si>
    <t>PROCESOS_DISCIPLINARIOS</t>
  </si>
  <si>
    <t xml:space="preserve"> PROCESOS DE CONCILIACIÓN</t>
  </si>
  <si>
    <t xml:space="preserve">EXPEDIENTES </t>
  </si>
  <si>
    <t>Durante las diferentes etapas ( Una vez se apertura la indagación preliminar se cuenta con un término de seis (6) meses para la recolección y análisis de pruebas, en caso de ser procedente
se abrirá investigación formal contra funcionario o exfuncionario determinado, se cuenta con un término de doce (12) meses, el cual puede ser prorrogado,
para la recolección y análisis de pruebas, una vez vencido este término se declarará cerrada la investigación y se realizará su evaluación en un plazo máximo
de quince (15) días, después de los cuales continuara la etapa de juzgamiento que finaliza en un fallo. No obstante, si se encuentran acreditadas las causales
del Artículo 73 del Código Disciplinario Único (CDU), se deberá terminar el proceso en cualquier etapa de la actuación disciplinaria.) y actuaciones que se realicen, se organizara el expediente acorde con las tablas de retención documental y foliara con el propósito de mantener organizado y completo el expediente tanto virtual como físico, es necesario indicar que el expediente se encuentra sujeto a reserva, hasta que se formula pliego de cargos o se ordena el archivo definitivo</t>
  </si>
  <si>
    <t>501-41</t>
  </si>
  <si>
    <t>FÍSICO</t>
  </si>
  <si>
    <t xml:space="preserve">Los expedientes (fisicos o digitales) los cuales gozan de reserva hasta el Pliego de Cargos o la providencia que ordene el archivo definitivo, de conformidad con el articulo 95 de la Ley 734 de2002. </t>
  </si>
  <si>
    <t>Instalaciones</t>
  </si>
  <si>
    <t>INSTRUMENTOS_ARCHIVISTICOS</t>
  </si>
  <si>
    <t xml:space="preserve"> INVENTARIOS DOCUMENTALES DE ARCHIVO DE GESTIÓN</t>
  </si>
  <si>
    <t>ARCHIVO DE GESTIÓN INVESTIGACIONES ADMINISTRATIVAS</t>
  </si>
  <si>
    <t>ARCHIVO DE GESTIÓN INVESTIGACIONES ADMINISTRATIVAS INFORMES ÚNICOS DE INFRACCIONES AL TRANSPORTE - IUIT (Antes del Decreto 2409 de 2018)</t>
  </si>
  <si>
    <t>POR SOLICITUD</t>
  </si>
  <si>
    <t>Despacho del Superintendente Delegado Tránsito y Transporte Terrestre</t>
  </si>
  <si>
    <t>Dirección Administrativa</t>
  </si>
  <si>
    <t>Sedes archivo Sabana y Salitre</t>
  </si>
  <si>
    <t>MEDIA</t>
  </si>
  <si>
    <t>ARTÍCULO 18
b) El derecho de toda persona a la vida, la salud o la seguridad;
c) Los secretos comerciales, industriales y profesionales</t>
  </si>
  <si>
    <t>Ley 1581 de 2012
Art. 16 Ley 256 de 1996)
La Decisión 486 de 2000</t>
  </si>
  <si>
    <t>Las instalaciones solo se encuentran accesibles para el personal autorizado teniendo en cuenta la información que reposa en las sedes</t>
  </si>
  <si>
    <t>TOTAL</t>
  </si>
  <si>
    <t>10 AÑOS</t>
  </si>
  <si>
    <t>810 - 34</t>
  </si>
  <si>
    <t>BASES DE DATOS</t>
  </si>
  <si>
    <t>Ley 1581 de 2012
Decreto 1377 de 2013</t>
  </si>
  <si>
    <t>Contiene documentos con datos personales que no pueden revelados sin autorización del titular</t>
  </si>
  <si>
    <t>ARCHIVO DE GESTIÓN INVESTIGACIONES ADMINISTRATIVAS DEL GRUPO DE INVESTIGACIONES Y CONTROL DE LA DELEGATURA DE TRANSITO Y TRANSPORTE TERRESTRE (Antes del Decreto 2409 de 2018)</t>
  </si>
  <si>
    <t>Sedes archivo Salitre</t>
  </si>
  <si>
    <t>830 - 34</t>
  </si>
  <si>
    <t xml:space="preserve"> INFORMES TRIMESTRALES DEL COMITÉ DE CONVIVENCIA LABORAL</t>
  </si>
  <si>
    <t>ACUERDO PARA TRABAJO EN CASA DRA. ADRIANA URBINA DELEGADA DE TRÁNSITO A PARTIR DEL 19 DE MAYO DE 2020 AL 01 DE FEBRERO DE 2022</t>
  </si>
  <si>
    <t>ACUERDO PARA TRABAJO EN CASA DRA. ADRIANA URBINA DELEGADA DE TRÁNSITO A PARTIR DEL 19 DE MAYO DE 2020 A LA FECHA SE RELACIONA EL TRABAJO REALIZADO A DIARIO, CUADRO DE EXPEDIENTES VIRTUALES, RELACIÓN OFICIOS Y MEMORANDOS RADICADOS DESDE ESTE DESPACHO</t>
  </si>
  <si>
    <t>ELECTRÓNICO/DIGITAL</t>
  </si>
  <si>
    <t>BAJA</t>
  </si>
  <si>
    <t>DEPURACIÓN ORFEO USUARIO DRA. ADRIANA URBINA</t>
  </si>
  <si>
    <t>BASES DE DATOS DEPURACIÓN ORFEO USUARIO DRA. ADRIANA URBINA POR FECHA DE CADA UNO DE LOS DÍAS LABORADOS DESDE EL AÑO 2019 AL 2022</t>
  </si>
  <si>
    <t xml:space="preserve"> INFORMES DE AUDITORIA DEL SISTEMA DE GESTIÓN DE CALIDAD</t>
  </si>
  <si>
    <t>MEMORANDOS INFORMADOS AL DESPACHO</t>
  </si>
  <si>
    <t>MEMORANDOS INFORMADOS AL DESPACHO, SE RELACIONAN TODOS LOS MEMORANDOS QUE FUERON INFORMADOS A ESTE DESPACHO, LOS CUALES SON INFORMADOS A SU VEZ A LOS DIRECTIVOS DE ESTA DELEGATURA DE ACUERO CON EL TEMA</t>
  </si>
  <si>
    <t>SEMANAL</t>
  </si>
  <si>
    <t xml:space="preserve"> INFORMES DE GESTIÓN DE INDICADORES</t>
  </si>
  <si>
    <t>CITAS Y REUNIONES</t>
  </si>
  <si>
    <t>CARPETA CITAS Y REUNIONES, DONDE SE ARCHIVAN TANTO LOS RADICADOS DE SOLICITUDES Y ACTAS DE REUNIONES Y DOCUMENTOS RELACIONADOS</t>
  </si>
  <si>
    <t>INSTRUMENTOS_CONTROL</t>
  </si>
  <si>
    <t xml:space="preserve"> INSTRUMENTOS DE CONTROL DE COMUNICACIONES OFICIALES</t>
  </si>
  <si>
    <t>Base de datos PQRD</t>
  </si>
  <si>
    <t>Archivo donde se encuentra la información de cada una de las quejas presentadas por los usuarios (radicado, ciudad, identificación, correo, motivo, gestión etc.)</t>
  </si>
  <si>
    <t>900-30</t>
  </si>
  <si>
    <t>Dirección de Investigaciones la Protección de Usuarios del Sector Transporte</t>
  </si>
  <si>
    <t>Dirección de Investigaciones de Protección a usuarios del sector transporte</t>
  </si>
  <si>
    <t>ARTÍCULO 18
b) El derecho de toda persona a la vida, la salud o la seguridad;</t>
  </si>
  <si>
    <t>Ley 1581 de 2012
Decreto 1377 de 2012</t>
  </si>
  <si>
    <t>Contiene datos personales de los usuarios que registran las PQRS</t>
  </si>
  <si>
    <t xml:space="preserve">Base de datos de investigaciones administrativas </t>
  </si>
  <si>
    <t>Archivo donde se encuentra la información de cada una de las investigaciones administrativas adelantadas por la Dirección de Investigaciones de Protección a usuarios (Número de resolución, estado, notificación, etc.)</t>
  </si>
  <si>
    <t>LIBROS</t>
  </si>
  <si>
    <t xml:space="preserve"> LIBROS DE REGISTRO DE PARTICIPACIÓN CIUDADANA</t>
  </si>
  <si>
    <t>Cartilla derechos de los usuarios del sector transporte Aéreo</t>
  </si>
  <si>
    <t xml:space="preserve">Documento (cartilla) que cumple la funcion de  divulgación y promoción de los derechos y deberes de los usuarios en modo aéreo. </t>
  </si>
  <si>
    <t>N/A</t>
  </si>
  <si>
    <t>Dirección de Prevención, Promoción y Atención a Usuarios Sector Transporte</t>
  </si>
  <si>
    <t>https://www.supertransporte.gov.co/index.php/material-didactico/</t>
  </si>
  <si>
    <t>COMPRENSIÓN</t>
  </si>
  <si>
    <t>PÚBLICA</t>
  </si>
  <si>
    <t>PÚBLICO</t>
  </si>
  <si>
    <t>Guia derechos de los usuarios del sector transporte Aéreo</t>
  </si>
  <si>
    <t xml:space="preserve">Documento (guia) que cumple la funcion de  divulgación y promoción de los derechos y deberes de los usuarios en modo aéreo. </t>
  </si>
  <si>
    <t>Cartilla derechos de los usuarios del sector transporte Terrestre</t>
  </si>
  <si>
    <t xml:space="preserve">Documento (cartilla) que cumple la funcion de  divulgación y promoción de los derechos y deberes de los usuarios en modo Terrestre. </t>
  </si>
  <si>
    <t>Guia derechos de los usuarios del sector transporte Terrestre</t>
  </si>
  <si>
    <t>Documento (guia) que cumple la funcion de  divulgación y promoción de los derechos y deberes de los usuarios en modo Terrestre.</t>
  </si>
  <si>
    <t>Documento 10 acciones necesarias para viajar con mascotas</t>
  </si>
  <si>
    <t>Documento de divulgación y prevención ajustado a 10 acciones necesarias para viajar con mascotas en cualquier modo de transporte.</t>
  </si>
  <si>
    <t>Guia derechos de los usuarios para el transporte de animales  y mascotas</t>
  </si>
  <si>
    <t>Documento (guia) que cumple la funcion de  divulgación y promoción para el transporte de animales  y mascotas</t>
  </si>
  <si>
    <t>Orientaciones sobre promociones y ofertas -Usuarios</t>
  </si>
  <si>
    <t>Documento informativo guía para que el usuarios conozca sus derechos frente a promociones y ofertas.</t>
  </si>
  <si>
    <t>Orientaciones sobre promociones y ofertas -aéreo</t>
  </si>
  <si>
    <t>Documento informativo guía para que el usuarios conozca sus derechos frente a promociones y ofertas en el sector Aèreo</t>
  </si>
  <si>
    <t>Orientaciones sobre promociones y ofertas - terrestre</t>
  </si>
  <si>
    <t>Documento informativo guía para que el usuarios conozca sus derechos frente a promociones y ofertas en el sector Terrestre</t>
  </si>
  <si>
    <t>Orientaciones sobre promociones y ofertas - transporte marítimo y fluvial</t>
  </si>
  <si>
    <t>Documento informativo guía para que el usuarios conozca sus derechos frente a promociones y ofertas en transporte marítimo y fluvial</t>
  </si>
  <si>
    <t>Derechos y deberes en compra por comercio electrónico</t>
  </si>
  <si>
    <t xml:space="preserve">Documento informativo guía para que el usuarios conozca sus derechos frente a compra de tiquetes o servicios por modo electronico </t>
  </si>
  <si>
    <t xml:space="preserve">Guía sobre comercio electróncio </t>
  </si>
  <si>
    <t>Documento (guia) que cumple la funcion de  divulgación y promoción de los derechos y deberes de los usuarios sobre el comercio electrónico</t>
  </si>
  <si>
    <t>Abc de la sic y st</t>
  </si>
  <si>
    <t>Documento (guia) que cumple la funcion de  divulgación y promoción de los derechos y deberes de los usuarios en elaboración conjunta con la SIC</t>
  </si>
  <si>
    <t>Abc st y aerocivil</t>
  </si>
  <si>
    <t>Documento (guia) que cumple la funcion de  divulgación y promoción de los derechos y deberes de los usuarios en elaboración conjunta con la aerocivil</t>
  </si>
  <si>
    <t>Línea de tiempo - aéreo</t>
  </si>
  <si>
    <t>Documento (guia) que cumple la funcion de  divulgación y promoción de los derechos y deberes de los usuarios por medio de una linea del tiempo en modo Aèreo</t>
  </si>
  <si>
    <t>Línea de tiempo - terrestre</t>
  </si>
  <si>
    <t>Documento (guia) que cumple la funcion de  divulgación y promoción de los derechos y deberes de los usuarios por medio de una linea del tiempo en modo Terrestre</t>
  </si>
  <si>
    <t>Línea de tiempo - acuático</t>
  </si>
  <si>
    <t>Documento (guia) que cumple la funcion de  divulgación y promoción de los derechos y deberes de los usuarios por medio de una linea del tiempo en modo acuático</t>
  </si>
  <si>
    <t>Recomendaciones de temporada alta</t>
  </si>
  <si>
    <t>Documento (guia) que cumple la funcion de  divulgación y promoción de los derechos y deberes de los usuarios que imparte las recomendaciones para tempordas altas</t>
  </si>
  <si>
    <t>https://www.supertransporte.gov.co/index.php/delegada-para-la-proteccion-de-usuarios/</t>
  </si>
  <si>
    <t>Recomendaciones en el transporte de equipaje</t>
  </si>
  <si>
    <t xml:space="preserve">Documento (guia) que cumple la funcion de  divulgación y promoción de los derechos y deberes de los usuarios que imparte las recomendaciones los usuarios a la hora de viajar con equipaje </t>
  </si>
  <si>
    <t>Recomendaciones en epoca de Covid -19</t>
  </si>
  <si>
    <t>Documento (guia) que cumple las recomendaciones que debe tener el usuario para movilizarce en cualquier transporte en epoca de Covid-19</t>
  </si>
  <si>
    <t>Derechos y deberes durante la emergencia de Covid-19</t>
  </si>
  <si>
    <t>Documento (guia) que cumple la funcion de  divulgación y promoción de los derechos y deberes de los usuarios durante la emergencia de Covid-19</t>
  </si>
  <si>
    <t xml:space="preserve">Ruta de atención en Aéreo  </t>
  </si>
  <si>
    <t>Documento informtivo que indica la manera adecuda cuándo, dónde y còmo reclamar en transporte Aéreo.</t>
  </si>
  <si>
    <t>Software</t>
  </si>
  <si>
    <t>ESTADOS_FINANCIEROS</t>
  </si>
  <si>
    <t xml:space="preserve"> ESTADOS FINANCIEROS DE PROPÓSITO GENERAL</t>
  </si>
  <si>
    <t>SOFTWARE DE INVENTARIOS LEVIN</t>
  </si>
  <si>
    <t>Administra y controla los bienes tangibles e intangibles de propiedad de la ST</t>
  </si>
  <si>
    <t>ARTICULO 18
c) Los secretos comerciales, industriales y profesionales</t>
  </si>
  <si>
    <t>Ley 256 de 1996: La Decisión 486 de 2000</t>
  </si>
  <si>
    <t>Contiene información de los bienes institucionales los cuales son de relevancia para la entidad</t>
  </si>
  <si>
    <t>PARCIAL</t>
  </si>
  <si>
    <t>COMUNICACIONES_OFICIALES</t>
  </si>
  <si>
    <t xml:space="preserve"> CONSECUTIVOS DE COMUNICACIONES OFICIALES ENVIADAS</t>
  </si>
  <si>
    <t>SOLICITUD DE PAGO SERVICIOS PUBLICOS</t>
  </si>
  <si>
    <t>Corresponde al pago de los servicios publicos (telefonia.-acueducto- Energia)</t>
  </si>
  <si>
    <t>530 – 36.0</t>
  </si>
  <si>
    <t>MENSUAL</t>
  </si>
  <si>
    <t>http://orfeo.supertransporte.gov.co/index_frames.php?&amp;fechah=20220316_&amp;swLog=1&amp;orno=1</t>
  </si>
  <si>
    <t>INTANGIBLE</t>
  </si>
  <si>
    <t xml:space="preserve">SOLICITUD DE CIERRE MENSUAL DE ALMACEN </t>
  </si>
  <si>
    <t xml:space="preserve">Corresponde al cierre contable mensual del almacen. </t>
  </si>
  <si>
    <t xml:space="preserve"> CONSECUTIVOS DE COMUNICACIONES OFICIALES RECIBIDAS</t>
  </si>
  <si>
    <t xml:space="preserve">SOLICITUD REEMBOLSO DE CAJA MENOR </t>
  </si>
  <si>
    <t>Corresponde a la solicitud  de reembolso de caja  menor, con el fin de tener los Recursos disponibles</t>
  </si>
  <si>
    <t>RESOLUCIONES</t>
  </si>
  <si>
    <t xml:space="preserve">RESOLUCION SOLICITUD DE REEMBOLSO </t>
  </si>
  <si>
    <t>Corresponde al documento de ejecucion de una caja menor</t>
  </si>
  <si>
    <t>MANUALES</t>
  </si>
  <si>
    <t xml:space="preserve"> MANUALES DE PROCESOS Y PROCEDIMIENTOS</t>
  </si>
  <si>
    <t>Manual de procedimiento para el manejo administrativo  y contable de los bienes de propiedad de la ST</t>
  </si>
  <si>
    <t xml:space="preserve">Corresponde al Manual para el manejo de los bienes </t>
  </si>
  <si>
    <t>upertransporte.sharepoint.com/sites/CadenadeValorST/Documentos%20compartidos/Forms/AllItems.aspx?id=%2Fsites%2FCadenadeValorST%2FDocumentos%20compartidos%2FProcesos%2Fi%2E%20Gestión%20Administrativa%2Fd%2E%20Manuales%2FGA-MA-002%20Manual%20de%20manejo%20y%20control%20de%20bienes%20V6%2Epdf&amp;parent=%2Fsites%2FCadenadeValorST%2FDocumentos%20compartidos%2FProcesos%2Fi%2E%20Gestión%20Administrativa%2Fd%2E%20Manuales</t>
  </si>
  <si>
    <t>BASE GENERAL PARA EMISIÓN DE CONSTANCIAS DE EJECUTORIA AÑO 2016</t>
  </si>
  <si>
    <t>Libro en Excel en el que se evidencia proceso de notificación, tipo de fallo, entre otros items para proceder a la emisión de Constancias de ejecutoria.</t>
  </si>
  <si>
    <t>GIT Notificaciones</t>
  </si>
  <si>
    <t>ARTÍCULO 18</t>
  </si>
  <si>
    <t>c) Los secretos comerciales, industriales y profesionales</t>
  </si>
  <si>
    <t>Registro  de trabajo interno que solo es de relevancia para el proceso y la entidad</t>
  </si>
  <si>
    <t>BASE GENERAL PARA EMISIÓN DE CONSTANCIAS DE EJECUTORIA AÑO 2017</t>
  </si>
  <si>
    <t>Libro en Excel en el que se evidencia proceso de notificación, tipo de fallo, para proceder a la emisión de Constancias de ejecutoria.</t>
  </si>
  <si>
    <t>BASE GENERAL PARA EMISIÓN DE CONSTANCIAS DE EJECUTORIA AÑO 2018</t>
  </si>
  <si>
    <t>BASE GENERAL PARA EMISIÓN DE CONSTANCIAS DE EJECUTORIA AÑO 2019</t>
  </si>
  <si>
    <t>BASE GENERAL PARA EMISIÓN DE CONSTANCIAS DE EJECUTORIA AÑO 2020</t>
  </si>
  <si>
    <t>BASE GENERAL PARA EMISIÓN DE CONSTANCIAS DE EJECUTORIA AÑO 2021</t>
  </si>
  <si>
    <t>BASE GENERAL PARA EMISIÓN DE CONSTANCIAS DE EJECUTORIA AÑO 2022</t>
  </si>
  <si>
    <t>PQRS</t>
  </si>
  <si>
    <t>Base de Autorizados</t>
  </si>
  <si>
    <t>Libro en Excel en el que se evidencia que usuarios autorizan o no notificación a trvés de correo electrónico.</t>
  </si>
  <si>
    <t>ARTÍCULO 18
a) El derecho de toda persona a la intimidad, bajo las limitaciones propias que impone la condición de servidor público, en concordancia con lo estipulado por el artículo 24 de la Ley 1437 de 2011.</t>
  </si>
  <si>
    <t>Contiene datos personales como correos electrónicos de personas naturales</t>
  </si>
  <si>
    <t>ASISTENCIA_TECNICA</t>
  </si>
  <si>
    <t>Plataforma Adobe</t>
  </si>
  <si>
    <t>Es una plataforma que contiene programas de diseño audiovisuales, audio, efecto para video</t>
  </si>
  <si>
    <t>ANUAL</t>
  </si>
  <si>
    <t>Despacho del Superintendente de Transporte</t>
  </si>
  <si>
    <t>ARTÍCULO 18
c) Los secretos comerciales, industriales y profesionales</t>
  </si>
  <si>
    <t>Ley 1712 de 2014</t>
  </si>
  <si>
    <t>Contiene el licenciamiento institucional para el uso de la plataforma de ADOBE</t>
  </si>
  <si>
    <t>Hardware</t>
  </si>
  <si>
    <t>cámara fotográfica y tripode</t>
  </si>
  <si>
    <t xml:space="preserve">Es una herramienta utilizada para realizar fotografías y videos de la entidad </t>
  </si>
  <si>
    <t>OFICINA DE COMUNICACIONES</t>
  </si>
  <si>
    <t>ARTÍCULO 18
a) El derecho de toda persona a la intimidad, bajo las limitaciones propias que impone la condición de servidor público, en concordancia con lo estipulado por el artículo 24 de la Ley 1437 de 2011.</t>
  </si>
  <si>
    <t>Ley 1712 de 2014
Ley 1581 de 2012</t>
  </si>
  <si>
    <t>elementos fisicos que contienen registros fotograficos y son de uso institucional</t>
  </si>
  <si>
    <t>Computadores</t>
  </si>
  <si>
    <t xml:space="preserve">Son herramiantas utilizadas para desarrollar todos los temas realcionados con los productos de  comunicaciones de la entidad </t>
  </si>
  <si>
    <t>ARTÍCULO 18
b) El derecho de toda persona a la vida, la salud o la seguridad</t>
  </si>
  <si>
    <t>Contiene las decisiones administrativas más recientes de la superintendencia</t>
  </si>
  <si>
    <t xml:space="preserve"> CUADROS DE CLASIFICACIÓN DOCUMENTAL - CCD</t>
  </si>
  <si>
    <t>Base de Datos  - contratistas</t>
  </si>
  <si>
    <t xml:space="preserve">Información que contiene el numero  y los datos del contrato </t>
  </si>
  <si>
    <t>Gestión Contractual</t>
  </si>
  <si>
    <t>SEMI_PRIVADO</t>
  </si>
  <si>
    <t>Contiene Datos Personales que no pueden ser entregados sin la autorización del titular</t>
  </si>
  <si>
    <t xml:space="preserve">Manual de Contratación  </t>
  </si>
  <si>
    <t>Es un herramienta orientada para fijar las reglas, pautas, procedimeintos, seguimientos   y principios de las diferentes etapas contratuales de la entidad y que se han señalado en la normativa vigente para este fin.</t>
  </si>
  <si>
    <t>Oficina de Tecnologías de la Información y las Comunicaciones</t>
  </si>
  <si>
    <t>https://www.supertransporte.gov.co/documentos/2020/Julio/Administrativa_15/Manual-de-Contratacion-Supertransporte.pdf</t>
  </si>
  <si>
    <t>CONTRATOS</t>
  </si>
  <si>
    <t xml:space="preserve"> CONTRATOS DE PRESTACIÓN DE SERVICIOS</t>
  </si>
  <si>
    <t>GC-PR-001 Gestión Precontractual</t>
  </si>
  <si>
    <t>Define  los  trámites  que  debe  adelantar  la  administración,  acorde  con  la  clase  de  contrato  a  ejecutar  y  de conformidad  con  lo  dispuesto  en  las  normas  vigentes  de  la  contratación  estatal  y  las  guías  o  directrices establecidas por Colombia Compra Eficiente, ente rector de la contratación en Colombia.</t>
  </si>
  <si>
    <t>GC-PR-001 Gestión Precontractual.pdf</t>
  </si>
  <si>
    <t>GC-PR-002 Gestión Contractual</t>
  </si>
  <si>
    <t>Define las actividades que debe adelantar la administración, acorde los contratos adjudicados y de conformidad con lo dispuesto en la regulación y normas vigentes de la contratación estatal.</t>
  </si>
  <si>
    <t>https://supertransporte.sharepoint.com/:b:/r/sites/CadenadeValorST/Documentos%20compartidos/Procesos/l.%20Gesti%C3%B3n%20Contractual/c.%20Procedimientos/GC-PR-002%20Gesti%C3%B3n%20Contractual.pdf?csf=1&amp;web=1&amp;e=FNFNUY</t>
  </si>
  <si>
    <t>GC-PR-003 Gestión Poscontractual</t>
  </si>
  <si>
    <t>Define las actividades que debe adelantar la administración, para el cierre de los contratos adjudicados, de conformidad con lo dispuesto en la regulación y normas vigentes de la contratación estata</t>
  </si>
  <si>
    <t>GC-PR-003 Gestión Poscontractual.pdf</t>
  </si>
  <si>
    <t xml:space="preserve">GC-FR-001 Lista de cheque para a verificación docuemntal de contratción 
</t>
  </si>
  <si>
    <t xml:space="preserve">Lista de cheque para a verificación documental de contratción </t>
  </si>
  <si>
    <t>GC-FR-001 Lista de chequeo para la verificación documental de contratación.xls</t>
  </si>
  <si>
    <t>GC-FR-002 Estudios y docuementos previso contratación Directa</t>
  </si>
  <si>
    <t>Guia y formato para la elaboración de los estudios previso de contratación</t>
  </si>
  <si>
    <t>GC-FR-002 Estudios y documentos previos contratación Directa (1).docx</t>
  </si>
  <si>
    <t>GC-FR-003 Anexo clausulado General</t>
  </si>
  <si>
    <t>Anexo general que contiene el clausulado generido en los contratos de la entidad</t>
  </si>
  <si>
    <t>GC-FR-003 Anexo Clausulado Contractual.docx</t>
  </si>
  <si>
    <t>GC-FR-005 criteros para la contratación sonstenible y responsable.</t>
  </si>
  <si>
    <t>Señala los linemientos en la contratación con respecto al contratación ambiental,</t>
  </si>
  <si>
    <t>GC-FR-005 Criterios para la contratación sostenible y responsable.docx</t>
  </si>
  <si>
    <t>GC-FR-006 Acta de Suspensión
GC-FR-007 Acta de inicio
GC-FR-008 Acta de reinicio
GC-FR-009 Acta de Liquidación Bilateral de Contratos y convenios
GC-FR-010 Acta de liberación de vigencias expiradas</t>
  </si>
  <si>
    <t>Son las minutas para el diligenciamiento y el registro de las etapas contractuales que llevane su nombre,</t>
  </si>
  <si>
    <t>https://supertransporte.sharepoint.com/sites/CadenadeValorST/Documentos%20compartidos/Forms/AllItems.aspx?id=%2Fsites%2FCadenadeValorST%2FDocumentos%20compartidos%2FProcesos&amp;viewid=eecb8a3a%2D5758%2D4412%2Da356%2D36cbbd647228</t>
  </si>
  <si>
    <t>GC-FR-011 formato de paz y salvo de servidores públicos y contratistas</t>
  </si>
  <si>
    <t>Matriz para que los contratistass diligencian con el fin de que sea firmado por los jefes responsables</t>
  </si>
  <si>
    <t>GC-FR-012 Certificado de idoneidad y esperiencia
GC-FR-013 Anexo 1. Matriz de Riesgo de Contratación Directa
GC-FR-014 Reporte de experiencia
GC-FR-015 Formato Informe de Actividades</t>
  </si>
  <si>
    <t>Formatos que determinan el momento precontratual, contractual y pos contractual ,</t>
  </si>
  <si>
    <t>GC-FR-016 Autorización consulta de inhabilidades por delitos sexuales.
GC-FR-017 Autorización de tratamiento de datos personales</t>
  </si>
  <si>
    <t>Autorizaciones suscrita por el futuro contratista a fin que se autorice de acuerdo a la normativa vigente la busque de su información en los diferentes momentos contractuales</t>
  </si>
  <si>
    <t>SENSIBLE</t>
  </si>
  <si>
    <t>GC-FR-018 Solicitud de autorizacion de  objetos iguales
GC-FR-019 Autorización objetos iguales</t>
  </si>
  <si>
    <t xml:space="preserve">Documento de solicitud y autorización de las areas y dependencia de la entidad para realizar procesos de contratación que contengan objetos iguales. </t>
  </si>
  <si>
    <t>GC-FR-020 Clausulado Contractual por indisponibilidad Secop II</t>
  </si>
  <si>
    <t>Minuta de clausulado contratual utilizada en caso especial de indisponibilidad del sistema de contratación pública</t>
  </si>
  <si>
    <t>CERTIFICACIONES</t>
  </si>
  <si>
    <t>ESTADO DE CUENTA</t>
  </si>
  <si>
    <t>El certificado de Estado de cuenta se generará solamente para los supervisados que se encuentren en mora por concepto de Tasa de Vigilancia, Contribución Especial o Multas Administrativas , en caso contrario se expedirá certificado de Paz y Salvo</t>
  </si>
  <si>
    <t>541-35</t>
  </si>
  <si>
    <t>Dirección Financiera</t>
  </si>
  <si>
    <t>TEXTO</t>
  </si>
  <si>
    <t>ARTÍCULO 18. c) Los secretos comerciales, industriales y profesionales</t>
  </si>
  <si>
    <t>Legal: Numeral 5° del Articulo 24 de la ley 1437 del 2011</t>
  </si>
  <si>
    <t>Información Financiera y comercial, en los términos de la Ley Estatutaria (1266 de 2008)</t>
  </si>
  <si>
    <t>Total</t>
  </si>
  <si>
    <t>Ilimitado</t>
  </si>
  <si>
    <t>RELACION PAZ Y SALVO Y ESTADOS DE CUENTA</t>
  </si>
  <si>
    <t>Se relaciona los paz y salvos y estados de cuentas expedidos como respuesta a las solicitudes allegadas</t>
  </si>
  <si>
    <t>PROYECCION DE TITULOS - BASE EXCEL</t>
  </si>
  <si>
    <t xml:space="preserve">Se establece la proyección del titulos epecificando el valor aplicado al capital y los intereses de las obligaciones que requieran a cargo del vigilado que tiene con la Superintendencia. </t>
  </si>
  <si>
    <t>PAZ Y SALVO</t>
  </si>
  <si>
    <t>El certificado de Paz y Salvo se generará solamente para los supervisados que se encuentren al día por concepto de Tasa de Vigilancia, Contribución Especial o Multas Administrativas , en caso contrario se expedirá certificado de Estado de Cuenta.</t>
  </si>
  <si>
    <t>CORRESPONDENCIA</t>
  </si>
  <si>
    <t>FUID</t>
  </si>
  <si>
    <t>Formato Unico de Inventario Documental</t>
  </si>
  <si>
    <t>Legal: artículo 27 Ley 594 del 2000.</t>
  </si>
  <si>
    <t>Información  que describe de manera exacta y precisa las series o los asuntos de un fondo documental de la Superintendencia de Transporte.</t>
  </si>
  <si>
    <t>Revisión de Ingresos a los Vigilados</t>
  </si>
  <si>
    <t>Se descarga la información del Vigia y se compara la información de los ingresos por transporte de los vigilados. Además de verificar los anexos estados de resultados y el NIT tenga el valor correcto de acuerdo con los soportes.</t>
  </si>
  <si>
    <t>UNIVERSO DE VIGILADOS</t>
  </si>
  <si>
    <t>Reporte que expone e identifica y segmenta a todos los vigilados de la superintendencia de transporte de acuerdo con su tipo de vigilancia, delegatura relacionada, ubicación geográfica entre otros. Muestra una caracterización general de los vigilados.</t>
  </si>
  <si>
    <t>PRESENTACIÓN</t>
  </si>
  <si>
    <t>Ejecucion Presupuestal Gastos</t>
  </si>
  <si>
    <t>Se muestra la ejecución mesual de la entidad tanto agregada como desagregada</t>
  </si>
  <si>
    <t>https://www.supertransporte.gov.co/index.php/presupuesto/</t>
  </si>
  <si>
    <t>Ejecucion Presupuestal Ingresos</t>
  </si>
  <si>
    <t>Base de Conciliaciones y Sentencias</t>
  </si>
  <si>
    <t>Bases de datos donde se recopila la informacion de las sentencias y conciliaciones judiciales que se han tramitado en la Dirección Financiera</t>
  </si>
  <si>
    <t>Cartera</t>
  </si>
  <si>
    <t>Este informe muestra el movimiento y comportamiento mensual de la cartera</t>
  </si>
  <si>
    <t>Boletin</t>
  </si>
  <si>
    <t>Este informe muestra los Vigilados reportados al boletín de deudores morosos del estado.</t>
  </si>
  <si>
    <t>Deterioro</t>
  </si>
  <si>
    <t>Este informe muestra el cálculo del deterioro de la cartera y su comportamiento dentro del semestre.</t>
  </si>
  <si>
    <t>Intereses</t>
  </si>
  <si>
    <t>Este informe muestra el resumen de causación de intereses mensual para reporte a contabilidad</t>
  </si>
  <si>
    <t>Carge de Información</t>
  </si>
  <si>
    <t>El informe la construcción base cargar obligaciones en el consola Taux, para multas administrativas, contribución especial y tasa de vigilancia.</t>
  </si>
  <si>
    <t>Conciliaciones</t>
  </si>
  <si>
    <t>Elaboración de cambio de estados de informacion en consola c-taux sobre las conciliaciones pagadas en la dirección financiera.</t>
  </si>
  <si>
    <t>Repositorio de Consola Taux</t>
  </si>
  <si>
    <t>Repositorio de Consola Taux, información del movimiento de la consola de multas y tasa de contribución</t>
  </si>
  <si>
    <t>Estados Financieros</t>
  </si>
  <si>
    <t>Informe que muestra la situacion financiera de la Superintendencia de Transporte.</t>
  </si>
  <si>
    <t>542-17</t>
  </si>
  <si>
    <t>https://www.supertransporte.gov.co/index.php/estados-financieros/</t>
  </si>
  <si>
    <t xml:space="preserve"> INFORMES A ENTES DE CONTROL</t>
  </si>
  <si>
    <t>Operaciones Reciprocas</t>
  </si>
  <si>
    <t>Informe que muestra la relacion financiera entre entidades publicas en un periodo determinado.</t>
  </si>
  <si>
    <t>542-07</t>
  </si>
  <si>
    <t>TRIMESTRAL</t>
  </si>
  <si>
    <t>https://www.supertransporte.gov.co/index.php/informes-de-gestion-evaluacion-y-auditoria/#estado_control_interno</t>
  </si>
  <si>
    <t xml:space="preserve">Ordenes de pago
</t>
  </si>
  <si>
    <t>Soportes necesario para pagos a contratistas y proveedores</t>
  </si>
  <si>
    <t>542 – 09.02</t>
  </si>
  <si>
    <t>Acuerdos de pago</t>
  </si>
  <si>
    <t>Base donde se incluye la relación d la información relacionada con los acuerdos de pago suscritos en la Dirección Financiera y el Grupo de Cobro por Jurisdicción Coactiva</t>
  </si>
  <si>
    <t>ACCIONES_CONSTITUCIONALES</t>
  </si>
  <si>
    <t xml:space="preserve"> ACCIONES DE TUTELA</t>
  </si>
  <si>
    <t>ACCIONES CONSTITUCIONALES: ACCIÓN DE TUTELA, ACCIONES POPULARES, ACCIÓN DE CUMPLIMIENTO Y ACCIÓN DE GRUPO</t>
  </si>
  <si>
    <t>Acción de tutela: mecanismo previsto en el artículo 86 de la Constitución Política de Colombia, que busca proteger los derechos constitucionales fundamentales de las personas cuando quiera que resulten lesionados por la acción u omisión de la adminsitración. Acciones populares: mecanismo de protección de  intereses colectivos. Acciones de cumplimiento: mecanismo mediante el cual toda persona que sea afectada por el inmplimiento de una norma con fuerza de ley o acto administrativo puede reclarar ante la autoridad judicial su cumplimiento . Acciones de grupo: acción interpuesta por un grupo plural o conjunto de personas que reunen condicones uniformes respecto de una misma causa la cual originó perjuiciones personales para cada uno de ellos</t>
  </si>
  <si>
    <t>300 – 01.01</t>
  </si>
  <si>
    <t>Oficina Asesora Jurídica</t>
  </si>
  <si>
    <t>ARCHIVO CENTRAL</t>
  </si>
  <si>
    <t>https://orfeo.supertransporte.gov.co/login.php</t>
  </si>
  <si>
    <t>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t>
  </si>
  <si>
    <t>ARTÍCULO 86 y 87 CONSTITUCIÓN POLÍTICA DE COLOMBIA, desarrolaladas por la Ley 393 de 1997, 472 de 1998 y Decereto 2591 de 1991</t>
  </si>
  <si>
    <t xml:space="preserve">En caso tal de conocerse y/o exponerse la información contenida en las contestaciones de tutela podria tener afectacion en la parte legal, finenciera y personas de la entidad. De igual forma, podría tener consecuencias legales y disciplinarias de no ser atendidas de forma adecuada y dentro de los terminos legales. </t>
  </si>
  <si>
    <t>ACCIONES ORDINARIAS: ACCIÓN DE NULIDAD Y RESTABLECIMIENTO DEL DERECHO, REPARACIÓN DIRECTA, ACCIONES DE LESIVIDAD, ACCIONES LABORALES, ACCIONES DE REPETICIÓN, ACCIONES CONTRACTUALES, Y ACCIONES PENALES</t>
  </si>
  <si>
    <t>ACCIÓN DE NULIDAD Y RESTABLECIMIENTO DEL DERECHO: Es un medio de control de naturaleza subjetiva, individual, temporal y desistible, a través del cual se solicita por quien se crea afectado o lesionado con ocasion a la expedicion de acto administrativo presuntamente visiado, la nulidad de ese acto, y en consecuencia, se restablezca su derecho o se repare el daño causado. REPARACIÓN DIRECTA: Es un medio de control de naturaleza subjetiva, individual, temporal y desistible, a través del cual la persona qeu se crea afectada o lesionada, podrá solicitar directamente ante la jurisdiccion de lo contencioso administrativo, la reparacion del daño causado, así como el reconocimiento de las indemnizaciones que correspondan. ACCIONES DE LESIVIDAD: A través de esta acción el Estado y las entidades publicas pueden acudir a los jueces para impugnar sus propias decisiones. ACCIONES LABORALES: Mecanismos a traés del cual los funcionarios y colaboradores de las entidades hacen valer sus derechos cuando estos se vean afectados. ACCIONES DE REPETICIÓN: Es la facultad que tiene el Estado de repetir contra sus funcionarios o exfuncionarios, cuando, como consecuencia de su conducta, haya sido condenado judicialmente a reparar los daños causados a los ciudadanos. ACCIONES CONTRACTUALES: Atráves de estas acciones se dirimen controversias derivadas de los contratos estatales o hechos de ejecucion o cumplimiento, ya sea que se declare la existencia, nulidad de un contrato, que se hagan las declaraciones, condenas o restituciones consecuenciales. ACCIONES PENALES: Son aquellas denunicas presentadas ante la Fiscalía Gneral de Nacion con ocasion a la comision de un delito por parte de un servidor público o particular.</t>
  </si>
  <si>
    <t>300 - 01.02</t>
  </si>
  <si>
    <t xml:space="preserve">ARTÍCULO 97, 138, 140, 141, 142 Y 164 DEL CÓDIGO DE PROCEDIMIENTO ADMINISTRATIVO Y CONTENCIOSO ADMINISTRATIVO. ARTÍCULO 397 DEL CÓDIGO PENAL Y SIGUIENTES.  </t>
  </si>
  <si>
    <t xml:space="preserve">En caso tan de conocerse y/o exponerse la informacion contenida en las decisiones tomadas frente a las solicitudes de conciliación podria tener afectacion en la parte legal, finenciera y personas de la enrtidad. De igual forma, podría representar  afectaciones legales y financieras que se conociera la información consignada en las acciones, dependiendo de cada caso. Finalmente, podría generar repercusiones legales y disciplinarias para los abogados contratistas y/o funcionarios que no acaten el deber de confidencialidad. </t>
  </si>
  <si>
    <t>AUTOS</t>
  </si>
  <si>
    <t xml:space="preserve">Es un mandato judicial o acto administrativo, segun la autoridad que lo expida, a través del cual se profieren sobre una situacion (mandamiento de pago, decreta medida cautelar, resuelve excepciones, abre periodo probatorio, resuelve recurso de reposicion, modifica mandamiento de pago, ordena seguir adelante con la ejecucion, suspende el proceso, concede acuerdo de pago, decreta el incumplimiento al acuerdo de pago, liquida y aprueba el credito, levanta medida cautelar, revoca mandamiento de pago, termina proceso de cobro, archivos de diligencias, ordena devolucion de titulo de deposito judicial </t>
  </si>
  <si>
    <t>Decreto 2420 de 2015</t>
  </si>
  <si>
    <t>Los efectos del conocimiento público de los autos pueden variar y dependerán de cada caso, pero en principio, puede suponer un riesgo legal.</t>
  </si>
  <si>
    <t>1 AÑO</t>
  </si>
  <si>
    <t>PODERES</t>
  </si>
  <si>
    <t>Documento mediante el cual se le otorga poder a los apoderados de la entidad para actuar dentro de los procesos judiciales y extrajudiciales que se inician en contra de la entidad. En realidad se trata de un contrato de representación.</t>
  </si>
  <si>
    <t>ARTÍCULO 74 CÓDIGO GENERAL DEL PROCESO</t>
  </si>
  <si>
    <t>El conocimiento de los poderes otorgados a abogados contratistas o funcionarios podría afectar las tácticas de defensa, el desarrollo de los procesos y podría tener un impacto legal en cada proceso.</t>
  </si>
  <si>
    <t>ILIMITADA</t>
  </si>
  <si>
    <t>SENTENCIAS</t>
  </si>
  <si>
    <t>Decisión tomada por un juez de la republica en el cual se resuelve el pleito y expone las consecuiencias de esa decisión</t>
  </si>
  <si>
    <t>CÓDIGO GENERAL DEL PROCESO</t>
  </si>
  <si>
    <t>En principio las sentencias pueden ser consultadas por la ciudadanía, dependiendo del caso. Sin embargo, el impacto financiero y legal que podría tener una decisión judicial para la Entidad varia en cada caso y por ende, su contenido en principio debe ser únicamente conocido por las partes</t>
  </si>
  <si>
    <t>DEMANDAS</t>
  </si>
  <si>
    <t>Escrito presentado ante los jueces de la republica, mediante el cual se pretende el reconocimiento de derechos por parte de una contraparte (demandado), quien puede ser persona natural y/o juridica</t>
  </si>
  <si>
    <t>ARTÍCULO 82 Y 391 DEL CÓDIGO GENERAL DEL PROCESO</t>
  </si>
  <si>
    <t>En el marco de las acciones judiciales que existen, podrían superoponerse diferentes intereses de las partes. En esa medida, en principio el conocimiento de las pretensiones y de las acciones que se conozcan, bien sea, la entidad demandada o demandante, deben ser conocidas únciamente por las partes intervinientes. Los efectos del conocimiento público de ellas pueden variar y dependerán de cada caso.</t>
  </si>
  <si>
    <t>OFICIOS</t>
  </si>
  <si>
    <t>Documento mediante el cual se da respuesta a las solicitutes y peticiones realizadas por los vigilados, Así mismo, a tráves de este documento se pueden notificar o comunicar las decisiones tomas mediante los Autos</t>
  </si>
  <si>
    <t>El conocimiento de comunicaciones en un proceso, en principio, involucra únicamente a las partes. El conocimiento de estos documentos podría generar impactos legales en el proceso respectivo.</t>
  </si>
  <si>
    <t>ACTAS</t>
  </si>
  <si>
    <t xml:space="preserve"> ACTAS DE ELIMINACIÓN DOCUMENTAL</t>
  </si>
  <si>
    <t xml:space="preserve">ACTAS   </t>
  </si>
  <si>
    <t>Se realiza la devolucion de titulos de deposito judicial</t>
  </si>
  <si>
    <t>No genera registro en los diferentes sistemas de gestion documental</t>
  </si>
  <si>
    <t>Las actas de título de deposito judicial deben ser conocidas en principio por las partes del proceso. El conocimiento de esta información podría generar impactos legales y financieros para la Entidad.</t>
  </si>
  <si>
    <t>ACTAS Y CERTIFICACIONES DE COMITÉ DE CONCILIACIÓN</t>
  </si>
  <si>
    <t xml:space="preserve">ACTA: Evidencia de todas las decisiones relacionadas con la proteccion juridica de la entidad, la evaluacion de procesos judiciales y edficinicion de criterios para la formulacion de politicas en la infraestructura y el transporte. CERTIFICACIÓN: Acto mediante el cual una el comité de conciliacion de la entidad, certifica la actividad que realizó.  </t>
  </si>
  <si>
    <t>300 - 02.02</t>
  </si>
  <si>
    <t xml:space="preserve">DECRETO 1716 DE DE 2014 COMPILADO EN EL DECRETO 1069 DE 2015, ARTÍCULO 2.2.4.3.1.2.5., NUMERAL 10. </t>
  </si>
  <si>
    <t>Contiene la evidencia de todas las decisiones adoptadas por el comité, relacionadas con la proteccion juridica de la entidad. El conocimiento público de las decisiones podría tener impactos legales, financieras y disciplinarias, al filtrarse la información de su contenido. Por otra parte, esta información  debe encontrarse a disposicion de los organos de control interno y externo, y judiciales en el momento en que sea requerido.</t>
  </si>
  <si>
    <t>5 AÑOS</t>
  </si>
  <si>
    <t>CONCEPTOS</t>
  </si>
  <si>
    <t xml:space="preserve"> CONCEPTOS JURÍDICOS</t>
  </si>
  <si>
    <t>BOLETÍN JURÍDICO INFORMATIVO</t>
  </si>
  <si>
    <t>Compilado de novedades regulatorias, jurisprudenciales y noticias juridicas de interes para el sector infraestructura y transporte</t>
  </si>
  <si>
    <t>300 - 06</t>
  </si>
  <si>
    <t>SEMESTRAL</t>
  </si>
  <si>
    <t>www.supertransporte.gov.co</t>
  </si>
  <si>
    <t>CONCEPTOS JURÍDICOS</t>
  </si>
  <si>
    <t>Posicion oficial de la entidad frente a la interpretacion y aplicacion de un requisito legal</t>
  </si>
  <si>
    <t>300 - 12.01</t>
  </si>
  <si>
    <t>ARTÍCULO 18 Ley 1712 de 2014: a) El derecho de toda persona a la intimidad, bajo las limitaciones propias que impone la condición de servidor público, en concordancia con lo estipulado por el artículo 24 de la Ley 1437 de 2011 .</t>
  </si>
  <si>
    <t xml:space="preserve">DECRETO 2409 DE 2018, ARTÍCULO 5 Y SIGUIENTES </t>
  </si>
  <si>
    <t>Podria tener afectaciones legales al realizar una interpretacion contraria a derecho, así como también, disciplinaria al no ser atendida dentro de los términos previstos. Es relevante poner de presente que es un deber legal y constitucional emitir conceptos juridicos, no obstante, esta posición puede variar debido a reformas en el ordenamiento jurídico por lo cual su modificación varía constantemente.</t>
  </si>
  <si>
    <t>DERECHOS DE PETICIÓN SOLICITUDES</t>
  </si>
  <si>
    <t>Toda persona tiene derecho a presentar peticiones respetuosas a las autoridades, en los terminos de la ley 1755 de 2015</t>
  </si>
  <si>
    <t>300 - 30</t>
  </si>
  <si>
    <t xml:space="preserve">LEY 1755 DE 2015 Y DECRETO 2409 DE 2018, ARTÍCULO 5 Y SIGUIENTES </t>
  </si>
  <si>
    <t>La revelación de información de los derechos de petición podría tener un impacto medio o bajo al ser conocido, toda vez que, las peticiones realizadas a entidades o personas naturales podrían revelar información que se requiere internamente en la entidad por diferentes motivos</t>
  </si>
  <si>
    <t>2 AÑOS</t>
  </si>
  <si>
    <t>DERECHOS DE PETICIÓN RESPUESTAS</t>
  </si>
  <si>
    <t>Contestacion a una petcicion elevada por una persona o entidad.</t>
  </si>
  <si>
    <t>La revelación de información de los derechos de petición podría tener un impacto medio o bajo al ser conocido públicamente. Las respuestas que se otorgan a los ciudadanos o entidades que acuden a la superintendencia deben corresponder con la realidad y en caso de omisión o error en la información otorgada, puede generarse una implicación legal negativa.</t>
  </si>
  <si>
    <t>INFORMES DE GESTIÓN</t>
  </si>
  <si>
    <t>Documentos de caracter administrativo que reflejan la gestión y el cumplimiento de las funciones asignadas a la dependencia</t>
  </si>
  <si>
    <t>300 - 21.15</t>
  </si>
  <si>
    <t xml:space="preserve"> INFORMES PORMENORIZADOS DEL ESTADO DE CONTROL INTERNO</t>
  </si>
  <si>
    <t>INFORMES DE PROCESOS</t>
  </si>
  <si>
    <t>Documento a través del cual se registran los avances y se actualizan los procesos en contra de la entidad</t>
  </si>
  <si>
    <t>De no llevar control en la actualizacion de los procesos judiciales que se encuentran en curso podría desencadenar afectaciones de caracter disciplinarios, financieros y legales para la Superintendencia de Transporte y diferentes intervinientes en los procesos.</t>
  </si>
  <si>
    <t>SOLICITUD O SOMETIMIENTO A CONTROL Y ANTECEDENTES (MEMORANDO DE REVISIÓN DE VISITA DE INSPECCIÓN)</t>
  </si>
  <si>
    <t>Documento que contiene la solicitud de revisión subjetiva de la documentación levantada en la visita de inspección</t>
  </si>
  <si>
    <t>300 - 37</t>
  </si>
  <si>
    <t>Documento que contiene la solicitud de revisión subjetiva de la documentación levantada en la visita de inspección. La posibilidad de que se conozca la información que se investiga podría afectar a terceros y a la Entidad cuando contenga información confidencial de los investigados.</t>
  </si>
  <si>
    <t>SOLICITUD O SOMETIMIENTO A CONTROL Y ANTECEDENTES (ACTA COMITÉ TÉCNICO DIRECCIÓN SOMETIMIENTO O CONTROL)</t>
  </si>
  <si>
    <t xml:space="preserve">Documento que contiene las decisiones de merito relacionadas con el sometimiento a control, previa presentacion informe motivado por parte Delegatura </t>
  </si>
  <si>
    <t>Documento que contiene las decisiones de merito relacionadas con el sometimiento a control, previa presentacion informe motivado por parte Delegatura. El hecho de que se conozca la información indicada en las decisiones tomadas por la Entidad puede afectar el buen nombre de los investigados, y, en ciertos casos, el de la Entidad también. En especial, cuando se trata de información confidencial por parte de los investigados.</t>
  </si>
  <si>
    <t>RESOLUCIÓN SOMETIMIENTO A CONTROL</t>
  </si>
  <si>
    <t xml:space="preserve">Acto administrativo que contiene las causales o hallazgos de la medida de sometimiento a control, la temporalidad y las accciones para subsanar las situaciones criticas </t>
  </si>
  <si>
    <t>Acto administrativo que contiene las causales o hallazgos de la medida de sometimiento a control, la temporalidad y las accciones para subsanar las situaciones criticas evidenciadas. El conocimiento de esta información puede conllevar a tener impactos negativos legales para la Entidad, en especial, cuando se trata de información confidencial por parte de los investigados.</t>
  </si>
  <si>
    <t>MEMORIALES DE INTERPOSICIÓN DE RECURSOS</t>
  </si>
  <si>
    <t>Comunicaciones por parte de los supervisados sometidos a control para reponer la medida administrativa impuesta en virtud del sometimiento</t>
  </si>
  <si>
    <t>El conocimiento de comunicaciones por parte de los supervisados sometidos a control para reponer la medida administrativa impuesta en virtud del sometimiento, puede conllevar a un impacto legal debido a la información inmersa en ellas.</t>
  </si>
  <si>
    <t xml:space="preserve">REQUERIMIENTO DE INFORMACIÓN, ACLARACIONES Y DE ACCIONES CORRECTIVAS O PREVENTIVAS DE CONTROL </t>
  </si>
  <si>
    <t>Documento que solicita informacion subjetiva y sus respectivos soportes</t>
  </si>
  <si>
    <t>PLANES DE RECUPERACIÓN Y MEJORAMIENTO</t>
  </si>
  <si>
    <t>Herramientas que contienen las actividades que van a realizar la empresa (sometida) a fin de subsanar los hallazgos que dieron origen al sometimiento a control. Estos planes de mejoramiento, deben especificar un cronograma con fecha de cumplimiento, area responsable dentro de la compañia e indicadores de eficiencia, eficacia y efectvidad que permitan evaluar el nivel de cumplimiento o porcentajes de avance</t>
  </si>
  <si>
    <t>Los planes de mejoramiento contienen información confidencial de la operación de cada vigilado, en esa medida, la publicación de esta información afectaría la confidencialidad que se debe manejar con esta información por parte de la Entidad.</t>
  </si>
  <si>
    <t>REGISTRO DE VERIFICACIÓN DEL PLAN DE MEJORAMIENTO (RESOLUCIÓN ACEPTADA PLAN DE MEJORAMIENTO)</t>
  </si>
  <si>
    <t xml:space="preserve">Acto administrativo que acepta las acciones y plazos del seguimiento de la medida administrativa </t>
  </si>
  <si>
    <t>Los actos administrativos pueden contener información confidencial que puede generar un impacto negativo para quien la comparte y el propietario de la misma, propaimente dicho.</t>
  </si>
  <si>
    <t>LIMITADA</t>
  </si>
  <si>
    <t xml:space="preserve">INFORMES DEL PROCESO DE SOMETIMIENTO A CONTROL </t>
  </si>
  <si>
    <t xml:space="preserve">Documento presentado por el supervisado por el cual se hace conocer el avance o la culminación de acciones encomendadas o la ocurrencia de hechos considerados de interes </t>
  </si>
  <si>
    <t xml:space="preserve">El seguimiento de las acciones adoptadas por el vigilado son confidenciales de las empresas o personas naturales. El conocimiento público de esta información puede generar un impacto negativo para quien la comparte y el propietario de la misma, propaimente dicho. </t>
  </si>
  <si>
    <t>RESOLUCIONES SANCIONATORIAS</t>
  </si>
  <si>
    <t xml:space="preserve">Acto administrativos de remoción, imposicion de multas, reconocimiento presupuesto de ineficacia impuestas a los administradores o empleados por la violacion de la ley, los estatutos o las instrucciones proferidas por la </t>
  </si>
  <si>
    <t>SOLICITUDES DE LEVANTAMIENTO DE LA MEDIDA DE SOMETIMIENTO A CONTROL (SOLICITUD PROPIAMENTE DICHA)</t>
  </si>
  <si>
    <t xml:space="preserve">Comunicación enviada por el supervisado sobre las acciones terminadas y definidas en el plan de recuperación y mejoramiento con el proposito que se levante la medida administrativa </t>
  </si>
  <si>
    <t>RESOLUCIÓN DE LEVANTAMIENTO DE MEDIDA DE SOMETIMIENTO A CONTROL</t>
  </si>
  <si>
    <t>Acto administrativo que levanta la medida administrativa impuesta al supervisado</t>
  </si>
  <si>
    <t>COMUNICACIÓN OFICIAL DE OBSERVACIONES A LA SOLICITUD DE LEVANTAMIENTO DEL SOMETIMIENTO A CONTROL</t>
  </si>
  <si>
    <t>Comunicación de observaciones y/o solicitud de soportes no entregados que respalden el levantamiento de la medida administrativa</t>
  </si>
  <si>
    <t xml:space="preserve">RESOLUCIÓN DE AMPLIACIÓN SOMETIMIENTO A CONTROL </t>
  </si>
  <si>
    <t>Acto administrativo mediante el cual se amplian las causales y/o hallazgos que dieron origen a la medida de administrativa, previo informe motivado presentado por la Delegatura ante el Comité de Dirección de Sometimiento a Control</t>
  </si>
  <si>
    <t xml:space="preserve">RESOLUCIÓN PRORROGA SOMETIMIENTO A CONTROL </t>
  </si>
  <si>
    <t xml:space="preserve">Acto administrativo a traves del cual se amplia temporalmente la medida administrativa de sometimiento a control, previo informe motivado por parte de la Delegatura ante el Comité de Dirección de Sometimiento a Control </t>
  </si>
  <si>
    <t>ESTADOS FINANCIEROS INTERMEDIOS Y FINAL DE EJERCICIO</t>
  </si>
  <si>
    <t>Estado financieros basicos que se preparan durante el trancurso de un periodo-intermedios- o al final de cada ejercicio- para satisfacer entre otras necesidades de los administradores del ente economico o de las autoridades que ejercen inspección, vigilancia y control</t>
  </si>
  <si>
    <t>Los estados financieros corresponden a una información privada e interna de la Entidad. En casos específicos pueden ser comparidos con ciertos entes de control o se requieren para el seguimiento de los pagos efectivos en sentencias judiciales. El conocimiento público de esta información podría acarrear riesgos financieros.</t>
  </si>
  <si>
    <t>PÚBLICA RESERVADA</t>
  </si>
  <si>
    <t>ARTÍCULO 19 Ley 1712 de 2014:e) El debido proceso y la igualdad de las partes en los procesos judiciales;f) La administración efectiva de la justicia</t>
  </si>
  <si>
    <t>MEMORANDOS</t>
  </si>
  <si>
    <t>Documento de tramite y/o comunicacion interna</t>
  </si>
  <si>
    <t>Las comunicaciones internas entre las dependencias de la entidad que buscan hacer seguimiento,  no deben ser conocidas por terceros al tratarse de las operaciones y procedimientos institucionales que deben guardar confidencialidad.</t>
  </si>
  <si>
    <t>DERECHOS_PETICION</t>
  </si>
  <si>
    <t>Procedimiento  de  Gestión  de  Peticiones,Quejas,Reclamos,  Sugerencias  y  Denuncias</t>
  </si>
  <si>
    <t>Recibir,  tramitar  y  resolver de  manera  oportuna las  peticiones,  quejas,  reclamos,  sugerenciasydenuncias(PQRSD) formulados por la ciudadanía y partes interesadasa través de los diferentes canales, con el fin de ofrecer a la ciudadanía un servicio con oportunidad, calidad y transparencia.</t>
  </si>
  <si>
    <t>No aplica</t>
  </si>
  <si>
    <t>Relacionamiento con el Ciudadano</t>
  </si>
  <si>
    <t>https://supertransporte.sharepoint.com/:b:/r/sites/CadenadeValorST/Documentos%20compartidos/Procesos/h.%20Gesti%C3%B3n%20de%20Relacionamiento%20con%20el%20Ciudadano/c.%20Procedimientos/GRC-PR-001%20Gesti%C3%B3n%20de%20peticiones,%20quejas,%20reclamos,%20sugerencias%20y%20denuncias.pdf?csf=1&amp;web=1&amp;e=efhqPr</t>
  </si>
  <si>
    <t>Informes de Gestión Mensual</t>
  </si>
  <si>
    <t>Documento que evidencia la gestión adelantada a través de los distintos canales de atención dispuestos para tal fin, así como de la gestión de las PQRSD y recomendaciones a que haya lugar.</t>
  </si>
  <si>
    <t>531-21.15</t>
  </si>
  <si>
    <t>Expediente virtual No. 2021531211500001E en Orfeo Grupo Relacionamiento con el Ciudadano - Base de datos ORFEO</t>
  </si>
  <si>
    <t>Informe de Seguimiento a las PQRSD de la entidad</t>
  </si>
  <si>
    <t>Documento que evidencia el seguimiento a la gestión institucional de las PQRSD, así como el estado de las mismas.</t>
  </si>
  <si>
    <t>531-21.16</t>
  </si>
  <si>
    <t>https://www.supertransporte.gov.co/documentos/2022/Enero/Atencionciudadano_11/alcance-Informe-de-PQRDS--II-SEMESTRE-2021.pdf</t>
  </si>
  <si>
    <t>Informe de Medición de Satisfacción al Usuario</t>
  </si>
  <si>
    <t>Evidencia el nivel de satisfacción de atención recibida por los usuarios a través de los distintos canales</t>
  </si>
  <si>
    <t>CUATRIMESTRAL</t>
  </si>
  <si>
    <t>Expediente virtual No. 2021531211500001E en Orfeo Grupo Relacionamiento con el Ciudadano</t>
  </si>
  <si>
    <t>Protocolo de Servicio al Ciudadano</t>
  </si>
  <si>
    <t xml:space="preserve">Documento guía que contiene las orientaciones básicas y lineamientos para la adecuada atención del ciudadano, grupos de valor y partes interesadas </t>
  </si>
  <si>
    <t>https://supertransporte.sharepoint.com/sites/CadenadeValorST/Documentos%20compartidos/Forms/AllItems.aspx?id=%2Fsites%2FCadenadeValorST%2FDocumentos%20compartidos%2FProcesos%2Fh%2E%20Gesti%C3%B3n%20de%20Relacionamiento%20con%20el%20Ciudadano%2Ff%2E%20Protocolos%2FGRC%2DPT%2D001%20Protocolo%20de%20servicio%20al%20ciudadano%20%2Epdf&amp;parent=%2Fsites%2FCadenadeValorST%2FDocumentos%20compartidos%2FProcesos%2Fh%2E%20Gesti%C3%B3n%20de%20Relacionamiento%20con%20el%20Ciudadano%2Ff%2E%20Protocolos
https://www.supertransporte.gov.co/documentos/2021/Marzo/Atencionciudadano_12/PROTOCOLO-DE-ATENCION-AL-CIUDADANO.pdf</t>
  </si>
  <si>
    <t>Politica de Servicio al Ciudadano</t>
  </si>
  <si>
    <t>Documento transversal cuyo objetivo general es fortalecer  las  capacidades  de  la  Superintendencia  de  Transporte con el fin de garantizar el acceso efectivo, oportuno y de calidad de los ciudadanos, grupos de valor y partes interesadas</t>
  </si>
  <si>
    <t>https://supertransporte.sharepoint.com/sites/CadenadeValorST/Documentos%20compartidos/Forms/AllItems.aspx?id=%2Fsites%2FCadenadeValorST%2FDocumentos%20compartidos%2FProcesos%2Fh%2E%20Gesti%C3%B3n%20de%20Relacionamiento%20con%20el%20Ciudadano%2Fb%2E%20Pol%C3%ADtica%20Institucional%2FGRC%2DPO%2D001%20Poli%CC%81tica%20de%20Servicio%20al%20Ciudadano%20copia%2Epdf&amp;parent=%2Fsites%2FCadenadeValorST%2FDocumentos%20compartidos%2FProcesos%2Fh%2E%20Gesti%C3%B3n%20de%20Relacionamiento%20con%20el%20Ciudadano%2Fb%2E%20Pol%C3%ADtica%20Institucional</t>
  </si>
  <si>
    <t>Instructivo Agendamiento  y  desarrollo  de  reuniones  del  Sector  Transporte</t>
  </si>
  <si>
    <t>Documento que establece las actividades para el agendamiento y desarrollo de reuniones externas con Entidades del Sector y la Ciudadanía</t>
  </si>
  <si>
    <t>upertransporte.sharepoint.com/sites/CadenadeValorST/Documentos%20compartidos/Forms/AllItems.aspx?id=%2Fsites%2FCadenadeValorST%2FDocumentos%20compartidos%2FProcesos%2Fh%2E%20Gestión%20de%20Relacionamiento%20con%20el%20Ciudadano%2Fg%2E%20Instructivos%2FGRC-IN-01%20Agendamiento%20y%20desarrollo%20de%20reuniones%20del%20Sector%20Transporte%2Epdf&amp;parent=%2Fsites%2FCadenadeValorST%2FDocumentos%20compartidos%2FProcesos%2Fh%2E%20Gestión%20de%20Relacionamiento%20con%20el%20Ciudadano%2Fg%2E%20Instructivos</t>
  </si>
  <si>
    <t>HISTORIA_ LABORALES</t>
  </si>
  <si>
    <t>Historias laborales</t>
  </si>
  <si>
    <t>Contienen toda la información que se produce durante la vinculación y la trayectoria laboral de los servidores públicos.</t>
  </si>
  <si>
    <t>502-20 HISTORIAS
502-20.01 HISTORIAS LABORALES</t>
  </si>
  <si>
    <t>Grupo Talento Humano</t>
  </si>
  <si>
    <t>Gabeteros en la sede BURO 25, piso 4</t>
  </si>
  <si>
    <t xml:space="preserve">Artículo 18
a) El derecho de toda persona a la intimidad, bajo las limitaciones propias que impone la condición de servidor público, en concordancia con lo estipulado por el artículo 24 de la Ley 1437 de 2011.
</t>
  </si>
  <si>
    <t>Ley 1581 de 2012 
Decreto 1377 de 2013</t>
  </si>
  <si>
    <t>La historia laboral contiene datos personales de carácter privado y sensible que no pueden ser divulgados sin la autorización del titular</t>
  </si>
  <si>
    <t>GTH-CA-001 Gestión de Talento Humano</t>
  </si>
  <si>
    <t>Administrar el ciclo de vida del personal al interior de la entidad mediante programas y planes que desarrollen integralmente a los servidores públicos en beneficio del cumplimiento de la misión institucional.</t>
  </si>
  <si>
    <t>https://tinyurl.com/yctgz9s6</t>
  </si>
  <si>
    <t>GTH-PO-001 Prevención del Acoso Laboral</t>
  </si>
  <si>
    <t xml:space="preserve">Mecanismo de prevención, corrección y control de las conductas de acoso laboral y otros hostigamientos en el marco de las relaciones de trabajo, mediante la intervención del Grupo de Talento Humano y el Comité de Convivencia. </t>
  </si>
  <si>
    <t>https://tinyurl.com/y83pc2jh</t>
  </si>
  <si>
    <t>GTH-PO-003 Seguridad y Salud en el Trabajo</t>
  </si>
  <si>
    <t xml:space="preserve">Politica: Implementar y mantener una mejora contínua del Sistema de Gestión de Seguridad y Salud en el Trabajo. </t>
  </si>
  <si>
    <t>GTH-PR-001 Seguridad y Salud en el Trabajo</t>
  </si>
  <si>
    <t>Procedimiento: definir e implementar el Sistema de Gestión de la Seguridad y Salud en el Trabajo (SG-SST) de la Superintendencia de Transporte, con el objetivo de mantener el bienestar físico, mental y social de cada uno de sus funcionarios y contratistas, para prevenir la ocurrencia de lesiones o enfermedades
laborales, optimizando si se requiere los procesos de la organización.</t>
  </si>
  <si>
    <t>https://tinyurl.com/yd2yzyb8</t>
  </si>
  <si>
    <t>GTH-PR-002 COPASST</t>
  </si>
  <si>
    <t xml:space="preserve">Definir los pasos a seguir para la conformación y funcionamiento del COPASST. </t>
  </si>
  <si>
    <t>GTH-PR-003 Inducción y Reinducción</t>
  </si>
  <si>
    <t>El procedimiento tiene por objeto orientar al servidor público, en su integración a la cultura organizacional, al sistema de valores de la entidad, familiarizarlo con el
servicio público, instruirlo acerca de la misión, visión y objetivos institucionales entre otros y crear sentido de pertenencia. De igual manera dirigido a reorientar la
integración del empleado a la cultura organizacional en virtud de los cambios producidos en la entidad y actualizaciones acerca de las normas.</t>
  </si>
  <si>
    <t>GTH-PR-004 Evaluación de desempeño laboral</t>
  </si>
  <si>
    <t>Evaluar el desempeño laboral de los funcionarios de carrera administrativa, de libre nombramiento y remoción, los provisionales y gerentes públicos mediante la aplicación de metodologías y herramientas emitidas por las entidades competentes y adoptadas por la Entidad, de conformidad con la normatividad vigente, con el
fin de garantizar la permanencia de los servidores públicos, el mejoramiento continuo de la gestión institucional y el logro de los objetivos institucionales.</t>
  </si>
  <si>
    <t>GTH-PR-005 Plan Institucional de capacitación PIC</t>
  </si>
  <si>
    <t>Contar con una guía para la elaboración del Plan Institucional de Capacitación PIC que se ajuste a la necesidad de la Superintendencia de Transporte para
desarrollar las competencias y habilidades del talento humano de la Superintendencia y aumentar la eficiencia del servicio a través de la creación del valor público.</t>
  </si>
  <si>
    <t>GTH-PR-006 Plan de Bienestar Social e Incentivos - BSI</t>
  </si>
  <si>
    <t>Contar con una guía para la elaboración del Plan de Bienestar Social e Incentivos que se ajuste a la necesidad de la Superintendencia de Transporte que brinde el
mejoramiento de la calidad de vida de los funcionarios.</t>
  </si>
  <si>
    <t>GTH-PR-009 Liquidación de Nómina</t>
  </si>
  <si>
    <t>Promulgar las actividades necesarias para surtir el trámite de pago como retribución del servicio prestado a la Superintendencia de Transporte por parte de los funcionarios vinculados a la planta y teniendo en cuenta las diferentes situaciones administrativas y novedades inherentes a cada individuo.</t>
  </si>
  <si>
    <t>GTH-PR-010 Desvinculación del Personal</t>
  </si>
  <si>
    <t>Describir las diferentes actividades que se deben realizar para la desvinculación de los servidores públicos de la Superintendencia de Transporte, siguiendo los lineamientos normativos vigentes.</t>
  </si>
  <si>
    <t>GTH-PR-011 Prevención Conflictos de Interés</t>
  </si>
  <si>
    <t xml:space="preserve">Establecer acciones preventivas para asegurar la no incursión de los servidores públicos que laboran en la Superintendencia de Transporte, en situaciones de conflictos de interés durante el desarrollo de su gestión,
de tal forma que las actuaciones de la entidad se realicen de una manera transparente. </t>
  </si>
  <si>
    <t>GTH-PR-012 Procedimiento de provisión de vacantes</t>
  </si>
  <si>
    <t>Establecer y gestionar directrices para la provisión de empleos, con Talento Humano competente para la prestación del servicio en el marco de los objetivos institucionales.</t>
  </si>
  <si>
    <t>GTH-PT-001 Atención a personas en condición de discapacidad</t>
  </si>
  <si>
    <t>Asegurar y promover el pleno ejercicio de todos los derechos humanos y las libertades fundamentales de las personas en condición de discapacidad.</t>
  </si>
  <si>
    <t>https://tinyurl.com/yc7vuuv9</t>
  </si>
  <si>
    <t>GTH-IN-001 Selección y Vinculación de Primer Empleo</t>
  </si>
  <si>
    <t>Establecer el marco institucional que defina el rumbo conceptual y teórico que contenga la definición de principios, acciones y
estrategias que orienten las condiciones necesarias para brindar en igualdad de condiciones, oportunidad a jóvenes recién egresados para acceder a plazas laborales, de tal manera que se garantice a todos los y las jóvenes, el goce efectivo de los derechos reconocidos en el ordenamiento
jurídico y lo ratificado en los Tratados Internacionales.</t>
  </si>
  <si>
    <t>https://tinyurl.com/ycgwfcvw</t>
  </si>
  <si>
    <t>GTH-FR-001 Indución Puesto de Trabajo</t>
  </si>
  <si>
    <t xml:space="preserve">Brindar información al empleado que permita su ubicación y su rol dentro de la entidad. </t>
  </si>
  <si>
    <t>https://tinyurl.com/y6w82vlz</t>
  </si>
  <si>
    <t>GTH-FR-002 Inspección de seguridad y salud en el trabajo</t>
  </si>
  <si>
    <t>Analizar el estado de seguridad de las instalaciones y procesos, lugares de trabajo, máquinas o equipos  y trabajadores, así como de evaluar la eficacia de la gestión implantada en prevención y seguridad.</t>
  </si>
  <si>
    <t>GTH-FR-003 Entrega de EPP</t>
  </si>
  <si>
    <t>Dejar registro de la entrega de dotación y elementos de protección personal  entregados a los funcionarios de la entidad.</t>
  </si>
  <si>
    <t>GTH-FR-004 Informe de inspección y priorización de riesgos en SST</t>
  </si>
  <si>
    <t xml:space="preserve">Presentar de forma clara y detallada el resultado general de la inspección y priorización  en SST. </t>
  </si>
  <si>
    <t>GTH-FR-005 Inspección de equipos de protección personal</t>
  </si>
  <si>
    <t>Verificar el uso de los elementos de protección personal entregados a los funcionarios.</t>
  </si>
  <si>
    <t>GTH-FR-006 Inspeccion de Extintores</t>
  </si>
  <si>
    <t xml:space="preserve">Verificar las condiciones de prevencion contra incendio. </t>
  </si>
  <si>
    <t>GTH-FR-007 Investigación de incidente y accidente de trabajo</t>
  </si>
  <si>
    <t>Registrar el informe técnico de causalidad para la investigación de accidentes e incidentes de trabajo.</t>
  </si>
  <si>
    <t>GTH-FR-008 Inspeccion de Botiquines</t>
  </si>
  <si>
    <t xml:space="preserve">Verificar que los elementos del botiquín se encuentren en buen estado, si requieren cambio o si se requieren incluir otros. </t>
  </si>
  <si>
    <t>GTH-FR-009 Informe de entrega de cargo</t>
  </si>
  <si>
    <t>Realizar un Informe descriptivo, sobre la gestión adelantada, en la que se cubra aspectos como son: principales logros, programas, proyectos, actividades y los resultados obtenidos por cada uno.</t>
  </si>
  <si>
    <t>GTH-FR-010 Informe de culminación de la gestión Ley 951 de 2005</t>
  </si>
  <si>
    <t xml:space="preserve">Dar cumplimiento a lo establecido en la Ley 951 de 2005, así como apoyar el proceso de Gestión del Conocimiento. </t>
  </si>
  <si>
    <t>GTH-FR-011 Solicitud Permiso</t>
  </si>
  <si>
    <t>Llevar un control interno de los permisos laborales.</t>
  </si>
  <si>
    <t>GTH-FR-012 Detección de necesidades de capacitación del área o dependencia</t>
  </si>
  <si>
    <t>Recopilar insumos para la elaboración del Plan Institucional de Capacitación.</t>
  </si>
  <si>
    <t>GTH-FR-013 Lista de asistencia</t>
  </si>
  <si>
    <t xml:space="preserve">Llevar un registro de las personas que asisten a las diferentes actividades y/o capacitaciones. </t>
  </si>
  <si>
    <t>GTH-FR-014 Certificación insuficiencia de personal</t>
  </si>
  <si>
    <t xml:space="preserve">Acreditar la necesidad de vinculación de personal para cumplir con los objetivos de la organización. </t>
  </si>
  <si>
    <t>GTH-FR-018 Encuesta retiro</t>
  </si>
  <si>
    <t xml:space="preserve">Identificar la(s) principal(es) causa(s) de retiro de un servidor público. </t>
  </si>
  <si>
    <t>GTH-FR-22 Concertación de compromisos laborales para servidores de Libre Nombramiento y Remoción</t>
  </si>
  <si>
    <t xml:space="preserve">Aclarar las funciones esenciales del empleo y los compromisos laborales, para servidores de libre nombramiento y remoción. </t>
  </si>
  <si>
    <t>GTH-FR-23 Evaluación de Desempeño laboral para servidores de Libre Nombramiento y Remoción</t>
  </si>
  <si>
    <t xml:space="preserve">Realizar la evaluación del desarrollo de las funciones y cumplimiento de los compromisos laborales, para servidores de libre nombramiento y remoción. </t>
  </si>
  <si>
    <t>GTH-FR-024 Afilicación ARL Contratistas</t>
  </si>
  <si>
    <t>Formato para recolección de información para afiliación de contratistas a ARL</t>
  </si>
  <si>
    <t>GTH-FR-025 Informe de separación temporal del cargo - Jefe Dependencia</t>
  </si>
  <si>
    <t>Formato para que el jefe de la dependencia realice un informe, cuando se presente una separación temporal del cargo.</t>
  </si>
  <si>
    <t>GTH-FR-026 Solicitud de comisión de servicios o gastos de desplazamiento</t>
  </si>
  <si>
    <t>Formato para solicitar comisión de servicios, desplazamiento o prórroga.</t>
  </si>
  <si>
    <t>GTH-FR-027 Autorización de descuento de nómina y-o liquidación de prestaciones para realizar comisión de servicios</t>
  </si>
  <si>
    <t xml:space="preserve">Formato para realizar descuendo de nómina o liquidación de prestaciones sociales en caso de incumplimiento de la legalización correspondiente. </t>
  </si>
  <si>
    <t>GTH-FR-028 Recusación</t>
  </si>
  <si>
    <t>Formato para dar a conocer situaciones que pueden constituir un conflicto de intereses por parte de otro servidor público.</t>
  </si>
  <si>
    <t>GTH-FR-029 Cuadro de Control  y Seguimiento Conflictos de Interes</t>
  </si>
  <si>
    <t>Formato para realizar un control y seguimiento de los casos de conflicto de intereses que se presenten.</t>
  </si>
  <si>
    <t>GTH-FR-030 Fijación de compromisos para servidores provisionales</t>
  </si>
  <si>
    <t>Concertación de compromisos</t>
  </si>
  <si>
    <t>GTH-FR-031 Medición de compromisos para servidores provisionales</t>
  </si>
  <si>
    <t>Medición de compromisos</t>
  </si>
  <si>
    <t>GTH-FR-032 Hoja de vida brigadistas</t>
  </si>
  <si>
    <t>Formato para realizar las hojas de vida de los brigadistas</t>
  </si>
  <si>
    <t>GTH-FR-033 Información personal en emergencias</t>
  </si>
  <si>
    <t>Formato para recopilar información esencial cuando se presente alguna emergencia</t>
  </si>
  <si>
    <t>Mapa de Riesgos GTH</t>
  </si>
  <si>
    <t xml:space="preserve">Identificar los riesgos asociados a la dependencia y establacer los controles y plan de acción para evitarlos o mitigar su impacto. </t>
  </si>
  <si>
    <t>https://tinyurl.com/ybsjcb9s</t>
  </si>
  <si>
    <t>Normograma Talento Humano</t>
  </si>
  <si>
    <t xml:space="preserve">Disponer de una guía para la aplicación de la normatividad que se debe cumplir. </t>
  </si>
  <si>
    <t>https://tinyurl.com/y9tmmrnz</t>
  </si>
  <si>
    <t>HEINSOHN Human Capital Management</t>
  </si>
  <si>
    <t>Software desarrollado para el proceso de nómina, el cual lo simplifica y hace más eficiente.</t>
  </si>
  <si>
    <t>502-29 NOMINA</t>
  </si>
  <si>
    <t>Contiene datos personales de carácter privado y sensible que no pueden ser divulgados sin la autorización del titular</t>
  </si>
  <si>
    <t>COMPROBANTES_CONTABLES</t>
  </si>
  <si>
    <t>Planta de personal</t>
  </si>
  <si>
    <t>Los servidores públicos que conforman la entidad, clasificados por dependencia y cargo.</t>
  </si>
  <si>
    <t>Encuestas y Listados de Asistencia PIC y Bienestar - Sharepoint</t>
  </si>
  <si>
    <t>Sitio compartido para realizar el seguimiento a las actividades del Plan Institucional de Capacitación y el Plan de Bienestar Social e Incentivos.</t>
  </si>
  <si>
    <t>Planta de personal - Sharepoint</t>
  </si>
  <si>
    <t xml:space="preserve">Sitio compartido para realizar seguimiento a temas relacionados con la planta de personal, tales como: certificaciones laborales, desvinculaciones, encuestas de retiro y vacantes. </t>
  </si>
  <si>
    <t>Talento Humano - Sharepoint</t>
  </si>
  <si>
    <t>Sitio compartido para realizar seguimiento a actividades o tratar asuntos del grupo.</t>
  </si>
  <si>
    <t xml:space="preserve"> MANUALES ESPECÍFICOS DE FUNCIONES, REQUISITOS Y COMPETENCIAS LABORALES</t>
  </si>
  <si>
    <t>Manual de funciones</t>
  </si>
  <si>
    <t xml:space="preserve">Se establece el manual específico de funciones y competencias laborales para los empleos de la planta de personal de la Superintendencia de Transporte. </t>
  </si>
  <si>
    <t>502-27 MANUAL
502-27-03 MANUAL DE FUNCIONES</t>
  </si>
  <si>
    <t>https://tinyurl.com/yamm4ca6</t>
  </si>
  <si>
    <t>PLANES</t>
  </si>
  <si>
    <t xml:space="preserve"> PLAN ESTRATÉGICO INSTITUCIONAL</t>
  </si>
  <si>
    <t>Plan Estratégico de Talento Humano</t>
  </si>
  <si>
    <t xml:space="preserve">Herramienta que permite definir las actividades y el camino a recorrer para cumplir con los objetivos del área. </t>
  </si>
  <si>
    <t>502-31 PLANES
502-31.05 PLAN ANUAL DE CAPACITACION
502-31.06 PLAN ANUAL DE VACANTES
502-31.12 PLANES DEL SISTEMA DE GESTION DE SEGURIDAD Y SALUD EN EL TRABAJO
502-33.01 PROGRAMAS DE BIENESTAR SOCIAL</t>
  </si>
  <si>
    <t>Microsoft Planner</t>
  </si>
  <si>
    <t xml:space="preserve">Realizar el seguimiento a las actividades realizadas por cada integrante del Grupo de Talento Humano. </t>
  </si>
  <si>
    <t>Actos administrativos</t>
  </si>
  <si>
    <t xml:space="preserve">Publicación de actos administrativos para los servidores públicos. </t>
  </si>
  <si>
    <t xml:space="preserve">502-02 ACTAS
502-02.01 ACTAS COMISION DE PERSONAL
</t>
  </si>
  <si>
    <t xml:space="preserve"> INFORMES TRIMESTRALES DE SEGUIMIENTO AL MODELO INTEGRADO DE PLANEACIÓN Y CONTROL - MIPG</t>
  </si>
  <si>
    <t xml:space="preserve">DIRECCIONAMIENTO ESTRATÉGICO: INFORMES DE SEGUIMIENTO AL MODELO INTEGRADO DE PLANEACIÓN Y GESTIÓN – MIPG (Resoluciones, Informes, Listados de Asistencia, Indicadores) </t>
  </si>
  <si>
    <t xml:space="preserve"> Informe de seguimiento acorde al MIPG a la Alta Dirección</t>
  </si>
  <si>
    <t>400-21-13</t>
  </si>
  <si>
    <t>Oficina Asesora de Planeación</t>
  </si>
  <si>
    <t>Español</t>
  </si>
  <si>
    <t xml:space="preserve">DIRECCIONAMIENTO ESTRATÉGICO:  REGISTROS DE SIMPLIFICACION DE PROCESOS (Control y mejora de documentos y registros, Fichas técnicas de Indicadores, Mapas de Riesgos por proceso, Normograma, Políticas de Operación, Presentaciones, Comunicaciones, Actas, Obsoleto) </t>
  </si>
  <si>
    <t xml:space="preserve">Describe cómo se elaboran, identifican, revisan, aprueban, adoptan, divulgan, actualizan y eliminan los documentos de la cadena de valor de la Superintendencia de Transporte, promoviendo la transferencia de conocimientos a través de los documentos de los procesos y su socialización para la labor de acompañamiento que realizan los asesores de procesos, en la creación o actualización de los documentos de la cadena de valor, con el propósito de contribuir a la gestión del conocimiento, la innovación y la optimización de los procesos en la Supertransporte. </t>
  </si>
  <si>
    <t>400-36.04</t>
  </si>
  <si>
    <t xml:space="preserve"> ACTAS DE COMITÉ INSTITUCIONAL DE GESTIÓN Y DESEMPEÑO</t>
  </si>
  <si>
    <t xml:space="preserve">Actas  Comité Institucional de Gestión y Desempeño (Actas, presentaciones, resoluciones, informes, comunicaciones) </t>
  </si>
  <si>
    <t>Documento que recoge los temas tratados en esta instancia directiva, las decisiones tomadas y los compromisos.
Decreto 1499 de 2017 articulo 1 por medio del cual se modifica el artículo 2.2.22.3.2 del Decreto 1083 de 2015, Resolución 9332 de 01 de marzo de 2018 artículo 1. La subserie permite la verificación, evaluación, control y en general, el conocimiento de la verdadera gestión de la entidad y conocer los verdaderos resultados de la gestión llevada a cabo.</t>
  </si>
  <si>
    <t>400-19</t>
  </si>
  <si>
    <t xml:space="preserve"> INFORMES DE RENDICIÓN DE CUENTA FISCAL</t>
  </si>
  <si>
    <t xml:space="preserve">DIRECCIONAMIENTO ESTRATÉGICO:  Plan Estratégico Institucional PEI (Propuestas, Actas, Presentaciones, Resoluciones, Documento Final, Reformulación del plan, Seguimientos e Informes, Comunicaciones) </t>
  </si>
  <si>
    <t>Documento para la planeación estratégica institucional del periodo de gobierno (4 años) que consolida los objetivos estratégicos, su alineación con metas/producto y el porcentaje de avance</t>
  </si>
  <si>
    <t>400 – 31.01</t>
  </si>
  <si>
    <t>https://www.supertransporte.gov.co/documentos/2022/Enero/Planeacion_31/PEI-OE-ST_Publicacion_2022.pdf</t>
  </si>
  <si>
    <t xml:space="preserve">DIRECCIONAMIENTO ESTRATÉGICO:  PLAN DE ACCIÓN INSTITUCIONAL - PAI (Propuestas, Actas, Presentaciones,Resoluciones, Comunicaciones, Documento final, Reformulación del Plan, Seguimientos e informes, Otros planes institucionales) </t>
  </si>
  <si>
    <t>Documento para la planeación institucional anual que consolida los objetivos y las metas gestionadas en la vigencia y su seguimiento.</t>
  </si>
  <si>
    <t>400-31.02</t>
  </si>
  <si>
    <t>https://www.supertransporte.gov.co/documentos/2022/Enero/Planeacion_31/PAI-2022-para-publicar.xlsx</t>
  </si>
  <si>
    <t>DIRECCIONAMIENTO ESTRATÉGICO:  PLAN ANTICORRUPCION Y DE ATENCIÓN AL CIUDADANO (Propuestas, Presentaciones, Resoluciones, Comunicaciones, Documento final, Reformulación del Plan, Seguimientos e informes, Otros planes institucionales)</t>
  </si>
  <si>
    <t>Documento que demuestra la adopción de directrices y reglas para contrarrestar la corrupción dentro de la entidad y la manera efectiva de atención de PQR de los ciudadanos de acuerdo con la misión y competencias de la entidad.</t>
  </si>
  <si>
    <t xml:space="preserve"> 400 – 31.03</t>
  </si>
  <si>
    <t>https://www.supertransporte.gov.co/documentos/2022/Enero/Planeacion_28/PAAC_2022-Aprobado-Comite.xlsx</t>
  </si>
  <si>
    <t>DIRECCIONAMIENTO ESTRATÉGICO: ANTEPROYECTO DE PRESUPUESTO DE FUNCIONAMIENTO E INVERSION (Instrucciones Minhacienda, Propuestas, Matrices, Actas, Presentaciones, Documento final, Resoluciones, Reformulación del proyecto, Seguimientos e informes, Reducción de saldos, Justificación vigencias futuras, Comunicaciones)</t>
  </si>
  <si>
    <t>Documento del Presupuesto de la entidad (Documento (archivo excel) que formula las actividades de los rubros presupuestales del objeto del gasto de inversión y su discriminación a nivel Decreto de Ley)</t>
  </si>
  <si>
    <t>400 - 04</t>
  </si>
  <si>
    <t xml:space="preserve">DIRECCIONAMIENTO ESTRATÉGICO:  PROYECTOS DE INVERSION INSTITUCIONAL (Propuestas, Actas, Presentaciones, Estudios Técnicos) 40,  Proyectos en MGA, Documento final, Reformulación del proyecto, Seguimientos e informes, Evidencias de registro SUIFP, Ficha EBI, Ajustes, Comunicaciones) </t>
  </si>
  <si>
    <t>Documento para la planeación y el seguimiento de los recursos de inversión que detalla el nombre del proyecto, sus productos, actividades, indicadores y recursos para la ejecución del presupuesto de inversión de la entidad</t>
  </si>
  <si>
    <t xml:space="preserve">400 – 34.02 </t>
  </si>
  <si>
    <t>DIRECCIONAMIENTO ESTRATÉGICO:  CONVENIOS INTERADMINISTRATIVOS (Estudios técnicos, Medición de cargas de trabajo, Proyectos de decreto y resoluciones, Documento final, Presentaciones, Resoluciones, Seguimientos e informes, Comunicaciones)</t>
  </si>
  <si>
    <t>Documentación que contiene información objeto de obligaciones adquiridas por la entidad y posibles afectaciones al presupuesto de la entidad.</t>
  </si>
  <si>
    <t>400 – 19</t>
  </si>
  <si>
    <t>DIRECCIONAMIENTO ESTRATÉGICO:  INFORMES DE GESTIÓN INTERNOS (Informes, Comunicaciones)</t>
  </si>
  <si>
    <t>Documento que detalla los aspectos estratégicos y misionales de la entidad relacionando las acciones adelantadas y los logros</t>
  </si>
  <si>
    <t xml:space="preserve"> 400 – 21.15</t>
  </si>
  <si>
    <t xml:space="preserve">DIRECCIONAMIENTO ESTRATÉGICO:  INFORME: Rendición de Cuentas (Presentaciones, actas, resoluciones, informes, listado de asistencia de divulgación, comunicaciones) </t>
  </si>
  <si>
    <t>Documento que se elabora para la audiencia pública de rendición de cuentas que se realiza anualmente y que da cuenta de la gestión y logros de la entidad</t>
  </si>
  <si>
    <t>400-21.07</t>
  </si>
  <si>
    <t xml:space="preserve">
https://www.supertransporte.gov.co/index.php/informes-de-rendicion-de-cuentas/</t>
  </si>
  <si>
    <t>DIRECCIONAMIENTO ESTRATÉGICO:  PROGRAMA DE RACIONALIZACION DE TRAMITES (Presentaciones, Comunicaciones, Actas, Resoluciones, Informes, Listados de Asistencia de divulgación)</t>
  </si>
  <si>
    <t xml:space="preserve">Documento de las solicitudes de racionalización o creación de trámite al DFP. Es importante que se tenga la documentación mientras dura el periodo presidencial. </t>
  </si>
  <si>
    <t>400-33.04</t>
  </si>
  <si>
    <t xml:space="preserve">DIRECCIONAMIENTO ESTRATÉGICO:  PROYECTO DE FORTALECIMIENTO INSTITUCIONAL (Estudio Técnico, Medición de Cargas de Trabajo, Proyectos de decretos y resoluciones, Análisis de competencias, Actas, Presentaciones, Resoluciones, Informes, Divulgación, Comunicaciones) </t>
  </si>
  <si>
    <t>Documento de estudios de fortalecimiento institucional de la ST</t>
  </si>
  <si>
    <t>400-34.03</t>
  </si>
  <si>
    <t>Art. 18  c) Los secretos comerciales, industriales y profesionales</t>
  </si>
  <si>
    <t>Parte de la información es relevante solo para el área</t>
  </si>
  <si>
    <t xml:space="preserve">Parcial </t>
  </si>
  <si>
    <t xml:space="preserve">DIRECCIONAMIENTO ESTRATÉGICO:  DERECHOS DE PETICIÓN (Solicitudes, Respuestas y/o trámites, Comunicaciones) </t>
  </si>
  <si>
    <t>Documentación respecto a las peticiones, quejas y reclamos, presentados por los ciudadanos y su respectivo trámite y respuesta dada por la entidad, en ocasiones pueden generar futuros conflictos ante la jurisdicción contenciosa administrativa, debido a que las respuestas emitidas son actos administrativos susceptibles de control judicial.</t>
  </si>
  <si>
    <t>400-30</t>
  </si>
  <si>
    <t>Procedimiento para auditorías internas, seguimientos y evaluaciones</t>
  </si>
  <si>
    <t>Establece directrices y lineamientos para efectuar la planificación, ejecución y comunicación de las auditorías internas, seguimiento y evaluaciones del Sistema de Control Interno y de Gestión de la Superintendencia de Transporte, que aporten al cumplimiento de los objetivos, misión institucional y mejora continua, con enfoque en riesgos.</t>
  </si>
  <si>
    <t>Oficina de Control Interno</t>
  </si>
  <si>
    <t>Revisar en árbol electrónico según TRD de la Oficina de Control Interno - OCI (Físico: Archivo de Gestión de la OCI y Archivo central)
(Digital: Cadena de valor y página Web de la Superintendencia de Transporte)</t>
  </si>
  <si>
    <t>https://supertransporte.sharepoint.com/:b:/r/sites/CadenadeValorST/Documentos%20compartidos/Procesos/o.%20Evaluaci%C3%B3n%20Independiente/c.%20Procedimientos/SEG-PR-001%20Procedimiento%20Auditorias%20Internas.pdf?csf=1&amp;web=1&amp;e=dpGz5A</t>
  </si>
  <si>
    <t>Código de Ética para auditoría interna</t>
  </si>
  <si>
    <t>Promueve la cultura ética de los auditores internos en el ejercicio de la auditoría, entendida como una actividad  independiente  y  objetiva  de  aseguramiento  y  consulta,  concebida  para  agregar  valor  e identificar  mejoras  en  las  actividades  ejecutadas  por  la  Superintendencia  de  transporte,  bajo  el cumplimiento de las normas internacionales, que permitan fortalecer el Sistema de Control Interno.</t>
  </si>
  <si>
    <t>Revisar en arbol electrónico según TRD de la Oficina de Control Interno - OCI (Físico: Archivo de Gestión de la OCI y Archivo central)
(Digital: Cadena de valor y página Web de la Superintendencia de Transporte)</t>
  </si>
  <si>
    <t>https://supertransporte.sharepoint.com/:b:/r/sites/CadenadeValorST/Documentos%20compartidos/Procesos/o.%20Evaluaci%C3%B3n%20Independiente/d.%20Manuales/EI-MA-001%20V4%20Manual%20de%20c%C3%B3digo%20de%20%C3%A9tica%20del%20auditor%20interno.pdf?csf=1&amp;web=1&amp;e=XpWKCx</t>
  </si>
  <si>
    <t>PROGRAMAS</t>
  </si>
  <si>
    <t xml:space="preserve"> PROGRAMAS ANUALES DE AUDITORIA</t>
  </si>
  <si>
    <t>Estatuto de auditoría interna</t>
  </si>
  <si>
    <t>Establece  el   propósito,   autoridad   y responsabilidad   de   la   función   de   auditoría   interna   conel   finde   aportar   al cumplimiento  de  la misión  y  objetivos  institucionalesde  la    Superintendencia  de Transporte, igualmente   dentro   de   sus   actividades   independientes   y   objetivas proporcione:  aseguramiento,  consulta,  agregue  valor  y  contribuya  a  la  mejora continua.</t>
  </si>
  <si>
    <t>SEG-MO-002 Estatuto de Auditoría Interna.pdf</t>
  </si>
  <si>
    <t>Indicadores del Proceso</t>
  </si>
  <si>
    <t>Determina la oportunidad en la ejecución del Plan Anual de Auditorías (auditorías, evaluaciones y/o seguimientos) para la generación de informes con valor agregado, que aporten al cumplimiento de los objetivos, misión institucional y toma de decisiones.</t>
  </si>
  <si>
    <t>Indicadores del Proceso.xlsx</t>
  </si>
  <si>
    <t>Mapa de Riesgos OCI</t>
  </si>
  <si>
    <t>Realiza de manera efectiva, oportuna y eficiente las actividades de evaluación, acompañamiento, asesoría y fomento de autocontrol, en condiciones de independencia y objetividad, con el fin de apoyar los logros institucionales de la Superintendencia de Transporte y el fortalecimiento de la gestión de riesgos, de conformidad con el PAA y la normatividad vigente.</t>
  </si>
  <si>
    <t>o. Mapa de riesgos evaluación independiente .xlsx</t>
  </si>
  <si>
    <t>Formato Carta de representación de auditoría o salvaguarda</t>
  </si>
  <si>
    <t>Permite confirmar que para el desarrollo de la auditoría o evaluación que se va adelantar por parte de los auditores de la Oficina de Control Interno - al proceso o actividad a partir del día (Período a evaluar), que tiene como objetivo (incluir el Objetivo de la Auditoría o evaluación del Plan Anual de Auditorías – PAA, aprobado para la vigencia AAAA)</t>
  </si>
  <si>
    <t>EI-FR-001 Formato Carta de Representación de Auditoría o Salvaguarda.docx</t>
  </si>
  <si>
    <t>Formato Plan anual de auditorías internas, seguimientos o evaluaciones - PAA</t>
  </si>
  <si>
    <t>Permite programar las auditorías, evaluaciones y seguimientos con base en las necesidades de la Entidad, universo de auditorias, rotación de estas.</t>
  </si>
  <si>
    <t>SEG-FR-002 Formato Plan Anual de Auditoria.xlsx</t>
  </si>
  <si>
    <t>Formato Notas de Auditorías Internas</t>
  </si>
  <si>
    <t>Permite registrar y describir de manera detallada comentarios que se consideren importantes durante la auditoría o aspectos que queden pendientes</t>
  </si>
  <si>
    <t>SEG-FR-003 Formato Notas de Auditorías.doc</t>
  </si>
  <si>
    <t>Formato Informe de Auditoria Interna</t>
  </si>
  <si>
    <t>Permite realizar el informe de auditoría, evaluación o seguimiento con base en el modelo definido por la Oficina de Control Interno</t>
  </si>
  <si>
    <t>EI-FR-002 Formato Informe de Auditoría Interna .docx</t>
  </si>
  <si>
    <t>Formato Plan de mejoramiento auditoría interna - PMA</t>
  </si>
  <si>
    <t xml:space="preserve">Permite suscribir el hallazgo u observación, identificando la causa raíz de este y define acciones que corresponde a la descripción clara y concreta de la (s) actividad (s) que se desarrollarán para eliminar la causa del hallazgo. La identificación de la (s) acción (s) de mejora debe ser una consecuencia del análisis de causa y ser coherente con la misma. </t>
  </si>
  <si>
    <t>SEG-FR-005 Plan Mejoramiento.xls</t>
  </si>
  <si>
    <t>Información computodores asignados a los colaboradores de la OCI</t>
  </si>
  <si>
    <t>Documentación (información, evidencias, memorandos, informe preliminar y definitivo, papeles de trabajo entre otros) de los Servidores Públicos y Contratistas de la Entidad en el proceso de la ejecución de la auditoría, evaluación o seguimiento.</t>
  </si>
  <si>
    <t xml:space="preserve">ARTÍCULO 18
c) Los secretos comerciales, industriales y profesionales
</t>
  </si>
  <si>
    <t xml:space="preserve">Ley 1712 de 2014
</t>
  </si>
  <si>
    <t>Contiene información relevante para el proceso de acuerdo con la ejecución de las funciones.
Su accesibilidad esta limitada a los colaboradores de la Oficina</t>
  </si>
  <si>
    <t>Información en Share Point</t>
  </si>
  <si>
    <t>Documentación (información y evidencias) de los Servidores Públicos y Contratistas de la Entidad en el proceso de la ejecución de la auditoría, evaluación o seguimiento.</t>
  </si>
  <si>
    <t>Carpeta compartida de la Oficina de Control Interno</t>
  </si>
  <si>
    <t>PROCESOS DE INVESTIGACIONES 
ADMINISTRATIVAS</t>
  </si>
  <si>
    <t>Contiene el paso a paso del proceso administrativo de los actos inicio de investigación</t>
  </si>
  <si>
    <t xml:space="preserve"> 640 - 26</t>
  </si>
  <si>
    <t>Dirección de Investigaciones de Puertos</t>
  </si>
  <si>
    <t xml:space="preserve">Oficina de Dirección de investigaciones de puertos, </t>
  </si>
  <si>
    <t>ART.:19                          e) El debido proceso y la igualdad de las partes en los procesos judiciales</t>
  </si>
  <si>
    <t>LEY 1712/2014</t>
  </si>
  <si>
    <t>Datos personales, Estados e información contable y financiera</t>
  </si>
  <si>
    <t>INFORMES DE VIGILANCIA E INSPECCION</t>
  </si>
  <si>
    <t>Todo aquello que reune las pruebas, requerimientos solicitudes de investigación, estudio y sustanciación para dar inicio a una investigación</t>
  </si>
  <si>
    <t xml:space="preserve"> 640 - 39</t>
  </si>
  <si>
    <t>ART.:18 .c) Los secretos comerciales, industriales y profesionales</t>
  </si>
  <si>
    <t>Datos personales, Estados e información contable y financiera. Y en caso de solicitarlo el vigilado respectivo.</t>
  </si>
  <si>
    <t xml:space="preserve"> DERECHOS PETICION</t>
  </si>
  <si>
    <t>DERECHOS DE PETICIÓN</t>
  </si>
  <si>
    <t>Requerimientos, solicitudes de información allegadas a la Dirección y sus respectivas respuestas</t>
  </si>
  <si>
    <t xml:space="preserve"> 640 – 30 </t>
  </si>
  <si>
    <t>CUADRO DE CASOS DETALLADOS DIRECCIÓN DE INVESTIGACIONES DE PUERTOS</t>
  </si>
  <si>
    <t>Contiene los casos asignados a cada abogado</t>
  </si>
  <si>
    <t>Contiene relación de los casoso detallada de los casos asignada a los abogados, por lo tanto es releventa solo para la Dirección (Documento de trabajo interno)</t>
  </si>
  <si>
    <t>ILIMITADO</t>
  </si>
  <si>
    <t>APLICATIVO MATRIZ DE PROCESOS ADMINISTRATIVOS</t>
  </si>
  <si>
    <t>Contiene toda la información de las etapas procesales de los actos administrativos y es el insumo para generar informes</t>
  </si>
  <si>
    <t>Despacho del Superintendente Delegado de Puertos</t>
  </si>
  <si>
    <t xml:space="preserve"> INVENTARIOS DOCUMENTALES DE ARCHIVO CENTRAL</t>
  </si>
  <si>
    <t>Inventarios documentales archivo central</t>
  </si>
  <si>
    <t>Instrumento que controla el ingreso de las unidades documentales al Archivo Central.</t>
  </si>
  <si>
    <t>534 – 22.01</t>
  </si>
  <si>
    <t>Gestión Documental</t>
  </si>
  <si>
    <t>Archivos Grupo de Gestión Documental</t>
  </si>
  <si>
    <t>https://www.supertransporte.gov.co/index.php/gestion-documental/</t>
  </si>
  <si>
    <t xml:space="preserve"> TABLAS DE RETENCIÓN DOCUMENTAL -TRD</t>
  </si>
  <si>
    <t>Tablas de Retención Documental</t>
  </si>
  <si>
    <t>Listado de series y sus correspondientes tipos documentales, producidos o recibidos por una unidad administrativa en cumplimiento de sus funciones, a los cuales se asigna el tiempo o permanencia en cada fase del archivo</t>
  </si>
  <si>
    <t>534 - 22.02</t>
  </si>
  <si>
    <t>Cuadros de clasificación documental</t>
  </si>
  <si>
    <t>Herramienta fundamental para los archivos que refleja, de manera organizada, todas las funciones y actividades de la empresa (las series documentales creadas y gestionadas, independientemente de su soporte y cronología).</t>
  </si>
  <si>
    <t>534 - 22.03</t>
  </si>
  <si>
    <t xml:space="preserve"> PLANES DE CONSERVACIÓN DOCUMENTAL</t>
  </si>
  <si>
    <t>Sistema Integrado de Conservación Documental - SIC</t>
  </si>
  <si>
    <t>Conjunto de planes, programas, estrategias, procesos y procedimientos de conservación documental y preservación digital bajo el concepto de archivo total, acorde con la política de gestión documental y demás sistemas organizacionales, tendiente a asegurar el adecuado mantenimiento de cualquier tipo de información, independiente del medio o tecnología con la cual se haya elaborado</t>
  </si>
  <si>
    <t>534 – 31.10</t>
  </si>
  <si>
    <t>BIENAL</t>
  </si>
  <si>
    <t>PLANES_DE_TRANSFERENCIA_DOCUMENTALES</t>
  </si>
  <si>
    <t xml:space="preserve"> PLANES DE TRANSFERENCIAS DOCUMENTALES PRIMARIAS</t>
  </si>
  <si>
    <t>Transferencia documental primaria</t>
  </si>
  <si>
    <t xml:space="preserve">Remisión de los documentos del Archivo de gestión al central, y de este al histórico, de conformidad con las Tablas de Retención y Valoración Documental vigentes. </t>
  </si>
  <si>
    <t>534 - 38.01</t>
  </si>
  <si>
    <t>ARTÍCULO 18
c) Los secretos comerciales, industriales y profesionales</t>
  </si>
  <si>
    <t>Se debe ejecutar el procedimiento para la solicitud de información y el dueño del activo autoriza la entrega.</t>
  </si>
  <si>
    <t>20 AÑOS</t>
  </si>
  <si>
    <t>Consecutivo de correspondencia externa</t>
  </si>
  <si>
    <t>Ordenación dada a las  comunicaciones recibidas o producidas en la entidad en el desarrollo de las funciones asignadas legalmente</t>
  </si>
  <si>
    <t>534 - 14</t>
  </si>
  <si>
    <t>Este activo solo se encuentra disponible como herramienta de trabajo interno para los colaboradores institucionales del Grupo de Gestión documental</t>
  </si>
  <si>
    <t>SWITCH</t>
  </si>
  <si>
    <t>Dispositivo para interconectar y compartir en red servicios de Internet, aplicaciones, impresoras y todo dispositivos  que tengan tarjeta de red, en las areas de la entidad (Switch de piso)</t>
  </si>
  <si>
    <t>Superintendencia de Transporte sede principal</t>
  </si>
  <si>
    <t>ARTÍCULO 18
literal c) Los secretos comerciales, industriales y profesionales</t>
  </si>
  <si>
    <t>El componente tecnológico solo es accesible para el grupo TICS teniendo en cuenta la operabilidad de este</t>
  </si>
  <si>
    <t>SERVIDOR FÍSICO (Hyperconvergencia)</t>
  </si>
  <si>
    <t>Servidores Fisicos que presta servicios de virtualizacion</t>
  </si>
  <si>
    <t>SAN</t>
  </si>
  <si>
    <t>Unidades de almacenamiento institucional</t>
  </si>
  <si>
    <t>SERVIDOR FÍSICO DELL 830</t>
  </si>
  <si>
    <t>Servidor Fisico tipo blade para virtualizacion</t>
  </si>
  <si>
    <t>SERVIDOR FÍSICO DELL M620</t>
  </si>
  <si>
    <t>Servidor Fisico Aplicacion backupexec</t>
  </si>
  <si>
    <t>FIREWALL</t>
  </si>
  <si>
    <t>Dispositivo fisico que permite gestionar y filtrar el trafico entrante y saliente de internet</t>
  </si>
  <si>
    <t>AUTENTICADOR DE RED</t>
  </si>
  <si>
    <t>Dispositivo fisico para administración de autenticacion y acceso</t>
  </si>
  <si>
    <t>SOLUCIÓN DE SEGURIDAD ANALYZER</t>
  </si>
  <si>
    <t>Dispositivo fisico para gestión y análisis de logs, genera de manera automatizada informes</t>
  </si>
  <si>
    <t>SOLUCIÓN DE SEGURIDAD DE ACCESO A LA RED</t>
  </si>
  <si>
    <t>Dispositivo Fisico  paraidentificar cada dispositivo que esté en la red y facilita su segmentación, proporcionando a cada dispositivo acceso solo a aquellos servicios autorizados</t>
  </si>
  <si>
    <t>SOLUCIÓN DE SEGURIDAD PARA PROTECCIÓN DE LAS APLICACIONES</t>
  </si>
  <si>
    <t>Dispisitivo fisico (Firewall) especializado de Aplicaciones Web, protegiendo contra amenazas sobre la capa de aplicación.</t>
  </si>
  <si>
    <t>SOLUCIÓN DE SEGURIDAD  PARA PUNTOS DE ACCESO</t>
  </si>
  <si>
    <t>Dispositivo Fisico dispositivos para compartir servicios por una conexión inalámbrica entre equipos (local o internet)</t>
  </si>
  <si>
    <t>ARQUITECTURA DE ALMACENAMIENTO DELL</t>
  </si>
  <si>
    <t>Dispositivo Fisico para almacenamiento</t>
  </si>
  <si>
    <t>Ley 256 de 1996: La Decisión 486 de 2000
Ley 1581 de 2012</t>
  </si>
  <si>
    <t>SERVIDOR VIDEOCONFERENCIA</t>
  </si>
  <si>
    <t>Sistema de videoconferencias institucional</t>
  </si>
  <si>
    <t>APPLIANCE FISICO DE DISCOS DUROS</t>
  </si>
  <si>
    <t>Dispositivo fisico que permite gestionar los arreglos RAID y generación de copias de seguridad</t>
  </si>
  <si>
    <t>LIBRERÍA DE CINTAS PARA ALMACENAR COPIAS DE SEGURIDAD</t>
  </si>
  <si>
    <t>Dispositivo fisico que almacena las copias de seguridad</t>
  </si>
  <si>
    <t>AIRE ACONDICIONADO</t>
  </si>
  <si>
    <t>Dispositivos que permiten mantener refrigerados los centros de cableado y el centro de datos. (precisión, mecanico y portable)</t>
  </si>
  <si>
    <t>UPS</t>
  </si>
  <si>
    <t>Sistemas de alimentación ininterrumpida en caso de corte electrico</t>
  </si>
  <si>
    <t>SENSORES BIOMETRICOS</t>
  </si>
  <si>
    <t>Sistema de acceso controlado a través de  huella o tarjeta</t>
  </si>
  <si>
    <t>GLPI</t>
  </si>
  <si>
    <t>Sistema de seguimiento de incidencias y de solución service desk.</t>
  </si>
  <si>
    <t>ARTÍCULO 18
literal a) El derecho de toda persona a la intimidad, bajo las limitaciones propias que impone la condición de servidor público, en concordancia con lo estipulado por el artículo 24 de la Ley 1437 de 2011</t>
  </si>
  <si>
    <t>El activo contiene datos personales de carácter semi privados los cuales no pueden ser divulgados sin el consentimiento del titular</t>
  </si>
  <si>
    <t>Documento que contiene las actas de comité de gestión TICS en donde se abordan los temas relacionado con la Oficina</t>
  </si>
  <si>
    <t>110-02</t>
  </si>
  <si>
    <t>Las actas contienen información relaciona con avances, incidentes, mejoras y temas relevantes para la oficina TIC</t>
  </si>
  <si>
    <t>INFORMES A ENTES DE CONTROL</t>
  </si>
  <si>
    <t>Documentos con los informes presentados por normatividad a los Entes de Control</t>
  </si>
  <si>
    <t>110-21</t>
  </si>
  <si>
    <t>https://supertransporte.sharepoint.com/:f:/s/GrupoTics/ErtUo-VOLHBMnP9EvK0lHk0BUUSntysd3LK7iY4aw3vJhA?e=Os6786</t>
  </si>
  <si>
    <t>INVENTARIOS</t>
  </si>
  <si>
    <t>Consolidado que contiene los catalógos de la infrestructura tecnológica, licencias, aplicativos, datos y hardware de la entidad</t>
  </si>
  <si>
    <t>110-25</t>
  </si>
  <si>
    <t>Contiene licenciamiento, direccionamiento IP y datos de infraestructura TI que no puede ser divulgada</t>
  </si>
  <si>
    <t>Respues a las solicitudes que llegan a la Oficina TICS</t>
  </si>
  <si>
    <t>110-30</t>
  </si>
  <si>
    <t>Contiene datos personales del peticionario</t>
  </si>
  <si>
    <t>PLANES DE MEJORAMIENTO INSTITUCIONAL</t>
  </si>
  <si>
    <t>Documentos que contienen el Plan Estrategico de Tecnologias de la Información -PETI, Plan estrategico de seguridad y privacidad de la información -PESI</t>
  </si>
  <si>
    <t>110-31</t>
  </si>
  <si>
    <t>https://supertransporte.sharepoint.com/sites/CadenadeValorST/Documentos%20compartidos/Forms/AllItems.aspx?id=%2Fsites%2FCadenadeValorST%2FDocumentos%20compartidos%2FProcesos%2Fd%2E%20Gesti%C3%B3n%20TICS%2Fm%2E%20Plan&amp;viewid=eecb8a3a%2D5758%2D4412%2Da356%2D36cbbd647228</t>
  </si>
  <si>
    <t>REGISTROS</t>
  </si>
  <si>
    <t>Registro de cuentas de usuario</t>
  </si>
  <si>
    <t>110-36</t>
  </si>
  <si>
    <t>Contiene datos personales del usuario a quien se le esta solicitando la creación de usuario institucional</t>
  </si>
  <si>
    <t>PLATAFORMA OFFICE 365</t>
  </si>
  <si>
    <t>Es la plataforma de productividad, comunicación y colaboración alojada en la nube que agrupa las principales herramientas de mayor valor y en su versión más reciente. Gracias a la eficacia de estos servicios online , la organización, independientemente de su tamaño, puede reducir tiempo y costes.
Dentro del paquete de Offfice 365 contamos con los siguientes servicios:
1. One Drive
2. Sharepoint
3. Teams
4. Outlook - Correo
5. Forms
6. Project
7. Planner
8. Suite Office</t>
  </si>
  <si>
    <t>Contiene información allegada a los buzones institucionales el cual solo puede ser relevante para la persona o preceso que lo recibe, adicional la configuración del correo electrónico, reglas de seguridad y apuntamientos que al ser revelados pueden generar riesgos sobre el servicio.
Así como el trabajo colaborativo en los servicios como onedrive, shrepoint y teams</t>
  </si>
  <si>
    <t>VIGIA</t>
  </si>
  <si>
    <t>Sistema Misional de la Superintendencia Transporte, a través del cual ejerce las funciones de Supervisión, Vigilancia y Control a las Empresas habilitadas registradas como Vigilados, en las modalidades: Terrestre Automotor, Aéreo, Marítimo, fluvial, carretero, férreo e infraestructura</t>
  </si>
  <si>
    <t>ARTÍCULO 18
b) El derecho de toda persona a la vida, la salud o la seguridad
literal c) Los secretos comerciales, industriales y profesionales</t>
  </si>
  <si>
    <t>Contiene el servicio, configuración y data del sistema misional de la Entidad, el cual no puede ser conocido en su totalidad por terceros no autorizados. La información divulgada sin autorización puede ser contemplada como violación a la normatividad aplicable vigente</t>
  </si>
  <si>
    <t>SISTEMA DE GESTIÓN DOCUMENTAL</t>
  </si>
  <si>
    <t>Sistema que almacena y gestiona de manera centralizada  la información institucional</t>
  </si>
  <si>
    <t xml:space="preserve">ARTÍCULO 18
b) El derecho de toda persona a la vida, la salud o la seguridad
</t>
  </si>
  <si>
    <t xml:space="preserve">Cojunto de datos estructurados que contiene la información de las bases de datos de los sistemas de información que son administrados por la superintendencia de Transporte. 
</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</si>
  <si>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t>
  </si>
  <si>
    <t>Contiene datos personales y configuraciones relacionadas con las bases de datos que se encuentran en custodia de la Entidad, su divulgación puede generar afectación a los terceros que se encuentran registrados y a la entidad</t>
  </si>
  <si>
    <t>CENTRO DE DATOS</t>
  </si>
  <si>
    <t>Espacio fisico en donde se encuentra la infraestructura tecnológica</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</si>
  <si>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
literal c) Los secretos comerciales, industriales y profesionales</t>
  </si>
  <si>
    <t>Ley 256 de 1996: La Decisión 486 de 2000
Ley 1581 de 2012
Decreto 1377 de 2013</t>
  </si>
  <si>
    <t>El espacio físico contiene la infraestructura tal como dispositivos de almacenamiento, servidores y demás equipos que permiten la funcionalidad</t>
  </si>
  <si>
    <t>CENTRO DE CABLEADO</t>
  </si>
  <si>
    <t>Espacio físico en donde se encuentran los disposiitvos de conexión a la red</t>
  </si>
  <si>
    <t>El espacio físico contiene la los dispositivos de operabilidad para la red institucional</t>
  </si>
  <si>
    <t>Servicio</t>
  </si>
  <si>
    <t xml:space="preserve">PORTAL WEB </t>
  </si>
  <si>
    <t>Servicio que permite a los usuarios acceder a la página web institucional que contiene información publicada y de interes a la ciudadania</t>
  </si>
  <si>
    <t>www.supertansporte.gov.co</t>
  </si>
  <si>
    <t xml:space="preserve">DIRECTORIO ACTIVO </t>
  </si>
  <si>
    <t>Es un servicio establecido en uno o varios servidores en donde se crean objetos tales como usuarios, equipos o grupos, con el objetivo de administrar los inicios de sesión en los equipos conectados a la red, así como también la administración de políticas en toda la red.</t>
  </si>
  <si>
    <t xml:space="preserve">INTRANET </t>
  </si>
  <si>
    <t>Portal interno que permite la accesibilidad a través del dominio institucional, la cual ofrece el servicio de publicación de información de interes interno</t>
  </si>
  <si>
    <t>RED PRIVADA VIRTUAL -VPN</t>
  </si>
  <si>
    <t>Este servicio ofrece una extensión segura de la red local mediante la creacipion de un tunel sobre la red pública de internet. Este servicio es requerido para conectarse desde fuera de la entidad a cualquier sistema de información o aplicación.</t>
  </si>
  <si>
    <t>El componente tecnológico de servicio solo es accesible para los administradores de la plataforma teniendo en cuenta la operabilidad de este</t>
  </si>
  <si>
    <t>CONECTIVIDAD</t>
  </si>
  <si>
    <t>Este servicio ofrece la gestión del conjunto de elementos de tecnología que permite la conexión dela totalidad de los equipos (cómputo, servidores, firewall, portátiles) de la Supertransporte a redes WAN y LAN incluyendo internet.</t>
  </si>
  <si>
    <t>28/022/2022</t>
  </si>
  <si>
    <t>El componente tecnológico de servicio solo es accesible para los administradores de la plataforma teniendo en cuenta la operabilidad  y configuración de este</t>
  </si>
  <si>
    <t>ACCIONES VIGILANCIA INSPECCIÓN</t>
  </si>
  <si>
    <t>Aplicación web que permite llevar el control y seguimiento de la programación de las visitas de inspección del área de tránsito para registrar información de comisorios, archivistas, trazabilidad, lideres, seguimientos y registro de hallazgos de auditoria encontrados</t>
  </si>
  <si>
    <t>http://aplicaciones.supertransporte.gov.co/AccionesVigilanciaInspeccion/app_Login/</t>
  </si>
  <si>
    <t>SOCIEDADES PORTUARIAS</t>
  </si>
  <si>
    <t>Herramienta que permite el registro de la información de los movimientos diarios realizados en los puertos, allí se registra información de turnos, movimiento de granel sólido, granel líquido, carga general y teus especificada en carga de exportación, importación, cabotaje y de tránsito.
También contiene un módulo para el registro de los desechos de las motonaves correspondientes a la ficha MARPOL</t>
  </si>
  <si>
    <t>http://aplicaciones.supertransporte.gov.co/SociedadesPortuarias/app_Login/</t>
  </si>
  <si>
    <t>CONSOLA TAUX</t>
  </si>
  <si>
    <t>Sistema de Información que contiene la información de las obligaciones de los vigilados. Por medio de la Consola Taux, los vigilados pueden consultar el estado de las obligaciones (pagadas, Pendientes, en acuerdos de pagos, en títulos) y descargar los cupones de pago de aquellas obligaciones que están
Pendientes por pagar.</t>
  </si>
  <si>
    <t>http://aplicaciones.supertransporte.gov.co/ConsolaTaux/ConsultaCuponesPago/</t>
  </si>
  <si>
    <t>BIBLIOTECA VIRTUAL</t>
  </si>
  <si>
    <t>Aplicativo desarrollado con el objetivo de consolidar la normatividad que genera la Superintendencia de Transporte y de interés para los ciudadanos y vigilados del Sector Transporte</t>
  </si>
  <si>
    <t>http://aplicaciones.supertransporte.gov.co/Biblioteca_Virtual/BIBLIOTECA_MENU/|</t>
  </si>
  <si>
    <t>SOLICITUD DE RETIRO DE VEHÍCULOS INMOVILIZADOS</t>
  </si>
  <si>
    <t>Servicio que permite a los usuarios Retirar del parqueadero los vehículos de transporte público terrestre automotor, que prestan el servicio de carga, mixto, especial y de pasajeros por carretera, que por infracciones de tránsito dio lugar para la inmovilización del mismo.</t>
  </si>
  <si>
    <t>http://vigia.supertransporte.gov.co/InmovilizacionesWeb/plantilla.html#/consultarsolicitud</t>
  </si>
  <si>
    <t>TARIFAS DE ORGANISMOS DE APOYO</t>
  </si>
  <si>
    <t>Aplicativo de administración de tarifas de los Organismos de apoyo al transporte tales como Centros de Diagnóstico Automotor (CDA), Centros de Reconocimiento a Conductores (CRC) y Centros de enseñanza Automovilística (CEA), donde los Homologados y recaudadores realizaran la administran las tarifas en Colombia.</t>
  </si>
  <si>
    <t>http://aplicaciones.supertransporte.gov.co/OrganismosApoyo/Opciones/</t>
  </si>
  <si>
    <t>FORMULARIOS SITIO WEB DE LA SUPERINTENDENCIA DE TRANSPORTE</t>
  </si>
  <si>
    <t>Formularios que permiten el registro de solicitudes de los usuarios a diferentes dependencias de la
entidad.</t>
  </si>
  <si>
    <t>https://www.supertransporte.gov.co/index.php/atencion-al-ciudadano/pide-una-cita-con-el-superintendente/</t>
  </si>
  <si>
    <t>MATRIZ DE PROCESOS ADMINISTRATIVOS</t>
  </si>
  <si>
    <t>Servicios que permite registrar los procesos administrativos de investigaciones para las Delegaturas y la Oficina Jurídica.</t>
  </si>
  <si>
    <t>REPOSITORIO CÓDIGO FUENTE</t>
  </si>
  <si>
    <t>Contiene el cófigo fuente de los desarrollos generados en la Entidad</t>
  </si>
  <si>
    <t>El código del desarrollo solo se encuentra accesible para los desarrolladores de la Entidad</t>
  </si>
  <si>
    <t>Bases de Datos</t>
  </si>
  <si>
    <t>Corresponde a las bases de datos de concesiones portuarias remitidas por la ANI y Cormagdalena.</t>
  </si>
  <si>
    <t>630 - 24.12</t>
  </si>
  <si>
    <t>Dirección de Promoción y Prevención en Puertos</t>
  </si>
  <si>
    <t>ARTÍCULO 18
a) El derecho de toda persona a la intimidad, bajo las limitaciones propias que impone la condición de servidor público, en concordancia con lo estipulado por el artículo 24 de la Ley 1437 de 2011.
c) Los secretos comerciales, industriales y profesionales</t>
  </si>
  <si>
    <t>Ley 1581 de 2012
Decreto 1377 de 2013
Ley 256 de 1996: La Decisión 486 de 2000</t>
  </si>
  <si>
    <t>La base contiene datos personales que no pueden ser entregados sin la autorización del titular</t>
  </si>
  <si>
    <t>DOCUMENTOS ASIGNADOS VARIOS</t>
  </si>
  <si>
    <t>Carpeta con sub carpetas de acuerdo con los diferentes temas de manejo de la Dirección de promoción y Prevención en temas relacionados con los aspectos técnicos de la actividad portuaria y marítima.</t>
  </si>
  <si>
    <t>ARTÍCULO 18
a) El derecho de toda persona a la intimidad, bajo las limitaciones propias que impone la condición de servidor público, en concordancia con lo estipulado por el artículo 24 de la Ley 1437 de 2011.
c) Los secretos comerciales, industriales y profesionales</t>
  </si>
  <si>
    <t>contiene documentos de trabajo como PQRS, informes y demás que son de relevancia solo para el proceso y su acceso esta restringido para los integrantes del área</t>
  </si>
  <si>
    <t>Reporte de Inversión SP</t>
  </si>
  <si>
    <t>Corresponde al reporte de inversión de acuerdo con la Circular 10 de 2014 (derogada por la Circular Única)</t>
  </si>
  <si>
    <t>Carpeta compartida denominado Puertos: Z:\Santiago Diaz\Reporte de Inversión SP</t>
  </si>
  <si>
    <t>Sociedades Portuarias - Operadores Portuarios</t>
  </si>
  <si>
    <t>Corresponde a toda la información remitida que corresponda a los vigilados (Sociedades Portuarias - Operadores Portuarios). Cuando es necesario se da tramite por Orfeo</t>
  </si>
  <si>
    <t>Carpeta compartida denominado Puertos: Z:\Santiago Diaz\Sociedades Portuarias - Z:\Santiago Diaz\Operadores Portuarios
Documentación por sistema de gestión documental Orfeo</t>
  </si>
  <si>
    <t>PGS 2022</t>
  </si>
  <si>
    <t>Plan General de Supervisión para el año 2022 de la Dirección de Promoción y Prevención de la Delegatura de Puertos</t>
  </si>
  <si>
    <t>No Aplica</t>
  </si>
  <si>
    <t>https://supertransporte-my.sharepoint.com/:x:/r/personal/nicolasvillegas_supertransporte_gov_co/_layouts/15/doc2.aspx?sourcedoc=%7B603b9ba6-8631-4fb8-b462-289146907486%7D&amp;action=edit&amp;activeCell=%27Hoja1%27!U5&amp;wdinitialsession=43066940-98e9-4fce-b2b9-46828d3976b2&amp;wdrldsc=2&amp;wdrldc=1&amp;wdrldr=AccessTokenExpiredWarning%2CRefreshingExpiredAccessT&amp;cid=bc45cd88-c5e1-4748-a6d6-f83c6b122db0</t>
  </si>
  <si>
    <t>PROYECTOS</t>
  </si>
  <si>
    <t xml:space="preserve">Base de datos PYTHON - </t>
  </si>
  <si>
    <t xml:space="preserve">Base de datos de los vigialados que contiene la información para analizar en la herramienta insumo para ejecutar los modulos en el algoritmo. Incluye requerimientos de informacion puntual a los vigilados  </t>
  </si>
  <si>
    <t>Contiene datos personales que no pueden ser revelados sin autorización del titular</t>
  </si>
  <si>
    <t>INFORMES DE VIGILANCIA E INSPECCION
SOCIETARIA, ADMINISTRATIVA Y FINANCIERA - (ANALISIS DE LA INFORMACION FINANCIERA Y CONTABLE)</t>
  </si>
  <si>
    <t>Realizar análisis de la información de carácter subjetivo (Financiero - Contable) reportada por los vigilados conforme el acto administrativo emitido por esta Superintendencia para cada vigencia.</t>
  </si>
  <si>
    <t>630 - 39.01</t>
  </si>
  <si>
    <t>Contiene información de los vigilados -contable, juridica, administrativa y financiera</t>
  </si>
  <si>
    <t xml:space="preserve">PYTHON - 
Algoritmo para el Análisis de la Información Reportada </t>
  </si>
  <si>
    <t>Software para realizar análisis de la información de carácter subjetivo (Administrativa - Financiera - Contable- Jurídica ) reportada por los vigilados conforme el acto administrativo emitido por esta Superintendencia para cada vigencia.</t>
  </si>
  <si>
    <t>Contiene la codificación del programa, el cual pertenece a la entidad</t>
  </si>
  <si>
    <t>Base de Gestión Fluvial</t>
  </si>
  <si>
    <t>Contiene información de la gestión anual de la Dirección de Promoción y Prevención de la Delegatura de puertos en temas fluviales, tales como actualización de bases de datos, trámite a gestión de PQRs y accidentes fluviales, reuniones realizadas, información levantada en operativos de inspección, cpacitaciones realizadas, entre otros</t>
  </si>
  <si>
    <t>ARTÍCULO 18
a) El derecho de toda persona a la intimidad, bajo las limitaciones propias que impone la condición de servidor público, en concordancia con lo estipulado por el artículo 24 de la Ley 1437 de 2011.
2015.)
b) El derecho de toda persona a la vida, la salud o la seguridad
c) Los secretos comerciales, industriales y profesionales</t>
  </si>
  <si>
    <t>Ley 1581 de 2012
Ley 256 de 1996: La Decisión 486 de 2000</t>
  </si>
  <si>
    <t>Contiene información relevante para la entidad a nivel de proceso, adicional datos personales que no pueden ser entregados sin la autorización del titular</t>
  </si>
  <si>
    <t>Visor Geográfico de Infraestructura No Concesionada</t>
  </si>
  <si>
    <t>Contiene información de muelles y embarcaderos identificados por la Superintendencia de Transporte desde donde se presta el servicios de transporte fluvial y marítimo del país</t>
  </si>
  <si>
    <t>Oficina TICS Y Dirección de Promoción y Prevención en Puertos</t>
  </si>
  <si>
    <t>https://www.supertransporte.gov.co/index.php/superintendencia-delegada-de-puertos/visor-del-mapa-de-infraestructura-no-concesionada/</t>
  </si>
  <si>
    <t>Bases de datos de ETF</t>
  </si>
  <si>
    <t>Contiene la información de Bases de datos y actos administrativos de habilitación y permisos de operación de empresas de transporte fluvialconcedidos por Ministerio de Transporte</t>
  </si>
  <si>
    <t xml:space="preserve">Formato unico de Inventario Documental </t>
  </si>
  <si>
    <t xml:space="preserve">630 - 39 </t>
  </si>
  <si>
    <t>FISICO-ELECTRÓNICO/DIGITAL</t>
  </si>
  <si>
    <t xml:space="preserve">BODEGA </t>
  </si>
  <si>
    <t>https://teams.microsoft.com/l/team/19%3a7w4XQpggwaufsnl37ws75U2vrgM1MrmCY4WSjRPfzJo1%40thread.tacv2/conversations?groupId=e3addda7-d2b4-4d63-8e2e-3454cbbd84e9&amp;tenantId=02f338c2-5dfa-4ce9-9ed1-2e6f5524cc75</t>
  </si>
  <si>
    <t>BASE DE DATOS ROP</t>
  </si>
  <si>
    <t>Base de datos donde se registra las solciitudes de Paz y salvo y estados de cuenta para aprobación de ROP, al igual que el registro de la aprobación o rechazo de la solicitud</t>
  </si>
  <si>
    <t xml:space="preserve">Contiene datos personales que no pueden ser revelados sin autorización del titular y situaciones puntuales de empresas que podrian generar afectacion reputacional </t>
  </si>
  <si>
    <t>BASE DE DATOS CUENTAS DE COBRO 2022</t>
  </si>
  <si>
    <t>Base de datos donde se registra el seguimiento de las recepciones, firma y aprobacion de las cuentas de cobros allegadas por los contratistas de la Dirección</t>
  </si>
  <si>
    <t>ARTÍCULO 18
a) El derecho de toda persona a la intimidad, bajo las limitaciones propias que impone la condición de servidor público, en concordancia con lo estipulado por el artículo 24 de la Ley 1437 de 2011.
2015.)
b) El derecho de toda persona a la vida, la salud o la seguridad</t>
  </si>
  <si>
    <t>Ley 1581 de 2012
Decreto 1377 de 2013</t>
  </si>
  <si>
    <t>Contiene datos personales de los contratistas que no pueden ser divulgados sin la autorización del titular (dirección, telefonos, dependientes, entre otros)</t>
  </si>
  <si>
    <t>ESTUDIOS ACTUARIALES</t>
  </si>
  <si>
    <t>Aplicación de modelos estadísticos y matemáticos que permiten medir el pasivo laboral contingente que tienen ciertos vigilados a partir de las obligaciones laborales de sus empleados establecidas por ley. Los documentos relacionados abarcan desde la solicitud de aceptación de estudio actuarial hasta su respuesta de aprobación, corrección y otros documentos relacionados con la actuaria.</t>
  </si>
  <si>
    <t>700 - 18</t>
  </si>
  <si>
    <t>Despacho del Superintendente Delegado Concesiones e Infraestructura</t>
  </si>
  <si>
    <t>Sede Bodega del Archivo de gestión y Central de la Superintendencia de Transporte.</t>
  </si>
  <si>
    <t>ARTÍCULO 18. Literal a y c</t>
  </si>
  <si>
    <t>Ley 1581 de 2012
decreto 1377 de 2013</t>
  </si>
  <si>
    <t>El activo contiene datos personales que no pueden ser entregados sin la autorización del titular, de acuerdo con la Ley de protección de datos personales.</t>
  </si>
  <si>
    <t>INFORMES A ENTIDADES DEL ESTADO</t>
  </si>
  <si>
    <t>Información  por competencia de la delegada, con respecto a la gestión, resultados y demás propios de la Superintendencia, solicitada por Entes Externos como Organismos de control, Ramas del Poder Público, Entidades Adscritas, Rendición de cuentas, Ponencias, Presentaciones y/o Comunicaciones.</t>
  </si>
  <si>
    <t>700 – 21.08</t>
  </si>
  <si>
    <t>INFORMES DE GESTIÓN INTERNOS</t>
  </si>
  <si>
    <t>Información  por competencia de la delegada, con respecto a gestión, resultados y demás propios de la Delegatura, estos informes son requeridos por las demas areas internas de la  Superintendencia de Transporte.</t>
  </si>
  <si>
    <t>700 – 21.15</t>
  </si>
  <si>
    <t>ARTÍCULO 18.
c) Los secretos comerciales, industriales y profesionales</t>
  </si>
  <si>
    <t>El Activo hace referencia a los papeles de trabajo del área, con relación a requerimientos o respuestas a requerimientos de información general para los vigilados de Concesiones y otros Entes Externos que intervienen en la supervisión de Concesiones e Infraestructura en el gremio del Transporte..</t>
  </si>
  <si>
    <t>DERECHOS DE PETICIÓN (PQRSD)</t>
  </si>
  <si>
    <t>Se relacionan documentos desde:  Queja, reclamación, consulta u otra solicitud, Requerimientos al prestador del servicio, Requerimientos a otros involucrados en el proceso o PQR, Notificación o respuesta al quejoso del trámite o solución de la PQR, Respuesta PQR y/o Traslado por competencia.</t>
  </si>
  <si>
    <t>700-30
730 – 30
740-30</t>
  </si>
  <si>
    <t>Despacho del Superintendente Delegado Concesiones e Infraestructura
Dirección de Promoción y Prevención en Concesiones e Infraestructura
Dirección de Investigaciones de Concesiones e Infraetsructura</t>
  </si>
  <si>
    <t>ARTÍCULO 18. Literal a y B</t>
  </si>
  <si>
    <t>PLAN GENERAL DE SUPERVISION-PGS</t>
  </si>
  <si>
    <t>Base de datos desarrollada para planear, registrar, actualizar y consultar la información pormenorizada sobre las actividades a ejecutar en la Delegatura de Concesiones, desagregando el Plan Anual Institucional - PAI, incluyendo objeto de las actividades (procedimiento), responsables, fechas, recursos necesarios, etc.</t>
  </si>
  <si>
    <t>https://teams.microsoft.com/l/team/19%3a209b7e5b41f44e5ea6d9bfdce33c4144%40thread.tacv2/conversations?groupId=647f9e32-b836-4e5f-b8b1-12f8c8517eed&amp;tenantId=02f338c2-5dfa-4ce9-9ed1-2e6f5524cc75</t>
  </si>
  <si>
    <t>INFORMES DE VIGILANCIA E INSPECCION SOCIETARIA, ADMINISTRATIVA Y FINANCIERA</t>
  </si>
  <si>
    <t>Información relacionada con el desarrollo de las funciones misionales de la entidad de carácter subjetivo, información recepcionada de estado financieros, obligaciones societarias, juridicas y contables, asi como, información relacionada con la ejecución de visitas de inspeccion, anuncios de la visita, informes, actas, requerimientos, respuestas de requerimientos.</t>
  </si>
  <si>
    <t>730 – 39.01</t>
  </si>
  <si>
    <t>Dirección de Promoción y Prevención en Concesiones e Infraestructura</t>
  </si>
  <si>
    <t>Dirección de Promoción y Prevención en Concesiones e Infraestructura
Oficina de Tecnologías de la Información y las Comunicaciones</t>
  </si>
  <si>
    <t>Ley 1712 de 2014
Ley 1581 de 2012
decreto 1377 de 2013</t>
  </si>
  <si>
    <t>INFORMES DE VIGILANCIA E INSPECCION TECNICA Y OPERATIVA</t>
  </si>
  <si>
    <t>Información relacionada con el desarrollo de las funciones misionales de la entidad de carácter tecnico y objetivo, a partir de la ejecución de visitas de inspeccion, anuncios de la visita, informes, actas, requerimientos, respuestas de requerimientos.</t>
  </si>
  <si>
    <t>730 – 39.02</t>
  </si>
  <si>
    <t>MODULO VIGILADOS - VIGIA</t>
  </si>
  <si>
    <t>Aplicativo desarrollado como base de datos para registrar, actualizar y consultar la información de atributos extensibles de los vigilados (NIT, Razón social, tipo de vigilado, tipo de servicio, direcciones, etc). Con los cuales se realiza identificacion especifica de cada uno de ellos.</t>
  </si>
  <si>
    <t>ARTÍCULO 18. Literal  A y C</t>
  </si>
  <si>
    <t>el activo contiene datos personales que no pueden ser entregados sin la autorización del titular, de acuerdo con la Ley de protección de datos personales.</t>
  </si>
  <si>
    <t>CARPETAS COMPARTIDAS</t>
  </si>
  <si>
    <t>Estan sujetas a la red local de la Entidad y otras a partir de Teams, en estas se guarda información relacionada con la gestión diaria de acuerdo a la vigilancia e inspección, PQRS, tramites internos del Desapcho y/o procesos de investigación.</t>
  </si>
  <si>
    <t>ARTÍCULO 18. Literal C</t>
  </si>
  <si>
    <t>Los documentos contenidos en las carpetas compartidas hacen referencia a los papeles de trabajo del área, los cuales son de relevancia solo para los colaboradores de esta.</t>
  </si>
  <si>
    <t>PROCESOS DE INVESTIGACIONES ADMINISTRATIVAS</t>
  </si>
  <si>
    <t>Piezas procesales de las investigaciones iniciadas en la Dirección de Investigaciones. Información originada desde las averigauciones preliminnares, resolución de apertura hasta la resolución y/oactuación que determina la decisión de fondo (sanción, archivo).</t>
  </si>
  <si>
    <t>740 - 26</t>
  </si>
  <si>
    <t>Dirección de Investigaciones de Concesiones e Infraestructura</t>
  </si>
  <si>
    <t>ARTÍCULO 18. Literal A, B y C.</t>
  </si>
  <si>
    <t>MATRIZ DE PROCESOS ADMINISTRATIVOS GRUPO DE INVESTIGACIONES Y CONTROL</t>
  </si>
  <si>
    <t>Aplicativo desarrollado como base de datos para registrar, actualizar y consultar todas las piezas procesales de las investigaciones iniciadas en la Dirección de Investigaciones. Información relacionadad desde las averigauciones preliminnares, resolución de apertura hasta la resolución y/oactuación que determina la decisión de fondo (sanción, archivo).</t>
  </si>
  <si>
    <t>ARTÍCULO 19. Literal  D, E y F</t>
  </si>
  <si>
    <t>el activo contiene datos personales y anivel juridico que no pueden ser entregados sin la autorización del titular, de acuerdo con la Ley de protección de datos personales.</t>
  </si>
  <si>
    <t>INFORMES DE INSPECCION</t>
  </si>
  <si>
    <t>Caracterizado como informes de inspección a aquellos tipos documentales que hacen parte de la averiguación preliminar de los casos que llegan a la  Dirección de Investigaciones para estudio de meritos, tales como:
Antecedentes (queja, petición, solicitud de visitas, entre otros).
Acta,  Informe visita de inspección, Grabaciones de audiencia (CD, USB), Testimonios (soportes físicos, CD, USB)., Interrogatorios. (soportes físicos, CD, USB)., Dictamen pericial, Exhibiciones de documentos, Pruebas de oficio, Comunicacione, Oficio y/o informe motivado</t>
  </si>
  <si>
    <t>740 39.03</t>
  </si>
  <si>
    <t>ARTÍCULO 18. Literal a, b y c</t>
  </si>
  <si>
    <t>INVENTARIO DOCUMENTAL</t>
  </si>
  <si>
    <t xml:space="preserve">Inventario Documental donde se relaciona cada uno de los expedientes virtuales y/o fisicos generados en la Delegatura de Concesiones ya sea para el Despacho 700 y las direcciones 730 y 740, con relación a la información generada y recepcionada. </t>
  </si>
  <si>
    <t>Equipo/Documentos/CONSUELO/2022/FUIDArchivoGestion 700-2022
Equipo/Documentos/730 DIRECCION DE PROMOCIÓN Y PREVENCIÓN (PYP)-DELEGATURACONCESIONES/Inventario Documental/2022/FUIDArchivoGestion 730-2022
Equipo/Documentos/740 DIRECCION DE INVESTIGACIONES-DELEGATURACONCESIONES/Inventario Documental/2022/FUIDArchivoGestion 740-2022</t>
  </si>
  <si>
    <t xml:space="preserve">Infraestructura Crítica Cibernética Nacional </t>
  </si>
  <si>
    <t>Intangible</t>
  </si>
  <si>
    <t>Recurso Humano</t>
  </si>
  <si>
    <t>DECLARACIONES TRIBUTARIAS</t>
  </si>
  <si>
    <t>CONVENIOS</t>
  </si>
  <si>
    <t>PROCESO_DISCIPLINARIOS</t>
  </si>
  <si>
    <t>LIBROS_CONTABLES</t>
  </si>
  <si>
    <t>AUDITORIAS</t>
  </si>
  <si>
    <t xml:space="preserve"> ACTAS DE COMITÉ INTERNO DE ARCHIVO</t>
  </si>
  <si>
    <t xml:space="preserve"> BANCOS TERMINOLÓGICOS DE SERIES Y SUBSERIES DOCUMENTALES</t>
  </si>
  <si>
    <t xml:space="preserve"> CONTRATOS DE ARRENDAMIENTO</t>
  </si>
  <si>
    <t xml:space="preserve"> PLANES DE AUDITORIA</t>
  </si>
  <si>
    <t xml:space="preserve"> ESTADOS FINANCIEROS DE PROPÓSITO ESPECIAL</t>
  </si>
  <si>
    <t xml:space="preserve"> DECLARACIONES DE ACTIVOS EN EL EXTERIOR</t>
  </si>
  <si>
    <t xml:space="preserve"> CONVENIOS CON PERSONA JURÍDICA SIN ÁNIMO DE LUCRO</t>
  </si>
  <si>
    <t xml:space="preserve"> LIBRO DE SOCIOS Y ACCIONISTAS</t>
  </si>
  <si>
    <t xml:space="preserve"> MANUALES DE ÉTICA Y BUEN GOBIERNO</t>
  </si>
  <si>
    <t xml:space="preserve"> ACCIONES DE CUMPLIMIENTO</t>
  </si>
  <si>
    <t xml:space="preserve"> PROGRAMAS DE BIENESTAR SOCIAL</t>
  </si>
  <si>
    <t xml:space="preserve"> CONTRATOS DE COMODATO</t>
  </si>
  <si>
    <t xml:space="preserve"> PLANES DE MEJORAMIENTO INSTITUCIONAL</t>
  </si>
  <si>
    <t xml:space="preserve"> DECLARACIONES DE GRAVAMEN A LOS MOVIMIENTOS FINANCIEROS</t>
  </si>
  <si>
    <t xml:space="preserve"> CONVENIOS DE COOPERACIÓN ESPECIAL</t>
  </si>
  <si>
    <t xml:space="preserve"> LIBRO DIARIO</t>
  </si>
  <si>
    <t xml:space="preserve"> PLANES DE TRANSFERENCIAS DOCUMENTALES SECUNDARIAS</t>
  </si>
  <si>
    <t xml:space="preserve"> ACCIONES DE GRUPO</t>
  </si>
  <si>
    <t xml:space="preserve"> ACTAS DE COMISIÓN DE PERSONAL</t>
  </si>
  <si>
    <t xml:space="preserve"> PROGRAMAS PEDAGÓGICOS TRANSVERSALES</t>
  </si>
  <si>
    <t xml:space="preserve"> CONTRATOS DE CONSULTORÍA</t>
  </si>
  <si>
    <t xml:space="preserve"> DECLARACIONES DE IMPUESTO SOBRE LAS VENTAS – IVA</t>
  </si>
  <si>
    <t xml:space="preserve"> CONVENIOS DE COOPERACIÓN INTERNACIONAL</t>
  </si>
  <si>
    <t xml:space="preserve"> LIBRO MAYOR</t>
  </si>
  <si>
    <t xml:space="preserve"> MANUALES DE GOBIERNO EN LÍNEA</t>
  </si>
  <si>
    <t xml:space="preserve"> INFORMES EJECUTIVOS ANUALES DE EVALUACIÓN AL SISTEMA DE  CONTROL INTERNO</t>
  </si>
  <si>
    <t xml:space="preserve"> ACTAS DE COMITÉ DE CONVIVENCIA LABORAL</t>
  </si>
  <si>
    <t xml:space="preserve"> PROGRAMAS DE PROMOCIÓN DE CONTROL SOCIAL</t>
  </si>
  <si>
    <t xml:space="preserve"> CONTRATOS DE OBRA</t>
  </si>
  <si>
    <t xml:space="preserve"> PLANES DE PRESERVACIÓN DIGITAL A LARGO PLAZO</t>
  </si>
  <si>
    <t xml:space="preserve"> DECLARACIONES DE RENTA Y COMPLEMENTARIOS</t>
  </si>
  <si>
    <t xml:space="preserve"> CONVENIOS DE COOPERACIÓN NACIONAL</t>
  </si>
  <si>
    <t xml:space="preserve"> LIBRO DE INGRESOS</t>
  </si>
  <si>
    <t xml:space="preserve"> ACCIONES POPULARES</t>
  </si>
  <si>
    <t xml:space="preserve"> ACTAS DE COMITÉ PARITARIO DE SALUD Y SEGURIDAD EN EL TRABAJO - COPASST</t>
  </si>
  <si>
    <t xml:space="preserve"> PLANES INSTITUCIONALES DE ARCHIVOS – PINAR</t>
  </si>
  <si>
    <t xml:space="preserve"> PLANES ANUALES DE EMPLEOS VACANTES</t>
  </si>
  <si>
    <t xml:space="preserve"> DECLARACIONES DE RETENCIONES EN LA FUENTE</t>
  </si>
  <si>
    <t xml:space="preserve"> CONVENIOS DE ORGANIZACIÓN O ASOCIACIÓN</t>
  </si>
  <si>
    <t xml:space="preserve"> LIBROS DE CUENTAS POR PAGAR</t>
  </si>
  <si>
    <t xml:space="preserve"> MANUALES DEL SISTEMA DE GESTIÓN AMBIENTAL</t>
  </si>
  <si>
    <t xml:space="preserve"> ACTAS DE COMITÉ INSTITUCIONAL DE DESARROLLO ADMINISTRATIVO</t>
  </si>
  <si>
    <t xml:space="preserve"> PROGRAMAS DE GESTIÓN DOCUMENTAL - PGD</t>
  </si>
  <si>
    <t xml:space="preserve"> CONTRATOS DE SUMINISTROS</t>
  </si>
  <si>
    <t xml:space="preserve"> PLANES ANUALES DE INCENTIVOS INSTITUCIONALES</t>
  </si>
  <si>
    <t xml:space="preserve"> DECLARACIONES DEL IMPUESTO AL PATRIMONIO</t>
  </si>
  <si>
    <t xml:space="preserve"> CONVENIOS INTERADMINISTRATIVOS</t>
  </si>
  <si>
    <t xml:space="preserve"> LIBROS DE GASTOS</t>
  </si>
  <si>
    <t xml:space="preserve"> MANUALES DEL SISTEMA DE GESTIÓN DE CALIDAD</t>
  </si>
  <si>
    <t xml:space="preserve"> TABLAS DE CONTROL DE ACCESO</t>
  </si>
  <si>
    <t xml:space="preserve"> PLANES DE TRABAJO ANUAL DEL SISTEMA DE GESTIÓN DE SEGURIDAD Y SALUD EN EL TRABAJO – SG - SST</t>
  </si>
  <si>
    <t xml:space="preserve"> CONVENIOS INTERINSTITUCIONALES</t>
  </si>
  <si>
    <t xml:space="preserve"> LIBROS DE LEGALIZACIÓN DEL GASTO</t>
  </si>
  <si>
    <t xml:space="preserve"> MANUALES DE CONVIVENCIA ESCOLAR</t>
  </si>
  <si>
    <t xml:space="preserve"> INFORMES DE SOLICITUDES DE ACCESO A INFORMACIÓN</t>
  </si>
  <si>
    <t xml:space="preserve"> ACTAS DE COMISIÓN ACCIDENTAL</t>
  </si>
  <si>
    <t xml:space="preserve"> PLANES INSTITUCIONALES DE CAPACITACIÓN - PIC</t>
  </si>
  <si>
    <t xml:space="preserve"> LIBROS DE REGISTRO DE RESERVAS PRESUPUESTALES</t>
  </si>
  <si>
    <t xml:space="preserve"> ACTAS DE COMISIÓN PERMANENTE</t>
  </si>
  <si>
    <t xml:space="preserve"> TABLAS DE VALORACIÓN DOCUMENTAL - TVD</t>
  </si>
  <si>
    <t xml:space="preserve"> LIBROS DE VIGENCIAS FUTURAS</t>
  </si>
  <si>
    <t xml:space="preserve"> INFORMES DE COMISIÓN ACCIDENTAL</t>
  </si>
  <si>
    <t xml:space="preserve"> ACTAS DE SESIÓN DE PLENARIA</t>
  </si>
  <si>
    <t xml:space="preserve"> PLANES ANTICORRUPCIÓN Y ATENCIÓN AL CIUDADANO</t>
  </si>
  <si>
    <t xml:space="preserve"> INFORMES DE COMISIÓN PERMANENTE</t>
  </si>
  <si>
    <t xml:space="preserve"> ACTAS DE ASAMBLEAS DE PADRES DE FAMILIA</t>
  </si>
  <si>
    <t xml:space="preserve"> PLANES DE ACCIÓN INSTITUCIONAL</t>
  </si>
  <si>
    <t xml:space="preserve"> ACTAS DEL COMITÉ ESCOLAR DE CONVIVENCIA</t>
  </si>
  <si>
    <t xml:space="preserve"> PLANES DE GESTIÓN DEL RIESGO</t>
  </si>
  <si>
    <t xml:space="preserve"> ACTAS DEL CONSEJO ACADÉMICO</t>
  </si>
  <si>
    <t xml:space="preserve"> PLANES DEL SISTEMA DE GESTIÓN AMBIENTAL</t>
  </si>
  <si>
    <t xml:space="preserve"> ACTAS DEL CONSEJO DE ESTUDIANTES</t>
  </si>
  <si>
    <t xml:space="preserve"> PLANES DE ESTUDIO</t>
  </si>
  <si>
    <t xml:space="preserve"> ACTAS DEL CONSEJO DE PADRES</t>
  </si>
  <si>
    <t xml:space="preserve"> PLANES OPERATIVOS ANUALES (POA)</t>
  </si>
  <si>
    <t xml:space="preserve"> ACTAS DEL CONSEJO DIRECTIVO</t>
  </si>
  <si>
    <t xml:space="preserve"> ACTAS DE MESAS DE PARTICIPACIÓN DE VÍCTIMAS</t>
  </si>
  <si>
    <t xml:space="preserve"> ACTAS DE COMITÉ DE COORDINACIÓN DEL SISTEMA DE CONTROL INTERNO</t>
  </si>
  <si>
    <t>OPCIONES SI-NO</t>
  </si>
  <si>
    <t>TIPO DE ACTIVO</t>
  </si>
  <si>
    <t>FRECUENCIA DE ACTUALIZACIÓN</t>
  </si>
  <si>
    <t>AREAS</t>
  </si>
  <si>
    <t>IDIOMA</t>
  </si>
  <si>
    <t>MEDIO DE CONSERVACIÓN O SOSPORTE</t>
  </si>
  <si>
    <t>FORMATO</t>
  </si>
  <si>
    <t xml:space="preserve">Confidencialidad </t>
  </si>
  <si>
    <t>Columna1</t>
  </si>
  <si>
    <t xml:space="preserve">Integridad </t>
  </si>
  <si>
    <t xml:space="preserve">Disponibilidad </t>
  </si>
  <si>
    <t>CORREO ELECTRÓNICO</t>
  </si>
  <si>
    <t>INGLÉS</t>
  </si>
  <si>
    <t>BIMESTRAL</t>
  </si>
  <si>
    <t>LENGUA DE SEÑAS</t>
  </si>
  <si>
    <t>CUATRIENAL</t>
  </si>
  <si>
    <t>LENGUAS ROMANCES O GITANA</t>
  </si>
  <si>
    <t>GRÁFICOS</t>
  </si>
  <si>
    <t>Despacho Superintendente Delegado la Protección de Usuarios del Sector Transporte</t>
  </si>
  <si>
    <t>AUDIO</t>
  </si>
  <si>
    <t>VIDEO</t>
  </si>
  <si>
    <t>ANIMACIÓN</t>
  </si>
  <si>
    <t>Dirección de Investigaciones de Tránsito y Transporte Terrestre</t>
  </si>
  <si>
    <t>Dirección Promoción y Prevención en Tránsito y Transporte Terrestre</t>
  </si>
  <si>
    <t>Servidor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</si>
</sst>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b/>
      <sz val="9"/>
      <name val="Arial Narrow"/>
      <family val="2"/>
    </font>
    <font>
      <sz val="10"/>
      <color theme="1"/>
      <name val="Arial Narrow"/>
      <family val="2"/>
    </font>
    <font>
      <sz val="11"/>
      <name val="Arial Narrow"/>
      <family val="2"/>
    </font>
    <font>
      <b/>
      <sz val="11"/>
      <name val="Arial Narrow"/>
      <family val="2"/>
    </font>
    <font>
      <b/>
      <sz val="6"/>
      <color theme="1" tint="0.34998626667073579"/>
      <name val="Arial Narrow"/>
      <family val="2"/>
    </font>
    <font>
      <b/>
      <sz val="6"/>
      <color theme="2" tint="-0.499984740745262"/>
      <name val="Arial Narrow"/>
      <family val="2"/>
    </font>
    <font>
      <b/>
      <sz val="8"/>
      <color theme="1" tint="0.34998626667073579"/>
      <name val="Arial Narrow"/>
      <family val="2"/>
    </font>
    <font>
      <b/>
      <sz val="16"/>
      <color theme="1"/>
      <name val="Arial Narrow"/>
      <family val="2"/>
    </font>
    <font>
      <b/>
      <sz val="10"/>
      <color theme="1"/>
      <name val="Arial Narrow"/>
      <family val="2"/>
    </font>
    <font>
      <b/>
      <sz val="11"/>
      <color rgb="FF00B050"/>
      <name val="Arial Narrow"/>
      <family val="2"/>
    </font>
    <font>
      <b/>
      <sz val="20"/>
      <name val="Arial Narrow"/>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B050"/>
      </left>
      <right style="hair">
        <color rgb="FF00B050"/>
      </right>
      <top style="thin">
        <color rgb="FF00B050"/>
      </top>
      <bottom style="hair">
        <color rgb="FF00B050"/>
      </bottom>
      <diagonal/>
    </border>
    <border>
      <left style="hair">
        <color rgb="FF00B050"/>
      </left>
      <right style="hair">
        <color rgb="FF00B050"/>
      </right>
      <top style="thin">
        <color rgb="FF00B050"/>
      </top>
      <bottom style="hair">
        <color rgb="FF00B050"/>
      </bottom>
      <diagonal/>
    </border>
    <border>
      <left style="hair">
        <color rgb="FF00B050"/>
      </left>
      <right style="thin">
        <color rgb="FF00B050"/>
      </right>
      <top style="thin">
        <color rgb="FF00B050"/>
      </top>
      <bottom style="hair">
        <color rgb="FF00B050"/>
      </bottom>
      <diagonal/>
    </border>
    <border>
      <left style="thin">
        <color rgb="FF00B050"/>
      </left>
      <right style="hair">
        <color rgb="FF00B050"/>
      </right>
      <top style="hair">
        <color rgb="FF00B050"/>
      </top>
      <bottom style="hair">
        <color rgb="FF00B050"/>
      </bottom>
      <diagonal/>
    </border>
    <border>
      <left style="hair">
        <color rgb="FF00B050"/>
      </left>
      <right style="hair">
        <color rgb="FF00B050"/>
      </right>
      <top style="hair">
        <color rgb="FF00B050"/>
      </top>
      <bottom style="hair">
        <color rgb="FF00B050"/>
      </bottom>
      <diagonal/>
    </border>
    <border>
      <left style="hair">
        <color rgb="FF00B050"/>
      </left>
      <right style="thin">
        <color rgb="FF00B050"/>
      </right>
      <top style="hair">
        <color rgb="FF00B050"/>
      </top>
      <bottom style="hair">
        <color rgb="FF00B050"/>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26">
    <xf numFmtId="0" fontId="0" fillId="0" borderId="0" xfId="0"/>
    <xf numFmtId="0" fontId="6" fillId="0" borderId="0" xfId="0" applyFont="1"/>
    <xf numFmtId="0" fontId="7" fillId="4" borderId="1" xfId="0" applyFont="1" applyFill="1" applyBorder="1" applyAlignment="1">
      <alignment vertical="center"/>
    </xf>
    <xf numFmtId="0" fontId="7" fillId="4" borderId="2" xfId="0" applyFont="1" applyFill="1" applyBorder="1" applyAlignment="1">
      <alignment horizontal="center" vertical="center" wrapText="1"/>
    </xf>
    <xf numFmtId="0" fontId="9" fillId="0" borderId="0" xfId="0" applyFont="1"/>
    <xf numFmtId="0" fontId="11" fillId="0" borderId="7"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6" fillId="3" borderId="0" xfId="2" applyFont="1" applyFill="1" applyAlignment="1">
      <alignment vertical="center"/>
    </xf>
    <xf numFmtId="0" fontId="16" fillId="3" borderId="0" xfId="2" applyFont="1" applyFill="1" applyAlignment="1">
      <alignment horizontal="center" vertical="center"/>
    </xf>
    <xf numFmtId="0" fontId="6" fillId="0" borderId="6" xfId="0" applyFont="1" applyBorder="1" applyAlignment="1">
      <alignment horizontal="center" vertical="top" wrapText="1"/>
    </xf>
    <xf numFmtId="0" fontId="6" fillId="0" borderId="7" xfId="0" applyFont="1" applyBorder="1" applyAlignment="1">
      <alignment horizontal="justify" vertical="top" wrapText="1"/>
    </xf>
    <xf numFmtId="0" fontId="6" fillId="0" borderId="0" xfId="0" applyFont="1" applyAlignment="1">
      <alignment horizontal="justify" vertical="top" wrapText="1"/>
    </xf>
    <xf numFmtId="0" fontId="6" fillId="0" borderId="7" xfId="0" applyFont="1" applyBorder="1" applyAlignment="1">
      <alignment horizontal="left" vertical="top" wrapText="1"/>
    </xf>
    <xf numFmtId="0" fontId="8" fillId="0" borderId="7" xfId="0" applyFont="1" applyBorder="1" applyAlignment="1">
      <alignment horizontal="left" vertical="top"/>
    </xf>
    <xf numFmtId="14" fontId="6" fillId="0" borderId="8" xfId="0" applyNumberFormat="1" applyFont="1" applyBorder="1" applyAlignment="1">
      <alignment horizontal="justify" vertical="top" wrapText="1"/>
    </xf>
    <xf numFmtId="14" fontId="6" fillId="0" borderId="7" xfId="0" applyNumberFormat="1" applyFont="1" applyBorder="1" applyAlignment="1">
      <alignment horizontal="left" vertical="top" wrapText="1"/>
    </xf>
    <xf numFmtId="14" fontId="6" fillId="0" borderId="7" xfId="0" applyNumberFormat="1" applyFont="1" applyBorder="1" applyAlignment="1">
      <alignment horizontal="justify" vertical="top" wrapText="1"/>
    </xf>
    <xf numFmtId="0" fontId="10" fillId="0" borderId="8"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7" fillId="0" borderId="0" xfId="2" applyFont="1" applyAlignment="1">
      <alignment horizontal="center" vertical="center" wrapText="1"/>
    </xf>
    <xf numFmtId="0" fontId="10" fillId="0" borderId="0" xfId="2" applyFont="1" applyAlignment="1">
      <alignment horizontal="left" vertical="center" wrapText="1"/>
    </xf>
    <xf numFmtId="0" fontId="17" fillId="3" borderId="0" xfId="2" applyFont="1" applyFill="1" applyAlignment="1">
      <alignment horizontal="center" vertical="center"/>
    </xf>
    <xf numFmtId="0" fontId="14" fillId="0" borderId="5" xfId="0" applyFont="1" applyBorder="1" applyAlignment="1">
      <alignment horizontal="center" vertical="center" wrapText="1"/>
    </xf>
  </cellXfs>
  <cellStyles count="10">
    <cellStyle name="Bueno" xfId="1" builtinId="26"/>
    <cellStyle name="Hipervínculo 2" xfId="3" xr:uid="{1BA24A20-27CF-442D-AF33-4D01B0551D25}"/>
    <cellStyle name="Hyperlink" xfId="7" xr:uid="{8EDDF042-67B1-4B18-8286-9A0D0B11A4F0}"/>
    <cellStyle name="Normal" xfId="0" builtinId="0"/>
    <cellStyle name="Normal 2" xfId="4" xr:uid="{A5B74E72-2998-4694-AF25-51AF359CA463}"/>
    <cellStyle name="Normal 2 2" xfId="8" xr:uid="{4EA0AF10-F4FC-45E5-AB63-DC2419D1E7BC}"/>
    <cellStyle name="Normal 3" xfId="5" xr:uid="{26F153B5-72CF-4C1A-A265-96FF8263E9D6}"/>
    <cellStyle name="Normal 4" xfId="6" xr:uid="{7E85E00D-05AC-4F0E-8FB1-B5382EA61925}"/>
    <cellStyle name="Normal 5" xfId="2" xr:uid="{21DB0B66-A199-4FA5-B267-8843E39E131F}"/>
    <cellStyle name="Normal 6" xfId="9" xr:uid="{A521FB10-B6DF-411B-B740-71435B5C88A9}"/>
  </cellStyles>
  <dxfs count="30">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ont>
        <strike val="0"/>
        <outline val="0"/>
        <shadow val="0"/>
        <u val="none"/>
        <vertAlign val="baseline"/>
        <name val="Arial Narrow"/>
        <family val="2"/>
        <scheme val="none"/>
      </font>
    </dxf>
    <dxf>
      <fill>
        <patternFill>
          <bgColor rgb="FFFF0000"/>
        </patternFill>
      </fill>
    </dxf>
    <dxf>
      <fill>
        <patternFill>
          <bgColor rgb="FFFF0000"/>
        </patternFill>
      </fill>
    </dxf>
    <dxf>
      <fill>
        <patternFill>
          <bgColor rgb="FF92D050"/>
        </patternFill>
      </fill>
    </dxf>
    <dxf>
      <fill>
        <patternFill>
          <bgColor rgb="FFFFC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E079628B-37DD-4E62-808D-39B007BDC52A}">
      <tableStyleElement type="wholeTable" dxfId="29"/>
      <tableStyleElement type="headerRow" dxfId="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0</xdr:row>
      <xdr:rowOff>104775</xdr:rowOff>
    </xdr:from>
    <xdr:to>
      <xdr:col>2</xdr:col>
      <xdr:colOff>733424</xdr:colOff>
      <xdr:row>2</xdr:row>
      <xdr:rowOff>216701</xdr:rowOff>
    </xdr:to>
    <xdr:pic>
      <xdr:nvPicPr>
        <xdr:cNvPr id="3" name="Picture 5">
          <a:extLst>
            <a:ext uri="{FF2B5EF4-FFF2-40B4-BE49-F238E27FC236}">
              <a16:creationId xmlns:a16="http://schemas.microsoft.com/office/drawing/2014/main" id="{571639BE-5E8B-4452-9389-E19EE1BDF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4" y="104775"/>
          <a:ext cx="1952625" cy="797726"/>
        </a:xfrm>
        <a:prstGeom prst="rect">
          <a:avLst/>
        </a:prstGeom>
        <a:noFill/>
        <a:ln>
          <a:noFill/>
        </a:ln>
      </xdr:spPr>
    </xdr:pic>
    <xdr:clientData/>
  </xdr:twoCellAnchor>
  <xdr:twoCellAnchor>
    <xdr:from>
      <xdr:col>2</xdr:col>
      <xdr:colOff>1428750</xdr:colOff>
      <xdr:row>0</xdr:row>
      <xdr:rowOff>190501</xdr:rowOff>
    </xdr:from>
    <xdr:to>
      <xdr:col>29</xdr:col>
      <xdr:colOff>85725</xdr:colOff>
      <xdr:row>2</xdr:row>
      <xdr:rowOff>152400</xdr:rowOff>
    </xdr:to>
    <xdr:sp macro="" textlink="">
      <xdr:nvSpPr>
        <xdr:cNvPr id="4" name="AutoShape 2">
          <a:extLst>
            <a:ext uri="{FF2B5EF4-FFF2-40B4-BE49-F238E27FC236}">
              <a16:creationId xmlns:a16="http://schemas.microsoft.com/office/drawing/2014/main" id="{78D1C23E-8AC8-450E-ABFD-E8F672CA3844}"/>
            </a:ext>
          </a:extLst>
        </xdr:cNvPr>
        <xdr:cNvSpPr>
          <a:spLocks/>
        </xdr:cNvSpPr>
      </xdr:nvSpPr>
      <xdr:spPr bwMode="auto">
        <a:xfrm>
          <a:off x="2867025" y="190501"/>
          <a:ext cx="27212925" cy="647699"/>
        </a:xfrm>
        <a:prstGeom prst="roundRect">
          <a:avLst>
            <a:gd name="adj" fmla="val 16667"/>
          </a:avLst>
        </a:prstGeom>
        <a:solidFill>
          <a:schemeClr val="lt1">
            <a:lumMod val="100000"/>
            <a:lumOff val="0"/>
          </a:schemeClr>
        </a:solidFill>
        <a:ln w="31750" cmpd="sng">
          <a:solidFill>
            <a:schemeClr val="accent6"/>
          </a:solidFill>
          <a:prstDash val="solid"/>
          <a:round/>
          <a:headEnd/>
          <a:tailEnd/>
        </a:ln>
        <a:effectLst/>
      </xdr:spPr>
      <xdr:txBody>
        <a:bodyPr rot="0" vert="horz" wrap="square" lIns="91440" tIns="45720" rIns="91440" bIns="45720" anchor="t" anchorCtr="0" upright="1">
          <a:noAutofit/>
        </a:bodyPr>
        <a:lstStyle/>
        <a:p>
          <a:pPr marL="0" indent="0" algn="ctr">
            <a:spcAft>
              <a:spcPts val="0"/>
            </a:spcAft>
          </a:pPr>
          <a:endParaRPr lang="es-ES" sz="700">
            <a:solidFill>
              <a:srgbClr val="000000"/>
            </a:solidFill>
            <a:effectLst/>
            <a:latin typeface="Calibri" panose="020F0502020204030204" pitchFamily="34" charset="0"/>
            <a:ea typeface="Times New Roman" panose="02020603050405020304" pitchFamily="18" charset="0"/>
            <a:cs typeface="+mn-cs"/>
          </a:endParaRPr>
        </a:p>
        <a:p>
          <a:pPr marL="0" indent="0" algn="ctr">
            <a:spcAft>
              <a:spcPts val="0"/>
            </a:spcAft>
          </a:pPr>
          <a:r>
            <a:rPr lang="es-ES" sz="1100" b="1">
              <a:solidFill>
                <a:srgbClr val="000000"/>
              </a:solidFill>
              <a:effectLst/>
              <a:latin typeface="Arial Narrow" panose="020B0606020202030204" pitchFamily="34" charset="0"/>
              <a:ea typeface="Times New Roman" panose="02020603050405020304" pitchFamily="18" charset="0"/>
              <a:cs typeface="+mn-cs"/>
            </a:rPr>
            <a:t>Proceso de Gestión de TIC</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Arial Narrow" panose="020B0606020202030204" pitchFamily="34" charset="0"/>
              <a:ea typeface="Times New Roman" panose="02020603050405020304" pitchFamily="18" charset="0"/>
              <a:cs typeface="+mn-cs"/>
            </a:rPr>
            <a:t>Formato registro, actualización y clasificación de activos de información</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indent="0" algn="ctr">
            <a:spcAft>
              <a:spcPts val="0"/>
            </a:spcAft>
          </a:pPr>
          <a:endParaRPr lang="es-CO" sz="700">
            <a:solidFill>
              <a:srgbClr val="000000"/>
            </a:solidFill>
            <a:effectLst/>
            <a:latin typeface="Calibri" panose="020F0502020204030204" pitchFamily="34" charset="0"/>
            <a:ea typeface="Times New Roman" panose="02020603050405020304" pitchFamily="18" charset="0"/>
            <a:cs typeface="+mn-cs"/>
          </a:endParaRPr>
        </a:p>
      </xdr:txBody>
    </xdr:sp>
    <xdr:clientData/>
  </xdr:twoCellAnchor>
  <xdr:twoCellAnchor>
    <xdr:from>
      <xdr:col>29</xdr:col>
      <xdr:colOff>257175</xdr:colOff>
      <xdr:row>0</xdr:row>
      <xdr:rowOff>152400</xdr:rowOff>
    </xdr:from>
    <xdr:to>
      <xdr:col>33</xdr:col>
      <xdr:colOff>790575</xdr:colOff>
      <xdr:row>2</xdr:row>
      <xdr:rowOff>180975</xdr:rowOff>
    </xdr:to>
    <xdr:sp macro="" textlink="">
      <xdr:nvSpPr>
        <xdr:cNvPr id="6" name="AutoShape 3">
          <a:extLst>
            <a:ext uri="{FF2B5EF4-FFF2-40B4-BE49-F238E27FC236}">
              <a16:creationId xmlns:a16="http://schemas.microsoft.com/office/drawing/2014/main" id="{98B8982C-6E69-470D-BC0E-BCE1747D0550}"/>
            </a:ext>
          </a:extLst>
        </xdr:cNvPr>
        <xdr:cNvSpPr>
          <a:spLocks/>
        </xdr:cNvSpPr>
      </xdr:nvSpPr>
      <xdr:spPr bwMode="auto">
        <a:xfrm>
          <a:off x="30832425" y="152400"/>
          <a:ext cx="4038600" cy="714375"/>
        </a:xfrm>
        <a:prstGeom prst="roundRect">
          <a:avLst>
            <a:gd name="adj" fmla="val 16667"/>
          </a:avLst>
        </a:prstGeom>
        <a:solidFill>
          <a:schemeClr val="lt1">
            <a:lumMod val="100000"/>
            <a:lumOff val="0"/>
          </a:schemeClr>
        </a:solidFill>
        <a:ln w="31750" cmpd="sng">
          <a:solidFill>
            <a:schemeClr val="accent6"/>
          </a:solidFill>
          <a:prstDash val="solid"/>
          <a:round/>
          <a:headEnd/>
          <a:tailEnd/>
        </a:ln>
        <a:effectLst/>
      </xdr:spPr>
      <xdr:txBody>
        <a:bodyPr rot="0" vert="horz" wrap="square" lIns="91440" tIns="45720" rIns="91440" bIns="45720" anchor="t" anchorCtr="0" upright="1">
          <a:noAutofit/>
        </a:bodyPr>
        <a:lstStyle/>
        <a:p>
          <a:pPr algn="ctr">
            <a:spcAft>
              <a:spcPts val="0"/>
            </a:spcAft>
          </a:pPr>
          <a:r>
            <a:rPr lang="es-ES" sz="700">
              <a:solidFill>
                <a:srgbClr val="000000"/>
              </a:solidFill>
              <a:effectLst/>
              <a:latin typeface="Calibri" panose="020F0502020204030204" pitchFamily="34" charset="0"/>
              <a:ea typeface="Times New Roman" panose="02020603050405020304" pitchFamily="18" charset="0"/>
            </a:rPr>
            <a:t> </a:t>
          </a:r>
          <a:endParaRPr lang="es-CO" sz="1200">
            <a:solidFill>
              <a:srgbClr val="000000"/>
            </a:solidFill>
            <a:effectLst/>
            <a:latin typeface="Arial" panose="020B0604020202020204" pitchFamily="34" charset="0"/>
            <a:ea typeface="Times New Roman" panose="02020603050405020304" pitchFamily="18" charset="0"/>
          </a:endParaRPr>
        </a:p>
      </xdr:txBody>
    </xdr:sp>
    <xdr:clientData/>
  </xdr:twoCellAnchor>
  <xdr:twoCellAnchor>
    <xdr:from>
      <xdr:col>30</xdr:col>
      <xdr:colOff>180975</xdr:colOff>
      <xdr:row>0</xdr:row>
      <xdr:rowOff>219075</xdr:rowOff>
    </xdr:from>
    <xdr:to>
      <xdr:col>33</xdr:col>
      <xdr:colOff>1047750</xdr:colOff>
      <xdr:row>2</xdr:row>
      <xdr:rowOff>159770</xdr:rowOff>
    </xdr:to>
    <xdr:sp macro="" textlink="">
      <xdr:nvSpPr>
        <xdr:cNvPr id="7" name="CuadroTexto 6">
          <a:extLst>
            <a:ext uri="{FF2B5EF4-FFF2-40B4-BE49-F238E27FC236}">
              <a16:creationId xmlns:a16="http://schemas.microsoft.com/office/drawing/2014/main" id="{4A5BBC46-BD08-4429-899E-C83BF98F27BE}"/>
            </a:ext>
          </a:extLst>
        </xdr:cNvPr>
        <xdr:cNvSpPr txBox="1"/>
      </xdr:nvSpPr>
      <xdr:spPr>
        <a:xfrm>
          <a:off x="30632400" y="219075"/>
          <a:ext cx="3533775" cy="626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Narrow" panose="020B0606020202030204" pitchFamily="34" charset="0"/>
            </a:rPr>
            <a:t>Código:</a:t>
          </a:r>
          <a:r>
            <a:rPr lang="es-CO" sz="1100" b="1" baseline="0">
              <a:latin typeface="Arial Narrow" panose="020B0606020202030204" pitchFamily="34" charset="0"/>
            </a:rPr>
            <a:t> </a:t>
          </a:r>
          <a:r>
            <a:rPr lang="es-CO" sz="1100" baseline="0">
              <a:latin typeface="Arial Narrow" panose="020B0606020202030204" pitchFamily="34" charset="0"/>
            </a:rPr>
            <a:t>TIC-FR-010</a:t>
          </a:r>
        </a:p>
        <a:p>
          <a:r>
            <a:rPr lang="es-CO" sz="1100" b="1" baseline="0">
              <a:latin typeface="Arial Narrow" panose="020B0606020202030204" pitchFamily="34" charset="0"/>
            </a:rPr>
            <a:t>Versión: </a:t>
          </a:r>
          <a:r>
            <a:rPr lang="es-CO" sz="1100" baseline="0">
              <a:latin typeface="Arial Narrow" panose="020B0606020202030204" pitchFamily="34" charset="0"/>
            </a:rPr>
            <a:t>02</a:t>
          </a:r>
        </a:p>
        <a:p>
          <a:r>
            <a:rPr lang="es-CO" sz="1100" b="1" baseline="0">
              <a:latin typeface="Arial Narrow" panose="020B0606020202030204" pitchFamily="34" charset="0"/>
            </a:rPr>
            <a:t>Fecha de aprobación: </a:t>
          </a:r>
          <a:r>
            <a:rPr lang="es-CO" sz="1100" b="0" baseline="0">
              <a:latin typeface="Arial Narrow" panose="020B0606020202030204" pitchFamily="34" charset="0"/>
            </a:rPr>
            <a:t>07</a:t>
          </a:r>
          <a:r>
            <a:rPr lang="es-CO" sz="1100" baseline="0">
              <a:latin typeface="Arial Narrow" panose="020B0606020202030204" pitchFamily="34" charset="0"/>
            </a:rPr>
            <a:t>-mar-2022</a:t>
          </a:r>
          <a:endParaRPr lang="es-CO" sz="1100">
            <a:latin typeface="Arial Narrow" panose="020B060602020203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87F1EDD-EC1C-4CE6-8D1E-F3545117B24D}" name="INFORMES" displayName="INFORMES" ref="A1:A12" totalsRowShown="0">
  <autoFilter ref="A1:A12" xr:uid="{787F1EDD-EC1C-4CE6-8D1E-F3545117B24D}"/>
  <tableColumns count="1">
    <tableColumn id="1" xr3:uid="{02B6C265-8B13-44DD-8115-8B9A997DB263}" name="INFORM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C0D9145-61F5-4DE0-944E-7DB833EC310B}" name="PLANES" displayName="PLANES" ref="J1:J16" totalsRowShown="0">
  <autoFilter ref="J1:J16" xr:uid="{6C0D9145-61F5-4DE0-944E-7DB833EC310B}"/>
  <tableColumns count="1">
    <tableColumn id="1" xr3:uid="{B702FE68-F2C4-490B-9120-A3F652EAD944}" name="PLANE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B15F694-5027-4067-AA52-7734F7178B2D}" name="RESOLUCIONES" displayName="RESOLUCIONES" ref="K1:K2" totalsRowShown="0">
  <autoFilter ref="K1:K2" xr:uid="{0B15F694-5027-4067-AA52-7734F7178B2D}"/>
  <tableColumns count="1">
    <tableColumn id="1" xr3:uid="{166BE984-7390-40E5-B61A-C2788391B037}" name="RESOLUCIONES"/>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EF70540-4713-451F-9B85-502D0601F159}" name="Tabla18" displayName="Tabla18" ref="L1:L2" totalsRowShown="0">
  <autoFilter ref="L1:L2" xr:uid="{0EF70540-4713-451F-9B85-502D0601F159}"/>
  <tableColumns count="1">
    <tableColumn id="1" xr3:uid="{733CC475-4E3A-40F0-9AD4-5C861B841F1E}" name=" DERECHOS PETICIO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F0B1578-0341-4D74-AA97-1C85E9724229}" name="PQRS" displayName="PQRS" ref="P1:P2" totalsRowShown="0">
  <autoFilter ref="P1:P2" xr:uid="{AF0B1578-0341-4D74-AA97-1C85E9724229}"/>
  <tableColumns count="1">
    <tableColumn id="1" xr3:uid="{39E7CBC0-BE59-4010-92D1-70AA7CDE629D}" name="PQRS"/>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0FB5E04-5F70-475D-B0A1-568C220210A5}" name="CERTIFICACIONES" displayName="CERTIFICACIONES" ref="Q1:Q2" totalsRowShown="0">
  <autoFilter ref="Q1:Q2" xr:uid="{A0FB5E04-5F70-475D-B0A1-568C220210A5}"/>
  <tableColumns count="1">
    <tableColumn id="1" xr3:uid="{582BCE1E-7FEF-479D-8D76-17030145CB20}" name="CERTIFICACIONE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8EA6533-CC5C-41C9-949D-0709E6FACB70}" name="CONVENIOS" displayName="CONVENIOS" ref="R1:R8" totalsRowShown="0">
  <autoFilter ref="R1:R8" xr:uid="{F8EA6533-CC5C-41C9-949D-0709E6FACB70}"/>
  <tableColumns count="1">
    <tableColumn id="1" xr3:uid="{288A5993-64C3-46B6-BB9F-DEA2410A0137}" name="CONVENIOS"/>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57B4F51-056A-4AF4-9E66-CBFFEF2C5255}" name="MANUALES" displayName="MANUALES" ref="W1:W8" totalsRowShown="0">
  <autoFilter ref="W1:W8" xr:uid="{057B4F51-056A-4AF4-9E66-CBFFEF2C5255}"/>
  <tableColumns count="1">
    <tableColumn id="1" xr3:uid="{FA975527-1993-4774-86E1-BCAB3C2DE7B6}" name="MANUALES"/>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EE93BD-118A-4551-B609-D82F232D1A0B}" name="CORRESPONDENCIA" displayName="CORRESPONDENCIA" ref="X1:X2" totalsRowShown="0">
  <autoFilter ref="X1:X2" xr:uid="{7FEE93BD-118A-4551-B609-D82F232D1A0B}"/>
  <tableColumns count="1">
    <tableColumn id="1" xr3:uid="{B81F4C5B-EBBD-42F2-92C9-575C9245B772}" name="CORRESPONDENCIA"/>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6FD9026-0429-4555-8C2D-E6059031D782}" name="AUDITORIAS" displayName="AUDITORIAS" ref="Y1:Y2" totalsRowShown="0">
  <autoFilter ref="Y1:Y2" xr:uid="{D6FD9026-0429-4555-8C2D-E6059031D782}"/>
  <tableColumns count="1">
    <tableColumn id="1" xr3:uid="{46C65924-9CCF-4A82-B604-D0F1BB23444F}" name="AUDITORIA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C9EF24D-6A16-48DF-A1DE-A9047E49EE8D}" name="LIBROS" displayName="LIBROS" ref="AB1:AB2" totalsRowShown="0">
  <autoFilter ref="AB1:AB2" xr:uid="{5C9EF24D-6A16-48DF-A1DE-A9047E49EE8D}"/>
  <tableColumns count="1">
    <tableColumn id="1" xr3:uid="{A13C7995-08AF-420C-BB6B-0A0C3D2DCB26}" name="LIBRO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88A015-A039-4A8B-8FF0-83676C55B242}" name="ACTAS" displayName="ACTAS" ref="B1:B19" totalsRowShown="0">
  <autoFilter ref="B1:B19" xr:uid="{2788A015-A039-4A8B-8FF0-83676C55B242}"/>
  <tableColumns count="1">
    <tableColumn id="1" xr3:uid="{95B296B9-7408-41C3-8933-1F55A4372E2E}" name="ACTAS"/>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A8C830A-44E9-43A0-A72D-4CA8009C4843}" name="ESTADOS_FINANCIEROS" displayName="ESTADOS_FINANCIEROS" ref="M1:M3" totalsRowShown="0">
  <autoFilter ref="M1:M3" xr:uid="{5A8C830A-44E9-43A0-A72D-4CA8009C4843}"/>
  <tableColumns count="1">
    <tableColumn id="1" xr3:uid="{2D0D4599-9D08-4CFA-A105-2A122B8FC2AB}" name="ESTADOS_FINANCIERO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78D9D3A-D579-4A7C-9194-FA1B08908D3E}" name="DECLARACIONES_TRIBUTARIAS" displayName="DECLARACIONES_TRIBUTARIAS" ref="N1:N7" totalsRowShown="0">
  <autoFilter ref="N1:N7" xr:uid="{578D9D3A-D579-4A7C-9194-FA1B08908D3E}"/>
  <tableColumns count="1">
    <tableColumn id="1" xr3:uid="{D019023E-C8C3-4A92-8720-819FBF4094E4}" name="DECLARACIONES TRIBUTARIA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696081E-66AB-4844-A0EB-CF0B9A990680}" name="INSTRUMENTOS_CONTROL" displayName="INSTRUMENTOS_CONTROL" ref="O1:O2" totalsRowShown="0">
  <autoFilter ref="O1:O2" xr:uid="{5696081E-66AB-4844-A0EB-CF0B9A990680}"/>
  <tableColumns count="1">
    <tableColumn id="1" xr3:uid="{12C43EF2-DA29-4616-848B-DED93D25F481}" name="INSTRUMENTOS_CONTROL"/>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59C9DD0-BB10-452A-A09F-19EA1FC7F21E}" name="ASISTENCIA_TECNICA" displayName="ASISTENCIA_TECNICA" ref="S1:S2" totalsRowShown="0">
  <autoFilter ref="S1:S2" xr:uid="{759C9DD0-BB10-452A-A09F-19EA1FC7F21E}"/>
  <tableColumns count="1">
    <tableColumn id="1" xr3:uid="{A6D1687B-1E44-4154-B1BC-B205D5A7EB08}" name="ASISTENCIA_TECNICA"/>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4060DC3-2B5D-4D34-94B2-4B75E85E285D}" name="PROCESOS_DISCIPLINARIOS" displayName="PROCESOS_DISCIPLINARIOS" ref="T1:T2" totalsRowShown="0">
  <autoFilter ref="T1:T2" xr:uid="{44060DC3-2B5D-4D34-94B2-4B75E85E285D}"/>
  <tableColumns count="1">
    <tableColumn id="1" xr3:uid="{F0301774-8E3F-404E-BE27-FA0E76C7A3A8}" name="PROCESO_DISCIPLINARIO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2C3BB66-6479-4514-90FD-CCF22F36674B}" name="LIBROS_CONTABLES" displayName="LIBROS_CONTABLES" ref="U1:U10" totalsRowShown="0">
  <autoFilter ref="U1:U10" xr:uid="{02C3BB66-6479-4514-90FD-CCF22F36674B}"/>
  <tableColumns count="1">
    <tableColumn id="1" xr3:uid="{38CB9979-4D6A-4C65-BB72-D31F92F0617E}" name="LIBROS_CONTABL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82142F4-5CB8-4269-B0A4-4D4D4A0B2C4E}" name="COMPROBANTES_CONTABLES" displayName="COMPROBANTES_CONTABLES" ref="V1:V2" totalsRowShown="0">
  <autoFilter ref="V1:V2" xr:uid="{F82142F4-5CB8-4269-B0A4-4D4D4A0B2C4E}"/>
  <tableColumns count="1">
    <tableColumn id="1" xr3:uid="{5FEAC373-6958-46E5-A675-3675038BDFEC}" name="COMPROBANTES_CONTABL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EBC6FBF-42B5-42CC-8DB7-2146FEA582A3}" name="PLANES_DE_TRANSFERENCIA_DOCUMENTALES" displayName="PLANES_DE_TRANSFERENCIA_DOCUMENTALES" ref="Z1:Z3" totalsRowShown="0">
  <autoFilter ref="Z1:Z3" xr:uid="{EEBC6FBF-42B5-42CC-8DB7-2146FEA582A3}"/>
  <tableColumns count="1">
    <tableColumn id="1" xr3:uid="{B2910C71-8BCA-4E12-927C-369BDFAD561C}" name="PLANES_DE_TRANSFERENCIA_DOCUMENTAL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C6FF654-4690-4A00-8EB9-F373F35806EE}" name="ACCIONES_CONSTITUCIONALES" displayName="ACCIONES_CONSTITUCIONALES" ref="AA1:AA5" totalsRowShown="0">
  <autoFilter ref="AA1:AA5" xr:uid="{1C6FF654-4690-4A00-8EB9-F373F35806EE}"/>
  <tableColumns count="1">
    <tableColumn id="1" xr3:uid="{CB174714-C3B3-4DC5-8EC4-0E5E634F18E9}" name="ACCIONES_CONSTITUCIONAL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4BD9D5-B5AA-46B2-9464-88B26B603C92}" name="Confidencialidad" displayName="Confidencialidad" ref="J1:K4" totalsRowShown="0" headerRowDxfId="23" dataDxfId="22">
  <autoFilter ref="J1:K4" xr:uid="{9A4BD9D5-B5AA-46B2-9464-88B26B603C92}"/>
  <tableColumns count="2">
    <tableColumn id="1" xr3:uid="{74EF55CF-395C-4BA1-8E50-70FAB3917471}" name="Confidencialidad " dataDxfId="21"/>
    <tableColumn id="2" xr3:uid="{9BC279A3-24A1-4B46-8A2B-192123752F46}" name="Columna1" dataDxfId="20"/>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4F4E0AF-3B91-4909-9FFE-8B34CD525B33}" name="INSTRUMENTOS_ARCHIVISTICOS" displayName="INSTRUMENTOS_ARCHIVISTICOS" ref="C1:C10" totalsRowShown="0">
  <autoFilter ref="C1:C10" xr:uid="{C4F4E0AF-3B91-4909-9FFE-8B34CD525B33}"/>
  <tableColumns count="1">
    <tableColumn id="1" xr3:uid="{E4292E01-0AA6-4E16-BC7C-54D4ADAE9640}" name="INSTRUMENTOS_ARCHIVISTICOS"/>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DD52A6-DA0D-4CF8-99CA-9402724E3372}" name="Integridad" displayName="Integridad" ref="L1:M4" totalsRowShown="0" headerRowDxfId="19" dataDxfId="18">
  <autoFilter ref="L1:M4" xr:uid="{ADDD52A6-DA0D-4CF8-99CA-9402724E3372}"/>
  <tableColumns count="2">
    <tableColumn id="1" xr3:uid="{5AF4F6AE-C287-44B4-91E4-80BC7B5A70D3}" name="Integridad " dataDxfId="17"/>
    <tableColumn id="2" xr3:uid="{86D87A24-5909-49EA-941E-E1FB3F57A24F}" name="Columna1" dataDxfId="16"/>
  </tableColumns>
  <tableStyleInfo name="TableStyleLight2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232153-84EF-4F9F-9596-83AB27FFCF24}" name="Disponibilidad" displayName="Disponibilidad" ref="N1:O4" totalsRowShown="0" headerRowDxfId="15" dataDxfId="14">
  <autoFilter ref="N1:O4" xr:uid="{13232153-84EF-4F9F-9596-83AB27FFCF24}"/>
  <tableColumns count="2">
    <tableColumn id="1" xr3:uid="{2AD88527-5853-4294-A068-4E90254DAB91}" name="Disponibilidad " dataDxfId="13"/>
    <tableColumn id="2" xr3:uid="{551A9139-6223-4875-A052-FBA3E3A99714}" name="Columna1" dataDxfId="12"/>
  </tableColumns>
  <tableStyleInfo name="TableStyleLight2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089767-F974-4DCB-983F-1647105FD3A9}" name="Tabla1" displayName="Tabla1" ref="C1:C12" totalsRowShown="0" headerRowDxfId="11" dataDxfId="10">
  <autoFilter ref="C1:C12" xr:uid="{54089767-F974-4DCB-983F-1647105FD3A9}"/>
  <sortState xmlns:xlrd2="http://schemas.microsoft.com/office/spreadsheetml/2017/richdata2" ref="C2:C12">
    <sortCondition ref="C2:C12"/>
  </sortState>
  <tableColumns count="1">
    <tableColumn id="1" xr3:uid="{1C64F8F5-4D51-44C6-B19D-54266A3EA2B0}" name="FRECUENCIA DE ACTUALIZACIÓN" dataDxfId="9"/>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1B9FE36-2D06-4B82-A2BF-6678F0768352}" name="SI" displayName="SI" ref="Q1:Q5" totalsRowShown="0" headerRowDxfId="8" dataDxfId="7">
  <autoFilter ref="Q1:Q5" xr:uid="{C1B9FE36-2D06-4B82-A2BF-6678F0768352}"/>
  <tableColumns count="1">
    <tableColumn id="1" xr3:uid="{41B862A8-2B5D-4EED-8292-7F04061F5527}" name="SI" dataDxfId="6"/>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6A23F6B-FC49-49CA-9BE9-88BC498C0FD4}" name="NO" displayName="NO" ref="R1:R2" totalsRowShown="0" headerRowDxfId="5" dataDxfId="4">
  <autoFilter ref="R1:R2" xr:uid="{66A23F6B-FC49-49CA-9BE9-88BC498C0FD4}"/>
  <tableColumns count="1">
    <tableColumn id="1" xr3:uid="{A7C72B41-C6AD-40A2-B96B-BB9322467B04}" name="NO" dataDxfId="3"/>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784855-61F8-4FCE-99F1-77FBCD9E7336}" name="AREAS" displayName="AREAS" ref="D1:D24" totalsRowShown="0" headerRowDxfId="2" dataDxfId="1">
  <autoFilter ref="D1:D24" xr:uid="{14784855-61F8-4FCE-99F1-77FBCD9E7336}"/>
  <sortState xmlns:xlrd2="http://schemas.microsoft.com/office/spreadsheetml/2017/richdata2" ref="D2:D24">
    <sortCondition ref="D1:D24"/>
  </sortState>
  <tableColumns count="1">
    <tableColumn id="1" xr3:uid="{F9F6C432-8A15-4C11-8AAC-2E915E3A43F3}" name="AREAS"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B037906-9428-4E4E-8D1D-18F3210BA9C0}" name="HISTORIAS_LABORALES" displayName="HISTORIAS_LABORALES" ref="D1:D2" totalsRowShown="0">
  <autoFilter ref="D1:D2" xr:uid="{7B037906-9428-4E4E-8D1D-18F3210BA9C0}"/>
  <tableColumns count="1">
    <tableColumn id="1" xr3:uid="{27781964-5C41-4BE6-B196-E958FA134894}" name="HISTORIA_ LABORAL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B0BEE62-4C56-43AB-AD91-B3A20B2FF626}" name="PROGRAMAS" displayName="PROGRAMAS" ref="E1:E5" totalsRowShown="0">
  <autoFilter ref="E1:E5" xr:uid="{2B0BEE62-4C56-43AB-AD91-B3A20B2FF626}"/>
  <tableColumns count="1">
    <tableColumn id="1" xr3:uid="{77844329-9B09-4BA5-B457-44BA92814F9B}" name="PROGRAMA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F7D45CD-0051-4300-AD3C-63FA87DA2BD5}" name="CONCEPTOS" displayName="CONCEPTOS" ref="F1:F2" totalsRowShown="0">
  <autoFilter ref="F1:F2" xr:uid="{FF7D45CD-0051-4300-AD3C-63FA87DA2BD5}"/>
  <tableColumns count="1">
    <tableColumn id="1" xr3:uid="{4EC789AA-0F11-44F7-B1D5-07F2790CE0A5}" name="CONCEPTO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929D4C-2EC4-4997-AA5D-5A9F7C4735D2}" name="PROYECTOS" displayName="PROYECTOS" ref="G1:G2" totalsRowShown="0">
  <autoFilter ref="G1:G2" xr:uid="{A3929D4C-2EC4-4997-AA5D-5A9F7C4735D2}"/>
  <tableColumns count="1">
    <tableColumn id="1" xr3:uid="{5A8C53FD-B712-4C00-A7DB-EFDAADFBE31C}" name="PROYECTO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52B8E9C-200D-49BF-A3CF-87699049D3E1}" name="COMUNICACIONES_OFICIALES" displayName="COMUNICACIONES_OFICIALES" ref="H1:H3" totalsRowShown="0">
  <autoFilter ref="H1:H3" xr:uid="{452B8E9C-200D-49BF-A3CF-87699049D3E1}"/>
  <tableColumns count="1">
    <tableColumn id="1" xr3:uid="{0F201C4F-A891-48E9-A9E1-34BC2460C6D4}" name="COMUNICACIONES_OFICIAL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E7173D2-BAFD-4F59-9B6E-0C73F6AECFFE}" name="CONTRATOS" displayName="CONTRATOS" ref="I1:I7" totalsRowShown="0">
  <autoFilter ref="I1:I7" xr:uid="{AE7173D2-BAFD-4F59-9B6E-0C73F6AECFFE}"/>
  <tableColumns count="1">
    <tableColumn id="1" xr3:uid="{EBA7C67C-4396-4CB3-8A12-372CC524B41E}" name="CONTRATO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s>
</file>

<file path=xl/worksheets/_rels/sheet3.xml.rels><?xml version="1.0" encoding="UTF-8" standalone="yes"?>
<Relationships xmlns="http://schemas.openxmlformats.org/package/2006/relationships"><Relationship Id="rId8" Type="http://schemas.openxmlformats.org/officeDocument/2006/relationships/table" Target="../tables/table35.xml"/><Relationship Id="rId3" Type="http://schemas.openxmlformats.org/officeDocument/2006/relationships/table" Target="../tables/table30.xml"/><Relationship Id="rId7" Type="http://schemas.openxmlformats.org/officeDocument/2006/relationships/table" Target="../tables/table34.xml"/><Relationship Id="rId2" Type="http://schemas.openxmlformats.org/officeDocument/2006/relationships/table" Target="../tables/table29.xml"/><Relationship Id="rId1" Type="http://schemas.openxmlformats.org/officeDocument/2006/relationships/hyperlink" Target="https://www.supertransporte.gov.co/index.php/secretaria-general/" TargetMode="External"/><Relationship Id="rId6" Type="http://schemas.openxmlformats.org/officeDocument/2006/relationships/table" Target="../tables/table33.xml"/><Relationship Id="rId5" Type="http://schemas.openxmlformats.org/officeDocument/2006/relationships/table" Target="../tables/table32.xml"/><Relationship Id="rId4"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A43B-4F31-4A68-94A0-57BBE006BE9D}">
  <sheetPr codeName="Hoja1"/>
  <dimension ref="A1:AI296"/>
  <sheetViews>
    <sheetView tabSelected="1" view="pageBreakPreview" topLeftCell="A3" zoomScale="90" zoomScaleNormal="100" zoomScaleSheetLayoutView="90" workbookViewId="0">
      <selection activeCell="F8" sqref="F8"/>
    </sheetView>
  </sheetViews>
  <sheetFormatPr baseColWidth="10" defaultColWidth="11.44140625" defaultRowHeight="13.8" x14ac:dyDescent="0.25"/>
  <cols>
    <col min="1" max="1" width="6.6640625" style="1" customWidth="1"/>
    <col min="2" max="2" width="14.88671875" style="1" customWidth="1"/>
    <col min="3" max="3" width="31" style="1" customWidth="1"/>
    <col min="4" max="4" width="23.5546875" style="1" customWidth="1"/>
    <col min="5" max="5" width="31.109375" style="1" customWidth="1"/>
    <col min="6" max="6" width="68.44140625" style="1" customWidth="1"/>
    <col min="7" max="8" width="17.109375" style="1" customWidth="1"/>
    <col min="9" max="10" width="18.33203125" style="1" customWidth="1"/>
    <col min="11" max="11" width="25.88671875" style="1" customWidth="1"/>
    <col min="12" max="12" width="24.44140625" style="1" customWidth="1"/>
    <col min="13" max="13" width="11.44140625" style="1"/>
    <col min="14" max="14" width="20.6640625" style="1" customWidth="1"/>
    <col min="15" max="15" width="22.5546875" style="1" customWidth="1"/>
    <col min="16" max="16" width="50.44140625" style="1" customWidth="1"/>
    <col min="17" max="17" width="15.6640625" style="1" customWidth="1"/>
    <col min="18" max="18" width="14.44140625" style="1" customWidth="1"/>
    <col min="19" max="19" width="13.5546875" style="1" customWidth="1"/>
    <col min="20" max="20" width="19.109375" style="1" customWidth="1"/>
    <col min="21" max="21" width="5.33203125" style="1" hidden="1" customWidth="1"/>
    <col min="22" max="22" width="15.33203125" style="1" customWidth="1"/>
    <col min="23" max="23" width="3.88671875" style="1" hidden="1" customWidth="1"/>
    <col min="24" max="24" width="17.6640625" style="1" customWidth="1"/>
    <col min="25" max="25" width="3.5546875" style="1" hidden="1" customWidth="1"/>
    <col min="26" max="26" width="11.5546875" style="1" customWidth="1"/>
    <col min="27" max="27" width="15.6640625" style="1" customWidth="1"/>
    <col min="28" max="28" width="18.33203125" style="1" customWidth="1"/>
    <col min="29" max="29" width="32.44140625" style="1" customWidth="1"/>
    <col min="30" max="30" width="34.88671875" style="1" customWidth="1"/>
    <col min="31" max="31" width="38.6640625" style="1" customWidth="1"/>
    <col min="32" max="32" width="24.44140625" style="1" customWidth="1"/>
    <col min="33" max="33" width="13.88671875" style="1" customWidth="1"/>
    <col min="34" max="34" width="22.44140625" style="1" customWidth="1"/>
    <col min="35" max="35" width="9" style="1" customWidth="1"/>
    <col min="36" max="16384" width="11.44140625" style="1"/>
  </cols>
  <sheetData>
    <row r="1" spans="1:35" ht="27" customHeight="1" x14ac:dyDescent="0.25">
      <c r="A1" s="7"/>
      <c r="B1" s="7"/>
      <c r="C1" s="7"/>
      <c r="D1" s="7"/>
      <c r="E1" s="7"/>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4"/>
      <c r="AH1" s="23"/>
      <c r="AI1" s="8"/>
    </row>
    <row r="2" spans="1:35" ht="27" customHeight="1" x14ac:dyDescent="0.25">
      <c r="A2" s="7"/>
      <c r="B2" s="7"/>
      <c r="C2" s="7"/>
      <c r="D2" s="7"/>
      <c r="E2" s="7"/>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4"/>
      <c r="AH2" s="23"/>
      <c r="AI2" s="8"/>
    </row>
    <row r="3" spans="1:35" ht="27" customHeight="1" x14ac:dyDescent="0.25">
      <c r="A3" s="7"/>
      <c r="B3" s="7"/>
      <c r="C3" s="7"/>
      <c r="D3" s="7"/>
      <c r="E3" s="7"/>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4"/>
      <c r="AH3" s="23"/>
      <c r="AI3" s="8"/>
    </row>
    <row r="4" spans="1:35" ht="32.25" customHeight="1" x14ac:dyDescent="0.25">
      <c r="A4" s="20" t="s">
        <v>0</v>
      </c>
      <c r="B4" s="21"/>
      <c r="C4" s="21"/>
      <c r="D4" s="21"/>
      <c r="E4" s="21"/>
      <c r="F4" s="21"/>
      <c r="G4" s="21"/>
      <c r="H4" s="21"/>
      <c r="I4" s="21"/>
      <c r="J4" s="21"/>
      <c r="K4" s="21"/>
      <c r="L4" s="21"/>
      <c r="M4" s="21"/>
      <c r="N4" s="21"/>
      <c r="O4" s="21"/>
      <c r="P4" s="21"/>
      <c r="Q4" s="21"/>
      <c r="R4" s="21"/>
      <c r="S4" s="21"/>
      <c r="T4" s="21" t="s">
        <v>1</v>
      </c>
      <c r="U4" s="21"/>
      <c r="V4" s="21"/>
      <c r="W4" s="21"/>
      <c r="X4" s="21"/>
      <c r="Y4" s="21"/>
      <c r="Z4" s="21"/>
      <c r="AA4" s="21" t="s">
        <v>2</v>
      </c>
      <c r="AB4" s="21"/>
      <c r="AC4" s="21"/>
      <c r="AD4" s="21"/>
      <c r="AE4" s="21"/>
      <c r="AF4" s="21"/>
      <c r="AG4" s="21"/>
      <c r="AH4" s="25"/>
    </row>
    <row r="5" spans="1:35" s="4" customFormat="1" x14ac:dyDescent="0.25">
      <c r="A5" s="19" t="s">
        <v>3</v>
      </c>
      <c r="B5" s="18" t="s">
        <v>4</v>
      </c>
      <c r="C5" s="18" t="s">
        <v>5</v>
      </c>
      <c r="D5" s="18" t="s">
        <v>6</v>
      </c>
      <c r="E5" s="18" t="s">
        <v>7</v>
      </c>
      <c r="F5" s="18" t="s">
        <v>8</v>
      </c>
      <c r="G5" s="18" t="s">
        <v>9</v>
      </c>
      <c r="H5" s="18"/>
      <c r="I5" s="18" t="s">
        <v>10</v>
      </c>
      <c r="J5" s="18" t="s">
        <v>11</v>
      </c>
      <c r="K5" s="18" t="s">
        <v>12</v>
      </c>
      <c r="L5" s="18" t="s">
        <v>13</v>
      </c>
      <c r="M5" s="18" t="s">
        <v>14</v>
      </c>
      <c r="N5" s="18" t="s">
        <v>15</v>
      </c>
      <c r="O5" s="18" t="s">
        <v>16</v>
      </c>
      <c r="P5" s="18"/>
      <c r="Q5" s="18" t="s">
        <v>17</v>
      </c>
      <c r="R5" s="18" t="s">
        <v>18</v>
      </c>
      <c r="S5" s="18" t="s">
        <v>19</v>
      </c>
      <c r="T5" s="18" t="s">
        <v>20</v>
      </c>
      <c r="U5" s="18"/>
      <c r="V5" s="18" t="s">
        <v>21</v>
      </c>
      <c r="W5" s="18"/>
      <c r="X5" s="18" t="s">
        <v>22</v>
      </c>
      <c r="Y5" s="18"/>
      <c r="Z5" s="18" t="s">
        <v>23</v>
      </c>
      <c r="AA5" s="18" t="s">
        <v>24</v>
      </c>
      <c r="AB5" s="18" t="s">
        <v>25</v>
      </c>
      <c r="AC5" s="18" t="s">
        <v>26</v>
      </c>
      <c r="AD5" s="18" t="s">
        <v>27</v>
      </c>
      <c r="AE5" s="18"/>
      <c r="AF5" s="18" t="s">
        <v>28</v>
      </c>
      <c r="AG5" s="18" t="s">
        <v>29</v>
      </c>
      <c r="AH5" s="17" t="s">
        <v>30</v>
      </c>
    </row>
    <row r="6" spans="1:35" s="4" customFormat="1" ht="76.2" x14ac:dyDescent="0.25">
      <c r="A6" s="19"/>
      <c r="B6" s="18"/>
      <c r="C6" s="18"/>
      <c r="D6" s="18"/>
      <c r="E6" s="18"/>
      <c r="F6" s="18"/>
      <c r="G6" s="5" t="s">
        <v>31</v>
      </c>
      <c r="H6" s="6" t="s">
        <v>32</v>
      </c>
      <c r="I6" s="18"/>
      <c r="J6" s="18"/>
      <c r="K6" s="18"/>
      <c r="L6" s="18"/>
      <c r="M6" s="18"/>
      <c r="N6" s="18"/>
      <c r="O6" s="6" t="s">
        <v>33</v>
      </c>
      <c r="P6" s="6" t="s">
        <v>34</v>
      </c>
      <c r="Q6" s="18"/>
      <c r="R6" s="18"/>
      <c r="S6" s="18"/>
      <c r="T6" s="18"/>
      <c r="U6" s="18"/>
      <c r="V6" s="18"/>
      <c r="W6" s="18"/>
      <c r="X6" s="18" t="s">
        <v>35</v>
      </c>
      <c r="Y6" s="18"/>
      <c r="Z6" s="18" t="s">
        <v>35</v>
      </c>
      <c r="AA6" s="18" t="s">
        <v>35</v>
      </c>
      <c r="AB6" s="18" t="s">
        <v>35</v>
      </c>
      <c r="AC6" s="18" t="s">
        <v>35</v>
      </c>
      <c r="AD6" s="6" t="s">
        <v>36</v>
      </c>
      <c r="AE6" s="6" t="s">
        <v>37</v>
      </c>
      <c r="AF6" s="18" t="s">
        <v>35</v>
      </c>
      <c r="AG6" s="18" t="s">
        <v>35</v>
      </c>
      <c r="AH6" s="17" t="s">
        <v>35</v>
      </c>
    </row>
    <row r="7" spans="1:35" s="11" customFormat="1" ht="69" x14ac:dyDescent="0.3">
      <c r="A7" s="9">
        <v>1</v>
      </c>
      <c r="B7" s="12" t="s">
        <v>38</v>
      </c>
      <c r="C7" s="12" t="s">
        <v>39</v>
      </c>
      <c r="D7" s="12" t="s">
        <v>40</v>
      </c>
      <c r="E7" s="13" t="s">
        <v>41</v>
      </c>
      <c r="F7" s="12" t="s">
        <v>42</v>
      </c>
      <c r="G7" s="12" t="s">
        <v>43</v>
      </c>
      <c r="H7" s="12" t="s">
        <v>40</v>
      </c>
      <c r="I7" s="12" t="s">
        <v>44</v>
      </c>
      <c r="J7" s="15">
        <v>44622</v>
      </c>
      <c r="K7" s="12" t="s">
        <v>45</v>
      </c>
      <c r="L7" s="12" t="s">
        <v>46</v>
      </c>
      <c r="M7" s="12" t="s">
        <v>47</v>
      </c>
      <c r="N7" s="12" t="s">
        <v>48</v>
      </c>
      <c r="O7" s="12" t="s">
        <v>49</v>
      </c>
      <c r="P7" s="12" t="s">
        <v>1130</v>
      </c>
      <c r="Q7" s="12" t="s">
        <v>50</v>
      </c>
      <c r="R7" s="12" t="s">
        <v>51</v>
      </c>
      <c r="S7" s="12" t="s">
        <v>43</v>
      </c>
      <c r="T7" s="12" t="s">
        <v>52</v>
      </c>
      <c r="U7" s="10">
        <f>VLOOKUP(T7,Confidencialidad[],2,FALSE)</f>
        <v>2</v>
      </c>
      <c r="V7" s="10" t="s">
        <v>53</v>
      </c>
      <c r="W7" s="10">
        <f>VLOOKUP(V7,Integridad[],2,FALSE)</f>
        <v>3</v>
      </c>
      <c r="X7" s="10" t="s">
        <v>53</v>
      </c>
      <c r="Y7" s="10">
        <f>VLOOKUP(X7,Disponibilidad[],2,FALSE)</f>
        <v>3</v>
      </c>
      <c r="Z7" s="10" t="str">
        <f t="shared" ref="Z7:Z250" si="0">IF(AND(OR((IF(U7&gt;2,1)),(IF(W7&gt;2,1))),OR((IF(U7&gt;2,1)),(IF(Y7&gt;2,1))),OR((IF(W7&gt;2,1)),(IF(Y7&gt;2,1)))),"ALTA",(IF(AND((IF(U7=1,1)),(IF(W7=1,1)),(IF(Y7=1,1))),"BAJA","MEDIA")))</f>
        <v>ALTA</v>
      </c>
      <c r="AA7" s="10" t="s">
        <v>51</v>
      </c>
      <c r="AB7" s="10" t="s">
        <v>54</v>
      </c>
      <c r="AC7" s="10" t="s">
        <v>55</v>
      </c>
      <c r="AD7" s="10" t="s">
        <v>56</v>
      </c>
      <c r="AE7" s="10" t="s">
        <v>57</v>
      </c>
      <c r="AF7" s="10" t="s">
        <v>58</v>
      </c>
      <c r="AG7" s="10" t="s">
        <v>59</v>
      </c>
      <c r="AH7" s="14">
        <v>44628</v>
      </c>
    </row>
    <row r="8" spans="1:35" s="11" customFormat="1" ht="207" x14ac:dyDescent="0.3">
      <c r="A8" s="9">
        <v>2</v>
      </c>
      <c r="B8" s="12" t="s">
        <v>38</v>
      </c>
      <c r="C8" s="12" t="s">
        <v>60</v>
      </c>
      <c r="D8" s="12" t="s">
        <v>61</v>
      </c>
      <c r="E8" s="12" t="s">
        <v>62</v>
      </c>
      <c r="F8" s="12" t="s">
        <v>63</v>
      </c>
      <c r="G8" s="12" t="s">
        <v>51</v>
      </c>
      <c r="H8" s="12" t="s">
        <v>64</v>
      </c>
      <c r="I8" s="12" t="s">
        <v>44</v>
      </c>
      <c r="J8" s="15">
        <v>44622</v>
      </c>
      <c r="K8" s="12" t="s">
        <v>45</v>
      </c>
      <c r="L8" s="12" t="s">
        <v>46</v>
      </c>
      <c r="M8" s="12" t="s">
        <v>47</v>
      </c>
      <c r="N8" s="12" t="s">
        <v>48</v>
      </c>
      <c r="O8" s="12" t="s">
        <v>49</v>
      </c>
      <c r="P8" s="12" t="s">
        <v>1130</v>
      </c>
      <c r="Q8" s="12" t="s">
        <v>65</v>
      </c>
      <c r="R8" s="12" t="s">
        <v>51</v>
      </c>
      <c r="S8" s="12" t="s">
        <v>43</v>
      </c>
      <c r="T8" s="12" t="s">
        <v>52</v>
      </c>
      <c r="U8" s="10">
        <f>VLOOKUP(T8,Confidencialidad[],2,FALSE)</f>
        <v>2</v>
      </c>
      <c r="V8" s="10" t="s">
        <v>53</v>
      </c>
      <c r="W8" s="10">
        <f>VLOOKUP(V8,Integridad[],2,FALSE)</f>
        <v>3</v>
      </c>
      <c r="X8" s="10" t="s">
        <v>53</v>
      </c>
      <c r="Y8" s="10">
        <f>VLOOKUP(X8,Disponibilidad[],2,FALSE)</f>
        <v>3</v>
      </c>
      <c r="Z8" s="10" t="str">
        <f t="shared" si="0"/>
        <v>ALTA</v>
      </c>
      <c r="AA8" s="10" t="s">
        <v>51</v>
      </c>
      <c r="AB8" s="10" t="s">
        <v>54</v>
      </c>
      <c r="AC8" s="10" t="s">
        <v>55</v>
      </c>
      <c r="AD8" s="10" t="s">
        <v>56</v>
      </c>
      <c r="AE8" s="10" t="s">
        <v>66</v>
      </c>
      <c r="AF8" s="10" t="s">
        <v>58</v>
      </c>
      <c r="AG8" s="10" t="s">
        <v>59</v>
      </c>
      <c r="AH8" s="14">
        <v>44628</v>
      </c>
    </row>
    <row r="9" spans="1:35" s="11" customFormat="1" ht="82.8" x14ac:dyDescent="0.3">
      <c r="A9" s="9">
        <v>3</v>
      </c>
      <c r="B9" s="10" t="s">
        <v>67</v>
      </c>
      <c r="C9" s="10" t="s">
        <v>68</v>
      </c>
      <c r="D9" s="10" t="s">
        <v>69</v>
      </c>
      <c r="E9" s="10" t="s">
        <v>70</v>
      </c>
      <c r="F9" s="10" t="s">
        <v>71</v>
      </c>
      <c r="G9" s="10" t="s">
        <v>43</v>
      </c>
      <c r="H9" s="10" t="s">
        <v>40</v>
      </c>
      <c r="I9" s="10" t="s">
        <v>72</v>
      </c>
      <c r="J9" s="16">
        <v>44620</v>
      </c>
      <c r="K9" s="10" t="s">
        <v>73</v>
      </c>
      <c r="L9" s="10" t="s">
        <v>74</v>
      </c>
      <c r="M9" s="10" t="s">
        <v>47</v>
      </c>
      <c r="N9" s="10" t="s">
        <v>65</v>
      </c>
      <c r="O9" s="10" t="s">
        <v>75</v>
      </c>
      <c r="P9" s="10" t="s">
        <v>40</v>
      </c>
      <c r="Q9" s="10" t="s">
        <v>65</v>
      </c>
      <c r="R9" s="10" t="s">
        <v>51</v>
      </c>
      <c r="S9" s="10" t="s">
        <v>43</v>
      </c>
      <c r="T9" s="10" t="s">
        <v>52</v>
      </c>
      <c r="U9" s="10">
        <f>VLOOKUP(T9,Confidencialidad[],2,FALSE)</f>
        <v>2</v>
      </c>
      <c r="V9" s="10" t="s">
        <v>76</v>
      </c>
      <c r="W9" s="10">
        <f>VLOOKUP(V9,Integridad[],2,FALSE)</f>
        <v>2</v>
      </c>
      <c r="X9" s="10" t="s">
        <v>76</v>
      </c>
      <c r="Y9" s="10">
        <f>VLOOKUP(X9,Disponibilidad[],2,FALSE)</f>
        <v>2</v>
      </c>
      <c r="Z9" s="10" t="str">
        <f t="shared" si="0"/>
        <v>MEDIA</v>
      </c>
      <c r="AA9" s="10" t="s">
        <v>51</v>
      </c>
      <c r="AB9" s="10" t="s">
        <v>54</v>
      </c>
      <c r="AC9" s="10" t="s">
        <v>77</v>
      </c>
      <c r="AD9" s="10" t="s">
        <v>78</v>
      </c>
      <c r="AE9" s="10" t="s">
        <v>79</v>
      </c>
      <c r="AF9" s="10" t="s">
        <v>80</v>
      </c>
      <c r="AG9" s="10" t="s">
        <v>81</v>
      </c>
      <c r="AH9" s="14">
        <v>44266</v>
      </c>
    </row>
    <row r="10" spans="1:35" s="11" customFormat="1" ht="82.8" x14ac:dyDescent="0.3">
      <c r="A10" s="9">
        <v>4</v>
      </c>
      <c r="B10" s="10" t="s">
        <v>38</v>
      </c>
      <c r="C10" s="10" t="s">
        <v>68</v>
      </c>
      <c r="D10" s="10" t="s">
        <v>69</v>
      </c>
      <c r="E10" s="10" t="s">
        <v>70</v>
      </c>
      <c r="F10" s="10" t="s">
        <v>71</v>
      </c>
      <c r="G10" s="10" t="s">
        <v>51</v>
      </c>
      <c r="H10" s="10" t="s">
        <v>82</v>
      </c>
      <c r="I10" s="10" t="s">
        <v>44</v>
      </c>
      <c r="J10" s="16">
        <v>44620</v>
      </c>
      <c r="K10" s="10" t="s">
        <v>73</v>
      </c>
      <c r="L10" s="10" t="s">
        <v>74</v>
      </c>
      <c r="M10" s="10" t="s">
        <v>47</v>
      </c>
      <c r="N10" s="10" t="s">
        <v>48</v>
      </c>
      <c r="O10" s="10" t="s">
        <v>75</v>
      </c>
      <c r="P10" s="12" t="s">
        <v>1130</v>
      </c>
      <c r="Q10" s="10" t="s">
        <v>83</v>
      </c>
      <c r="R10" s="10" t="s">
        <v>51</v>
      </c>
      <c r="S10" s="10" t="s">
        <v>43</v>
      </c>
      <c r="T10" s="10" t="s">
        <v>52</v>
      </c>
      <c r="U10" s="10">
        <f>VLOOKUP(T10,Confidencialidad[],2,FALSE)</f>
        <v>2</v>
      </c>
      <c r="V10" s="10" t="s">
        <v>76</v>
      </c>
      <c r="W10" s="10">
        <f>VLOOKUP(V10,Integridad[],2,FALSE)</f>
        <v>2</v>
      </c>
      <c r="X10" s="10" t="s">
        <v>76</v>
      </c>
      <c r="Y10" s="10">
        <f>VLOOKUP(X10,Disponibilidad[],2,FALSE)</f>
        <v>2</v>
      </c>
      <c r="Z10" s="10" t="str">
        <f t="shared" si="0"/>
        <v>MEDIA</v>
      </c>
      <c r="AA10" s="10" t="s">
        <v>51</v>
      </c>
      <c r="AB10" s="10" t="s">
        <v>54</v>
      </c>
      <c r="AC10" s="10" t="s">
        <v>77</v>
      </c>
      <c r="AD10" s="10" t="s">
        <v>84</v>
      </c>
      <c r="AE10" s="10" t="s">
        <v>85</v>
      </c>
      <c r="AF10" s="10" t="s">
        <v>80</v>
      </c>
      <c r="AG10" s="10" t="s">
        <v>81</v>
      </c>
      <c r="AH10" s="14">
        <v>44266</v>
      </c>
    </row>
    <row r="11" spans="1:35" s="11" customFormat="1" ht="82.8" x14ac:dyDescent="0.3">
      <c r="A11" s="9">
        <v>5</v>
      </c>
      <c r="B11" s="10" t="s">
        <v>67</v>
      </c>
      <c r="C11" s="10" t="s">
        <v>68</v>
      </c>
      <c r="D11" s="10" t="s">
        <v>69</v>
      </c>
      <c r="E11" s="10" t="s">
        <v>70</v>
      </c>
      <c r="F11" s="10" t="s">
        <v>86</v>
      </c>
      <c r="G11" s="10" t="s">
        <v>43</v>
      </c>
      <c r="H11" s="10" t="s">
        <v>40</v>
      </c>
      <c r="I11" s="10" t="s">
        <v>72</v>
      </c>
      <c r="J11" s="16">
        <v>44620</v>
      </c>
      <c r="K11" s="10" t="s">
        <v>73</v>
      </c>
      <c r="L11" s="10" t="s">
        <v>74</v>
      </c>
      <c r="M11" s="10" t="s">
        <v>47</v>
      </c>
      <c r="N11" s="10" t="s">
        <v>65</v>
      </c>
      <c r="O11" s="10" t="s">
        <v>87</v>
      </c>
      <c r="P11" s="10" t="s">
        <v>40</v>
      </c>
      <c r="Q11" s="10" t="s">
        <v>65</v>
      </c>
      <c r="R11" s="10" t="s">
        <v>51</v>
      </c>
      <c r="S11" s="10" t="s">
        <v>43</v>
      </c>
      <c r="T11" s="10" t="s">
        <v>52</v>
      </c>
      <c r="U11" s="10">
        <f>VLOOKUP(T11,Confidencialidad[],2,FALSE)</f>
        <v>2</v>
      </c>
      <c r="V11" s="10" t="s">
        <v>76</v>
      </c>
      <c r="W11" s="10">
        <f>VLOOKUP(V11,Integridad[],2,FALSE)</f>
        <v>2</v>
      </c>
      <c r="X11" s="10" t="s">
        <v>76</v>
      </c>
      <c r="Y11" s="10">
        <f>VLOOKUP(X11,Disponibilidad[],2,FALSE)</f>
        <v>2</v>
      </c>
      <c r="Z11" s="10" t="str">
        <f t="shared" si="0"/>
        <v>MEDIA</v>
      </c>
      <c r="AA11" s="10" t="s">
        <v>51</v>
      </c>
      <c r="AB11" s="10" t="s">
        <v>54</v>
      </c>
      <c r="AC11" s="10" t="s">
        <v>77</v>
      </c>
      <c r="AD11" s="10" t="s">
        <v>78</v>
      </c>
      <c r="AE11" s="10" t="s">
        <v>79</v>
      </c>
      <c r="AF11" s="10" t="s">
        <v>80</v>
      </c>
      <c r="AG11" s="10" t="s">
        <v>81</v>
      </c>
      <c r="AH11" s="14">
        <v>44266</v>
      </c>
    </row>
    <row r="12" spans="1:35" s="11" customFormat="1" ht="82.8" x14ac:dyDescent="0.3">
      <c r="A12" s="9">
        <v>6</v>
      </c>
      <c r="B12" s="10" t="s">
        <v>38</v>
      </c>
      <c r="C12" s="10" t="s">
        <v>68</v>
      </c>
      <c r="D12" s="10" t="s">
        <v>69</v>
      </c>
      <c r="E12" s="10" t="s">
        <v>70</v>
      </c>
      <c r="F12" s="10" t="s">
        <v>86</v>
      </c>
      <c r="G12" s="10" t="s">
        <v>51</v>
      </c>
      <c r="H12" s="10" t="s">
        <v>88</v>
      </c>
      <c r="I12" s="10" t="s">
        <v>44</v>
      </c>
      <c r="J12" s="16">
        <v>44620</v>
      </c>
      <c r="K12" s="10" t="s">
        <v>73</v>
      </c>
      <c r="L12" s="10" t="s">
        <v>74</v>
      </c>
      <c r="M12" s="10" t="s">
        <v>47</v>
      </c>
      <c r="N12" s="10" t="s">
        <v>48</v>
      </c>
      <c r="O12" s="10" t="s">
        <v>87</v>
      </c>
      <c r="P12" s="12" t="s">
        <v>1130</v>
      </c>
      <c r="Q12" s="10" t="s">
        <v>83</v>
      </c>
      <c r="R12" s="10" t="s">
        <v>51</v>
      </c>
      <c r="S12" s="10" t="s">
        <v>43</v>
      </c>
      <c r="T12" s="10" t="s">
        <v>52</v>
      </c>
      <c r="U12" s="10">
        <f>VLOOKUP(T12,Confidencialidad[],2,FALSE)</f>
        <v>2</v>
      </c>
      <c r="V12" s="10" t="s">
        <v>76</v>
      </c>
      <c r="W12" s="10">
        <f>VLOOKUP(V12,Integridad[],2,FALSE)</f>
        <v>2</v>
      </c>
      <c r="X12" s="10" t="s">
        <v>76</v>
      </c>
      <c r="Y12" s="10">
        <f>VLOOKUP(X12,Disponibilidad[],2,FALSE)</f>
        <v>2</v>
      </c>
      <c r="Z12" s="10" t="str">
        <f t="shared" si="0"/>
        <v>MEDIA</v>
      </c>
      <c r="AA12" s="10" t="s">
        <v>51</v>
      </c>
      <c r="AB12" s="10" t="s">
        <v>54</v>
      </c>
      <c r="AC12" s="10" t="s">
        <v>77</v>
      </c>
      <c r="AD12" s="10" t="s">
        <v>84</v>
      </c>
      <c r="AE12" s="10" t="s">
        <v>85</v>
      </c>
      <c r="AF12" s="10" t="s">
        <v>80</v>
      </c>
      <c r="AG12" s="10" t="s">
        <v>81</v>
      </c>
      <c r="AH12" s="14">
        <v>44266</v>
      </c>
    </row>
    <row r="13" spans="1:35" s="11" customFormat="1" ht="82.8" x14ac:dyDescent="0.3">
      <c r="A13" s="9">
        <v>7</v>
      </c>
      <c r="B13" s="10" t="s">
        <v>38</v>
      </c>
      <c r="C13" s="10" t="s">
        <v>39</v>
      </c>
      <c r="D13" s="10" t="s">
        <v>89</v>
      </c>
      <c r="E13" s="10" t="s">
        <v>90</v>
      </c>
      <c r="F13" s="10" t="s">
        <v>91</v>
      </c>
      <c r="G13" s="10" t="s">
        <v>43</v>
      </c>
      <c r="H13" s="10" t="s">
        <v>40</v>
      </c>
      <c r="I13" s="10" t="s">
        <v>44</v>
      </c>
      <c r="J13" s="16">
        <v>44631</v>
      </c>
      <c r="K13" s="10" t="s">
        <v>73</v>
      </c>
      <c r="L13" s="10" t="s">
        <v>73</v>
      </c>
      <c r="M13" s="10" t="s">
        <v>47</v>
      </c>
      <c r="N13" s="10" t="s">
        <v>92</v>
      </c>
      <c r="O13" s="10" t="s">
        <v>40</v>
      </c>
      <c r="P13" s="12" t="s">
        <v>1130</v>
      </c>
      <c r="Q13" s="10" t="s">
        <v>83</v>
      </c>
      <c r="R13" s="10" t="s">
        <v>51</v>
      </c>
      <c r="S13" s="10" t="s">
        <v>43</v>
      </c>
      <c r="T13" s="10" t="s">
        <v>52</v>
      </c>
      <c r="U13" s="10">
        <f>VLOOKUP(T13,Confidencialidad[],2,FALSE)</f>
        <v>2</v>
      </c>
      <c r="V13" s="10" t="s">
        <v>93</v>
      </c>
      <c r="W13" s="10">
        <f>VLOOKUP(V13,Integridad[],2,FALSE)</f>
        <v>1</v>
      </c>
      <c r="X13" s="10" t="s">
        <v>93</v>
      </c>
      <c r="Y13" s="10">
        <f>VLOOKUP(X13,Disponibilidad[],2,FALSE)</f>
        <v>1</v>
      </c>
      <c r="Z13" s="10" t="str">
        <f t="shared" si="0"/>
        <v>MEDIA</v>
      </c>
      <c r="AA13" s="10" t="s">
        <v>51</v>
      </c>
      <c r="AB13" s="10" t="s">
        <v>54</v>
      </c>
      <c r="AC13" s="10" t="s">
        <v>77</v>
      </c>
      <c r="AD13" s="10" t="s">
        <v>84</v>
      </c>
      <c r="AE13" s="10" t="s">
        <v>85</v>
      </c>
      <c r="AF13" s="10" t="s">
        <v>80</v>
      </c>
      <c r="AG13" s="10" t="s">
        <v>81</v>
      </c>
      <c r="AH13" s="14">
        <v>44631</v>
      </c>
    </row>
    <row r="14" spans="1:35" s="11" customFormat="1" ht="82.8" x14ac:dyDescent="0.3">
      <c r="A14" s="9">
        <v>8</v>
      </c>
      <c r="B14" s="10" t="s">
        <v>38</v>
      </c>
      <c r="C14" s="10" t="s">
        <v>39</v>
      </c>
      <c r="D14" s="10" t="s">
        <v>89</v>
      </c>
      <c r="E14" s="10" t="s">
        <v>94</v>
      </c>
      <c r="F14" s="10" t="s">
        <v>95</v>
      </c>
      <c r="G14" s="10" t="s">
        <v>43</v>
      </c>
      <c r="H14" s="10" t="s">
        <v>40</v>
      </c>
      <c r="I14" s="10" t="s">
        <v>44</v>
      </c>
      <c r="J14" s="16">
        <v>44631</v>
      </c>
      <c r="K14" s="10" t="s">
        <v>73</v>
      </c>
      <c r="L14" s="10" t="s">
        <v>73</v>
      </c>
      <c r="M14" s="10" t="s">
        <v>47</v>
      </c>
      <c r="N14" s="10" t="s">
        <v>92</v>
      </c>
      <c r="O14" s="10" t="s">
        <v>40</v>
      </c>
      <c r="P14" s="12" t="s">
        <v>1130</v>
      </c>
      <c r="Q14" s="10" t="s">
        <v>83</v>
      </c>
      <c r="R14" s="10" t="s">
        <v>51</v>
      </c>
      <c r="S14" s="10" t="s">
        <v>43</v>
      </c>
      <c r="T14" s="10" t="s">
        <v>52</v>
      </c>
      <c r="U14" s="10">
        <f>VLOOKUP(T14,Confidencialidad[],2,FALSE)</f>
        <v>2</v>
      </c>
      <c r="V14" s="10" t="s">
        <v>93</v>
      </c>
      <c r="W14" s="10">
        <f>VLOOKUP(V14,Integridad[],2,FALSE)</f>
        <v>1</v>
      </c>
      <c r="X14" s="10" t="s">
        <v>93</v>
      </c>
      <c r="Y14" s="10">
        <f>VLOOKUP(X14,Disponibilidad[],2,FALSE)</f>
        <v>1</v>
      </c>
      <c r="Z14" s="10" t="str">
        <f t="shared" si="0"/>
        <v>MEDIA</v>
      </c>
      <c r="AA14" s="10" t="s">
        <v>51</v>
      </c>
      <c r="AB14" s="10" t="s">
        <v>54</v>
      </c>
      <c r="AC14" s="10" t="s">
        <v>77</v>
      </c>
      <c r="AD14" s="10" t="s">
        <v>84</v>
      </c>
      <c r="AE14" s="10" t="s">
        <v>85</v>
      </c>
      <c r="AF14" s="10" t="s">
        <v>80</v>
      </c>
      <c r="AG14" s="10" t="s">
        <v>81</v>
      </c>
      <c r="AH14" s="14">
        <v>44631</v>
      </c>
    </row>
    <row r="15" spans="1:35" s="11" customFormat="1" ht="82.8" x14ac:dyDescent="0.3">
      <c r="A15" s="9">
        <v>9</v>
      </c>
      <c r="B15" s="10" t="s">
        <v>38</v>
      </c>
      <c r="C15" s="10" t="s">
        <v>39</v>
      </c>
      <c r="D15" s="10" t="s">
        <v>96</v>
      </c>
      <c r="E15" s="10" t="s">
        <v>97</v>
      </c>
      <c r="F15" s="10" t="s">
        <v>98</v>
      </c>
      <c r="G15" s="10" t="s">
        <v>43</v>
      </c>
      <c r="H15" s="10" t="s">
        <v>40</v>
      </c>
      <c r="I15" s="10" t="s">
        <v>99</v>
      </c>
      <c r="J15" s="16">
        <v>44631</v>
      </c>
      <c r="K15" s="10" t="s">
        <v>73</v>
      </c>
      <c r="L15" s="10" t="s">
        <v>73</v>
      </c>
      <c r="M15" s="10" t="s">
        <v>47</v>
      </c>
      <c r="N15" s="10" t="s">
        <v>92</v>
      </c>
      <c r="O15" s="10" t="s">
        <v>40</v>
      </c>
      <c r="P15" s="12" t="s">
        <v>1130</v>
      </c>
      <c r="Q15" s="10" t="s">
        <v>83</v>
      </c>
      <c r="R15" s="10" t="s">
        <v>51</v>
      </c>
      <c r="S15" s="10" t="s">
        <v>43</v>
      </c>
      <c r="T15" s="10" t="s">
        <v>52</v>
      </c>
      <c r="U15" s="10">
        <f>VLOOKUP(T15,Confidencialidad[],2,FALSE)</f>
        <v>2</v>
      </c>
      <c r="V15" s="10" t="s">
        <v>93</v>
      </c>
      <c r="W15" s="10">
        <f>VLOOKUP(V15,Integridad[],2,FALSE)</f>
        <v>1</v>
      </c>
      <c r="X15" s="10" t="s">
        <v>93</v>
      </c>
      <c r="Y15" s="10">
        <f>VLOOKUP(X15,Disponibilidad[],2,FALSE)</f>
        <v>1</v>
      </c>
      <c r="Z15" s="10" t="str">
        <f t="shared" si="0"/>
        <v>MEDIA</v>
      </c>
      <c r="AA15" s="10" t="s">
        <v>51</v>
      </c>
      <c r="AB15" s="10" t="s">
        <v>54</v>
      </c>
      <c r="AC15" s="10" t="s">
        <v>77</v>
      </c>
      <c r="AD15" s="10" t="s">
        <v>84</v>
      </c>
      <c r="AE15" s="10" t="s">
        <v>85</v>
      </c>
      <c r="AF15" s="10" t="s">
        <v>80</v>
      </c>
      <c r="AG15" s="10" t="s">
        <v>81</v>
      </c>
      <c r="AH15" s="14">
        <v>44631</v>
      </c>
    </row>
    <row r="16" spans="1:35" s="11" customFormat="1" ht="82.8" x14ac:dyDescent="0.3">
      <c r="A16" s="9">
        <v>10</v>
      </c>
      <c r="B16" s="10" t="s">
        <v>38</v>
      </c>
      <c r="C16" s="10" t="s">
        <v>39</v>
      </c>
      <c r="D16" s="10" t="s">
        <v>100</v>
      </c>
      <c r="E16" s="10" t="s">
        <v>101</v>
      </c>
      <c r="F16" s="10" t="s">
        <v>102</v>
      </c>
      <c r="G16" s="10" t="s">
        <v>51</v>
      </c>
      <c r="H16" s="10">
        <v>800</v>
      </c>
      <c r="I16" s="10" t="s">
        <v>72</v>
      </c>
      <c r="J16" s="16">
        <v>44631</v>
      </c>
      <c r="K16" s="10" t="s">
        <v>73</v>
      </c>
      <c r="L16" s="10" t="s">
        <v>73</v>
      </c>
      <c r="M16" s="10" t="s">
        <v>47</v>
      </c>
      <c r="N16" s="10" t="s">
        <v>92</v>
      </c>
      <c r="O16" s="10" t="s">
        <v>40</v>
      </c>
      <c r="P16" s="12" t="s">
        <v>1130</v>
      </c>
      <c r="Q16" s="10" t="s">
        <v>83</v>
      </c>
      <c r="R16" s="10" t="s">
        <v>51</v>
      </c>
      <c r="S16" s="10" t="s">
        <v>43</v>
      </c>
      <c r="T16" s="10" t="s">
        <v>52</v>
      </c>
      <c r="U16" s="10">
        <f>VLOOKUP(T16,Confidencialidad[],2,FALSE)</f>
        <v>2</v>
      </c>
      <c r="V16" s="10" t="s">
        <v>76</v>
      </c>
      <c r="W16" s="10">
        <f>VLOOKUP(V16,Integridad[],2,FALSE)</f>
        <v>2</v>
      </c>
      <c r="X16" s="10" t="s">
        <v>76</v>
      </c>
      <c r="Y16" s="10">
        <f>VLOOKUP(X16,Disponibilidad[],2,FALSE)</f>
        <v>2</v>
      </c>
      <c r="Z16" s="10" t="str">
        <f t="shared" si="0"/>
        <v>MEDIA</v>
      </c>
      <c r="AA16" s="10" t="s">
        <v>51</v>
      </c>
      <c r="AB16" s="10" t="s">
        <v>54</v>
      </c>
      <c r="AC16" s="10" t="s">
        <v>77</v>
      </c>
      <c r="AD16" s="10" t="s">
        <v>84</v>
      </c>
      <c r="AE16" s="10" t="s">
        <v>85</v>
      </c>
      <c r="AF16" s="10" t="s">
        <v>80</v>
      </c>
      <c r="AG16" s="10" t="s">
        <v>81</v>
      </c>
      <c r="AH16" s="14">
        <v>44631</v>
      </c>
    </row>
    <row r="17" spans="1:34" s="11" customFormat="1" ht="55.2" x14ac:dyDescent="0.3">
      <c r="A17" s="9">
        <v>11</v>
      </c>
      <c r="B17" s="10" t="s">
        <v>38</v>
      </c>
      <c r="C17" s="10" t="s">
        <v>103</v>
      </c>
      <c r="D17" s="10" t="s">
        <v>104</v>
      </c>
      <c r="E17" s="10" t="s">
        <v>105</v>
      </c>
      <c r="F17" s="10" t="s">
        <v>106</v>
      </c>
      <c r="G17" s="10" t="s">
        <v>51</v>
      </c>
      <c r="H17" s="10" t="s">
        <v>107</v>
      </c>
      <c r="I17" s="10" t="s">
        <v>72</v>
      </c>
      <c r="J17" s="16">
        <v>44630</v>
      </c>
      <c r="K17" s="10" t="s">
        <v>108</v>
      </c>
      <c r="L17" s="10" t="s">
        <v>109</v>
      </c>
      <c r="M17" s="10" t="s">
        <v>47</v>
      </c>
      <c r="N17" s="10" t="s">
        <v>92</v>
      </c>
      <c r="O17" s="10" t="s">
        <v>40</v>
      </c>
      <c r="P17" s="12" t="s">
        <v>1130</v>
      </c>
      <c r="Q17" s="10" t="s">
        <v>83</v>
      </c>
      <c r="R17" s="10" t="s">
        <v>51</v>
      </c>
      <c r="S17" s="10" t="s">
        <v>43</v>
      </c>
      <c r="T17" s="10" t="s">
        <v>52</v>
      </c>
      <c r="U17" s="10">
        <f>VLOOKUP(T17,Confidencialidad[],2,FALSE)</f>
        <v>2</v>
      </c>
      <c r="V17" s="10" t="s">
        <v>76</v>
      </c>
      <c r="W17" s="10">
        <f>VLOOKUP(V17,Integridad[],2,FALSE)</f>
        <v>2</v>
      </c>
      <c r="X17" s="10" t="s">
        <v>76</v>
      </c>
      <c r="Y17" s="10">
        <f>VLOOKUP(X17,Disponibilidad[],2,FALSE)</f>
        <v>2</v>
      </c>
      <c r="Z17" s="10" t="str">
        <f t="shared" si="0"/>
        <v>MEDIA</v>
      </c>
      <c r="AA17" s="10" t="s">
        <v>51</v>
      </c>
      <c r="AB17" s="10" t="s">
        <v>54</v>
      </c>
      <c r="AC17" s="10" t="s">
        <v>110</v>
      </c>
      <c r="AD17" s="10" t="s">
        <v>111</v>
      </c>
      <c r="AE17" s="10" t="s">
        <v>112</v>
      </c>
      <c r="AF17" s="10" t="s">
        <v>80</v>
      </c>
      <c r="AG17" s="10" t="s">
        <v>81</v>
      </c>
      <c r="AH17" s="14">
        <v>44630</v>
      </c>
    </row>
    <row r="18" spans="1:34" s="11" customFormat="1" ht="55.2" x14ac:dyDescent="0.3">
      <c r="A18" s="9">
        <v>12</v>
      </c>
      <c r="B18" s="10" t="s">
        <v>38</v>
      </c>
      <c r="C18" s="10" t="s">
        <v>103</v>
      </c>
      <c r="D18" s="10" t="s">
        <v>104</v>
      </c>
      <c r="E18" s="10" t="s">
        <v>113</v>
      </c>
      <c r="F18" s="10" t="s">
        <v>114</v>
      </c>
      <c r="G18" s="10" t="s">
        <v>43</v>
      </c>
      <c r="H18" s="10" t="s">
        <v>107</v>
      </c>
      <c r="I18" s="10" t="s">
        <v>72</v>
      </c>
      <c r="J18" s="16">
        <v>44516</v>
      </c>
      <c r="K18" s="10" t="s">
        <v>108</v>
      </c>
      <c r="L18" s="10" t="s">
        <v>109</v>
      </c>
      <c r="M18" s="10" t="s">
        <v>47</v>
      </c>
      <c r="N18" s="10" t="s">
        <v>92</v>
      </c>
      <c r="O18" s="10" t="s">
        <v>40</v>
      </c>
      <c r="P18" s="12" t="s">
        <v>1130</v>
      </c>
      <c r="Q18" s="10" t="s">
        <v>83</v>
      </c>
      <c r="R18" s="10" t="s">
        <v>51</v>
      </c>
      <c r="S18" s="10" t="s">
        <v>43</v>
      </c>
      <c r="T18" s="10" t="s">
        <v>52</v>
      </c>
      <c r="U18" s="10">
        <f>VLOOKUP(T18,Confidencialidad[],2,FALSE)</f>
        <v>2</v>
      </c>
      <c r="V18" s="10" t="s">
        <v>76</v>
      </c>
      <c r="W18" s="10">
        <f>VLOOKUP(V18,Integridad[],2,FALSE)</f>
        <v>2</v>
      </c>
      <c r="X18" s="10" t="s">
        <v>76</v>
      </c>
      <c r="Y18" s="10">
        <f>VLOOKUP(X18,Disponibilidad[],2,FALSE)</f>
        <v>2</v>
      </c>
      <c r="Z18" s="10" t="str">
        <f t="shared" si="0"/>
        <v>MEDIA</v>
      </c>
      <c r="AA18" s="10" t="s">
        <v>51</v>
      </c>
      <c r="AB18" s="10" t="s">
        <v>54</v>
      </c>
      <c r="AC18" s="10" t="s">
        <v>110</v>
      </c>
      <c r="AD18" s="10" t="s">
        <v>111</v>
      </c>
      <c r="AE18" s="10" t="s">
        <v>112</v>
      </c>
      <c r="AF18" s="10" t="s">
        <v>80</v>
      </c>
      <c r="AG18" s="10" t="s">
        <v>81</v>
      </c>
      <c r="AH18" s="14">
        <v>44630</v>
      </c>
    </row>
    <row r="19" spans="1:34" s="11" customFormat="1" ht="41.4" x14ac:dyDescent="0.3">
      <c r="A19" s="9">
        <v>13</v>
      </c>
      <c r="B19" s="10" t="s">
        <v>38</v>
      </c>
      <c r="C19" s="10" t="s">
        <v>115</v>
      </c>
      <c r="D19" s="10" t="s">
        <v>116</v>
      </c>
      <c r="E19" s="10" t="s">
        <v>117</v>
      </c>
      <c r="F19" s="10" t="s">
        <v>118</v>
      </c>
      <c r="G19" s="10" t="s">
        <v>43</v>
      </c>
      <c r="H19" s="10" t="s">
        <v>119</v>
      </c>
      <c r="I19" s="10" t="s">
        <v>72</v>
      </c>
      <c r="J19" s="16">
        <v>44517</v>
      </c>
      <c r="K19" s="10" t="s">
        <v>120</v>
      </c>
      <c r="L19" s="10" t="s">
        <v>120</v>
      </c>
      <c r="M19" s="10" t="s">
        <v>47</v>
      </c>
      <c r="N19" s="10" t="s">
        <v>92</v>
      </c>
      <c r="O19" s="10" t="s">
        <v>40</v>
      </c>
      <c r="P19" s="10" t="s">
        <v>121</v>
      </c>
      <c r="Q19" s="10" t="s">
        <v>122</v>
      </c>
      <c r="R19" s="10" t="s">
        <v>51</v>
      </c>
      <c r="S19" s="10" t="s">
        <v>51</v>
      </c>
      <c r="T19" s="10" t="s">
        <v>123</v>
      </c>
      <c r="U19" s="10">
        <f>VLOOKUP(T19,Confidencialidad[],2,FALSE)</f>
        <v>1</v>
      </c>
      <c r="V19" s="10" t="s">
        <v>93</v>
      </c>
      <c r="W19" s="10">
        <f>VLOOKUP(V19,Integridad[],2,FALSE)</f>
        <v>1</v>
      </c>
      <c r="X19" s="10" t="s">
        <v>93</v>
      </c>
      <c r="Y19" s="10">
        <f>VLOOKUP(X19,Disponibilidad[],2,FALSE)</f>
        <v>1</v>
      </c>
      <c r="Z19" s="10" t="str">
        <f t="shared" si="0"/>
        <v>BAJA</v>
      </c>
      <c r="AA19" s="10" t="s">
        <v>51</v>
      </c>
      <c r="AB19" s="10" t="s">
        <v>124</v>
      </c>
      <c r="AC19" s="10" t="s">
        <v>40</v>
      </c>
      <c r="AD19" s="10" t="s">
        <v>40</v>
      </c>
      <c r="AE19" s="10" t="s">
        <v>40</v>
      </c>
      <c r="AF19" s="10" t="s">
        <v>40</v>
      </c>
      <c r="AG19" s="10" t="s">
        <v>40</v>
      </c>
      <c r="AH19" s="14">
        <v>44630</v>
      </c>
    </row>
    <row r="20" spans="1:34" s="11" customFormat="1" ht="41.4" x14ac:dyDescent="0.3">
      <c r="A20" s="9">
        <v>14</v>
      </c>
      <c r="B20" s="10" t="s">
        <v>38</v>
      </c>
      <c r="C20" s="10" t="s">
        <v>115</v>
      </c>
      <c r="D20" s="10" t="s">
        <v>116</v>
      </c>
      <c r="E20" s="10" t="s">
        <v>125</v>
      </c>
      <c r="F20" s="10" t="s">
        <v>126</v>
      </c>
      <c r="G20" s="10" t="s">
        <v>43</v>
      </c>
      <c r="H20" s="10" t="s">
        <v>119</v>
      </c>
      <c r="I20" s="10" t="s">
        <v>72</v>
      </c>
      <c r="J20" s="16">
        <v>44517</v>
      </c>
      <c r="K20" s="10" t="s">
        <v>120</v>
      </c>
      <c r="L20" s="10" t="s">
        <v>120</v>
      </c>
      <c r="M20" s="10" t="s">
        <v>47</v>
      </c>
      <c r="N20" s="10" t="s">
        <v>92</v>
      </c>
      <c r="O20" s="10" t="s">
        <v>40</v>
      </c>
      <c r="P20" s="10" t="s">
        <v>121</v>
      </c>
      <c r="Q20" s="10" t="s">
        <v>122</v>
      </c>
      <c r="R20" s="10" t="s">
        <v>51</v>
      </c>
      <c r="S20" s="10" t="s">
        <v>51</v>
      </c>
      <c r="T20" s="10" t="s">
        <v>123</v>
      </c>
      <c r="U20" s="10">
        <f>VLOOKUP(T20,Confidencialidad[],2,FALSE)</f>
        <v>1</v>
      </c>
      <c r="V20" s="10" t="s">
        <v>93</v>
      </c>
      <c r="W20" s="10">
        <f>VLOOKUP(V20,Integridad[],2,FALSE)</f>
        <v>1</v>
      </c>
      <c r="X20" s="10" t="s">
        <v>93</v>
      </c>
      <c r="Y20" s="10">
        <f>VLOOKUP(X20,Disponibilidad[],2,FALSE)</f>
        <v>1</v>
      </c>
      <c r="Z20" s="10" t="str">
        <f t="shared" si="0"/>
        <v>BAJA</v>
      </c>
      <c r="AA20" s="10" t="s">
        <v>51</v>
      </c>
      <c r="AB20" s="10" t="s">
        <v>124</v>
      </c>
      <c r="AC20" s="10" t="s">
        <v>40</v>
      </c>
      <c r="AD20" s="10" t="s">
        <v>40</v>
      </c>
      <c r="AE20" s="10" t="s">
        <v>40</v>
      </c>
      <c r="AF20" s="10" t="s">
        <v>40</v>
      </c>
      <c r="AG20" s="10" t="s">
        <v>40</v>
      </c>
      <c r="AH20" s="14">
        <v>44630</v>
      </c>
    </row>
    <row r="21" spans="1:34" s="11" customFormat="1" ht="41.4" x14ac:dyDescent="0.3">
      <c r="A21" s="9">
        <v>15</v>
      </c>
      <c r="B21" s="10" t="s">
        <v>38</v>
      </c>
      <c r="C21" s="10" t="s">
        <v>115</v>
      </c>
      <c r="D21" s="10" t="s">
        <v>116</v>
      </c>
      <c r="E21" s="10" t="s">
        <v>127</v>
      </c>
      <c r="F21" s="10" t="s">
        <v>128</v>
      </c>
      <c r="G21" s="10" t="s">
        <v>43</v>
      </c>
      <c r="H21" s="10" t="s">
        <v>119</v>
      </c>
      <c r="I21" s="10" t="s">
        <v>72</v>
      </c>
      <c r="J21" s="16">
        <v>44517</v>
      </c>
      <c r="K21" s="10" t="s">
        <v>120</v>
      </c>
      <c r="L21" s="10" t="s">
        <v>120</v>
      </c>
      <c r="M21" s="10" t="s">
        <v>47</v>
      </c>
      <c r="N21" s="10" t="s">
        <v>92</v>
      </c>
      <c r="O21" s="10" t="s">
        <v>40</v>
      </c>
      <c r="P21" s="10" t="s">
        <v>121</v>
      </c>
      <c r="Q21" s="10" t="s">
        <v>122</v>
      </c>
      <c r="R21" s="10" t="s">
        <v>51</v>
      </c>
      <c r="S21" s="10" t="s">
        <v>51</v>
      </c>
      <c r="T21" s="10" t="s">
        <v>123</v>
      </c>
      <c r="U21" s="10">
        <f>VLOOKUP(T21,Confidencialidad[],2,FALSE)</f>
        <v>1</v>
      </c>
      <c r="V21" s="10" t="s">
        <v>93</v>
      </c>
      <c r="W21" s="10">
        <f>VLOOKUP(V21,Integridad[],2,FALSE)</f>
        <v>1</v>
      </c>
      <c r="X21" s="10" t="s">
        <v>93</v>
      </c>
      <c r="Y21" s="10">
        <f>VLOOKUP(X21,Disponibilidad[],2,FALSE)</f>
        <v>1</v>
      </c>
      <c r="Z21" s="10" t="str">
        <f t="shared" si="0"/>
        <v>BAJA</v>
      </c>
      <c r="AA21" s="10" t="s">
        <v>51</v>
      </c>
      <c r="AB21" s="10" t="s">
        <v>124</v>
      </c>
      <c r="AC21" s="10" t="s">
        <v>40</v>
      </c>
      <c r="AD21" s="10" t="s">
        <v>40</v>
      </c>
      <c r="AE21" s="10" t="s">
        <v>40</v>
      </c>
      <c r="AF21" s="10" t="s">
        <v>40</v>
      </c>
      <c r="AG21" s="10" t="s">
        <v>40</v>
      </c>
      <c r="AH21" s="14">
        <v>44630</v>
      </c>
    </row>
    <row r="22" spans="1:34" s="11" customFormat="1" ht="41.4" x14ac:dyDescent="0.3">
      <c r="A22" s="9">
        <v>16</v>
      </c>
      <c r="B22" s="10" t="s">
        <v>38</v>
      </c>
      <c r="C22" s="10" t="s">
        <v>115</v>
      </c>
      <c r="D22" s="10" t="s">
        <v>116</v>
      </c>
      <c r="E22" s="10" t="s">
        <v>129</v>
      </c>
      <c r="F22" s="10" t="s">
        <v>130</v>
      </c>
      <c r="G22" s="10" t="s">
        <v>43</v>
      </c>
      <c r="H22" s="10" t="s">
        <v>119</v>
      </c>
      <c r="I22" s="10" t="s">
        <v>72</v>
      </c>
      <c r="J22" s="16">
        <v>44517</v>
      </c>
      <c r="K22" s="10" t="s">
        <v>120</v>
      </c>
      <c r="L22" s="10" t="s">
        <v>120</v>
      </c>
      <c r="M22" s="10" t="s">
        <v>47</v>
      </c>
      <c r="N22" s="10" t="s">
        <v>92</v>
      </c>
      <c r="O22" s="10" t="s">
        <v>40</v>
      </c>
      <c r="P22" s="10" t="s">
        <v>121</v>
      </c>
      <c r="Q22" s="10" t="s">
        <v>122</v>
      </c>
      <c r="R22" s="10" t="s">
        <v>51</v>
      </c>
      <c r="S22" s="10" t="s">
        <v>51</v>
      </c>
      <c r="T22" s="10" t="s">
        <v>123</v>
      </c>
      <c r="U22" s="10">
        <f>VLOOKUP(T22,Confidencialidad[],2,FALSE)</f>
        <v>1</v>
      </c>
      <c r="V22" s="10" t="s">
        <v>93</v>
      </c>
      <c r="W22" s="10">
        <f>VLOOKUP(V22,Integridad[],2,FALSE)</f>
        <v>1</v>
      </c>
      <c r="X22" s="10" t="s">
        <v>93</v>
      </c>
      <c r="Y22" s="10">
        <f>VLOOKUP(X22,Disponibilidad[],2,FALSE)</f>
        <v>1</v>
      </c>
      <c r="Z22" s="10" t="str">
        <f t="shared" si="0"/>
        <v>BAJA</v>
      </c>
      <c r="AA22" s="10" t="s">
        <v>51</v>
      </c>
      <c r="AB22" s="10" t="s">
        <v>124</v>
      </c>
      <c r="AC22" s="10" t="s">
        <v>40</v>
      </c>
      <c r="AD22" s="10" t="s">
        <v>40</v>
      </c>
      <c r="AE22" s="10" t="s">
        <v>40</v>
      </c>
      <c r="AF22" s="10" t="s">
        <v>40</v>
      </c>
      <c r="AG22" s="10" t="s">
        <v>40</v>
      </c>
      <c r="AH22" s="14">
        <v>44630</v>
      </c>
    </row>
    <row r="23" spans="1:34" s="11" customFormat="1" ht="41.4" x14ac:dyDescent="0.3">
      <c r="A23" s="9">
        <v>17</v>
      </c>
      <c r="B23" s="10" t="s">
        <v>38</v>
      </c>
      <c r="C23" s="10" t="s">
        <v>115</v>
      </c>
      <c r="D23" s="10" t="s">
        <v>116</v>
      </c>
      <c r="E23" s="10" t="s">
        <v>131</v>
      </c>
      <c r="F23" s="10" t="s">
        <v>132</v>
      </c>
      <c r="G23" s="10" t="s">
        <v>43</v>
      </c>
      <c r="H23" s="10" t="s">
        <v>119</v>
      </c>
      <c r="I23" s="10" t="s">
        <v>72</v>
      </c>
      <c r="J23" s="16">
        <v>44517</v>
      </c>
      <c r="K23" s="10" t="s">
        <v>120</v>
      </c>
      <c r="L23" s="10" t="s">
        <v>120</v>
      </c>
      <c r="M23" s="10" t="s">
        <v>47</v>
      </c>
      <c r="N23" s="10" t="s">
        <v>92</v>
      </c>
      <c r="O23" s="10" t="s">
        <v>40</v>
      </c>
      <c r="P23" s="10" t="s">
        <v>121</v>
      </c>
      <c r="Q23" s="10" t="s">
        <v>122</v>
      </c>
      <c r="R23" s="10" t="s">
        <v>51</v>
      </c>
      <c r="S23" s="10" t="s">
        <v>51</v>
      </c>
      <c r="T23" s="10" t="s">
        <v>123</v>
      </c>
      <c r="U23" s="10">
        <f>VLOOKUP(T23,Confidencialidad[],2,FALSE)</f>
        <v>1</v>
      </c>
      <c r="V23" s="10" t="s">
        <v>93</v>
      </c>
      <c r="W23" s="10">
        <f>VLOOKUP(V23,Integridad[],2,FALSE)</f>
        <v>1</v>
      </c>
      <c r="X23" s="10" t="s">
        <v>93</v>
      </c>
      <c r="Y23" s="10">
        <f>VLOOKUP(X23,Disponibilidad[],2,FALSE)</f>
        <v>1</v>
      </c>
      <c r="Z23" s="10" t="str">
        <f t="shared" si="0"/>
        <v>BAJA</v>
      </c>
      <c r="AA23" s="10" t="s">
        <v>51</v>
      </c>
      <c r="AB23" s="10" t="s">
        <v>124</v>
      </c>
      <c r="AC23" s="10" t="s">
        <v>40</v>
      </c>
      <c r="AD23" s="10" t="s">
        <v>40</v>
      </c>
      <c r="AE23" s="10" t="s">
        <v>40</v>
      </c>
      <c r="AF23" s="10" t="s">
        <v>40</v>
      </c>
      <c r="AG23" s="10" t="s">
        <v>40</v>
      </c>
      <c r="AH23" s="14">
        <v>44630</v>
      </c>
    </row>
    <row r="24" spans="1:34" s="11" customFormat="1" ht="41.4" x14ac:dyDescent="0.3">
      <c r="A24" s="9">
        <v>18</v>
      </c>
      <c r="B24" s="10" t="s">
        <v>38</v>
      </c>
      <c r="C24" s="10" t="s">
        <v>115</v>
      </c>
      <c r="D24" s="10" t="s">
        <v>116</v>
      </c>
      <c r="E24" s="10" t="s">
        <v>133</v>
      </c>
      <c r="F24" s="10" t="s">
        <v>134</v>
      </c>
      <c r="G24" s="10" t="s">
        <v>43</v>
      </c>
      <c r="H24" s="10" t="s">
        <v>119</v>
      </c>
      <c r="I24" s="10" t="s">
        <v>72</v>
      </c>
      <c r="J24" s="16">
        <v>44517</v>
      </c>
      <c r="K24" s="10" t="s">
        <v>120</v>
      </c>
      <c r="L24" s="10" t="s">
        <v>120</v>
      </c>
      <c r="M24" s="10" t="s">
        <v>47</v>
      </c>
      <c r="N24" s="10" t="s">
        <v>92</v>
      </c>
      <c r="O24" s="10" t="s">
        <v>40</v>
      </c>
      <c r="P24" s="10" t="s">
        <v>121</v>
      </c>
      <c r="Q24" s="10" t="s">
        <v>122</v>
      </c>
      <c r="R24" s="10" t="s">
        <v>51</v>
      </c>
      <c r="S24" s="10" t="s">
        <v>51</v>
      </c>
      <c r="T24" s="10" t="s">
        <v>123</v>
      </c>
      <c r="U24" s="10">
        <f>VLOOKUP(T24,Confidencialidad[],2,FALSE)</f>
        <v>1</v>
      </c>
      <c r="V24" s="10" t="s">
        <v>93</v>
      </c>
      <c r="W24" s="10">
        <f>VLOOKUP(V24,Integridad[],2,FALSE)</f>
        <v>1</v>
      </c>
      <c r="X24" s="10" t="s">
        <v>93</v>
      </c>
      <c r="Y24" s="10">
        <f>VLOOKUP(X24,Disponibilidad[],2,FALSE)</f>
        <v>1</v>
      </c>
      <c r="Z24" s="10" t="str">
        <f t="shared" si="0"/>
        <v>BAJA</v>
      </c>
      <c r="AA24" s="10" t="s">
        <v>51</v>
      </c>
      <c r="AB24" s="10" t="s">
        <v>124</v>
      </c>
      <c r="AC24" s="10" t="s">
        <v>40</v>
      </c>
      <c r="AD24" s="10" t="s">
        <v>40</v>
      </c>
      <c r="AE24" s="10" t="s">
        <v>40</v>
      </c>
      <c r="AF24" s="10" t="s">
        <v>40</v>
      </c>
      <c r="AG24" s="10" t="s">
        <v>40</v>
      </c>
      <c r="AH24" s="14">
        <v>44630</v>
      </c>
    </row>
    <row r="25" spans="1:34" s="11" customFormat="1" ht="41.4" x14ac:dyDescent="0.3">
      <c r="A25" s="9">
        <v>19</v>
      </c>
      <c r="B25" s="10" t="s">
        <v>38</v>
      </c>
      <c r="C25" s="10" t="s">
        <v>115</v>
      </c>
      <c r="D25" s="10" t="s">
        <v>116</v>
      </c>
      <c r="E25" s="10" t="s">
        <v>135</v>
      </c>
      <c r="F25" s="10" t="s">
        <v>136</v>
      </c>
      <c r="G25" s="10" t="s">
        <v>43</v>
      </c>
      <c r="H25" s="10" t="s">
        <v>119</v>
      </c>
      <c r="I25" s="10" t="s">
        <v>72</v>
      </c>
      <c r="J25" s="16">
        <v>44517</v>
      </c>
      <c r="K25" s="10" t="s">
        <v>120</v>
      </c>
      <c r="L25" s="10" t="s">
        <v>120</v>
      </c>
      <c r="M25" s="10" t="s">
        <v>47</v>
      </c>
      <c r="N25" s="10" t="s">
        <v>92</v>
      </c>
      <c r="O25" s="10" t="s">
        <v>40</v>
      </c>
      <c r="P25" s="10" t="s">
        <v>121</v>
      </c>
      <c r="Q25" s="10" t="s">
        <v>122</v>
      </c>
      <c r="R25" s="10" t="s">
        <v>51</v>
      </c>
      <c r="S25" s="10" t="s">
        <v>51</v>
      </c>
      <c r="T25" s="10" t="s">
        <v>123</v>
      </c>
      <c r="U25" s="10">
        <f>VLOOKUP(T25,Confidencialidad[],2,FALSE)</f>
        <v>1</v>
      </c>
      <c r="V25" s="10" t="s">
        <v>93</v>
      </c>
      <c r="W25" s="10">
        <f>VLOOKUP(V25,Integridad[],2,FALSE)</f>
        <v>1</v>
      </c>
      <c r="X25" s="10" t="s">
        <v>93</v>
      </c>
      <c r="Y25" s="10">
        <f>VLOOKUP(X25,Disponibilidad[],2,FALSE)</f>
        <v>1</v>
      </c>
      <c r="Z25" s="10" t="str">
        <f t="shared" si="0"/>
        <v>BAJA</v>
      </c>
      <c r="AA25" s="10" t="s">
        <v>51</v>
      </c>
      <c r="AB25" s="10" t="s">
        <v>124</v>
      </c>
      <c r="AC25" s="10" t="s">
        <v>40</v>
      </c>
      <c r="AD25" s="10" t="s">
        <v>40</v>
      </c>
      <c r="AE25" s="10" t="s">
        <v>40</v>
      </c>
      <c r="AF25" s="10" t="s">
        <v>40</v>
      </c>
      <c r="AG25" s="10" t="s">
        <v>40</v>
      </c>
      <c r="AH25" s="14">
        <v>44630</v>
      </c>
    </row>
    <row r="26" spans="1:34" s="11" customFormat="1" ht="41.4" x14ac:dyDescent="0.3">
      <c r="A26" s="9">
        <v>20</v>
      </c>
      <c r="B26" s="10" t="s">
        <v>38</v>
      </c>
      <c r="C26" s="10" t="s">
        <v>115</v>
      </c>
      <c r="D26" s="10" t="s">
        <v>116</v>
      </c>
      <c r="E26" s="10" t="s">
        <v>137</v>
      </c>
      <c r="F26" s="10" t="s">
        <v>138</v>
      </c>
      <c r="G26" s="10" t="s">
        <v>43</v>
      </c>
      <c r="H26" s="10" t="s">
        <v>119</v>
      </c>
      <c r="I26" s="10" t="s">
        <v>72</v>
      </c>
      <c r="J26" s="16">
        <v>44517</v>
      </c>
      <c r="K26" s="10" t="s">
        <v>120</v>
      </c>
      <c r="L26" s="10" t="s">
        <v>120</v>
      </c>
      <c r="M26" s="10" t="s">
        <v>47</v>
      </c>
      <c r="N26" s="10" t="s">
        <v>92</v>
      </c>
      <c r="O26" s="10" t="s">
        <v>40</v>
      </c>
      <c r="P26" s="10" t="s">
        <v>121</v>
      </c>
      <c r="Q26" s="10" t="s">
        <v>122</v>
      </c>
      <c r="R26" s="10" t="s">
        <v>51</v>
      </c>
      <c r="S26" s="10" t="s">
        <v>51</v>
      </c>
      <c r="T26" s="10" t="s">
        <v>123</v>
      </c>
      <c r="U26" s="10">
        <f>VLOOKUP(T26,Confidencialidad[],2,FALSE)</f>
        <v>1</v>
      </c>
      <c r="V26" s="10" t="s">
        <v>93</v>
      </c>
      <c r="W26" s="10">
        <f>VLOOKUP(V26,Integridad[],2,FALSE)</f>
        <v>1</v>
      </c>
      <c r="X26" s="10" t="s">
        <v>93</v>
      </c>
      <c r="Y26" s="10">
        <f>VLOOKUP(X26,Disponibilidad[],2,FALSE)</f>
        <v>1</v>
      </c>
      <c r="Z26" s="10" t="str">
        <f t="shared" si="0"/>
        <v>BAJA</v>
      </c>
      <c r="AA26" s="10" t="s">
        <v>51</v>
      </c>
      <c r="AB26" s="10" t="s">
        <v>124</v>
      </c>
      <c r="AC26" s="10" t="s">
        <v>40</v>
      </c>
      <c r="AD26" s="10" t="s">
        <v>40</v>
      </c>
      <c r="AE26" s="10" t="s">
        <v>40</v>
      </c>
      <c r="AF26" s="10" t="s">
        <v>40</v>
      </c>
      <c r="AG26" s="10" t="s">
        <v>40</v>
      </c>
      <c r="AH26" s="14">
        <v>44630</v>
      </c>
    </row>
    <row r="27" spans="1:34" s="11" customFormat="1" ht="41.4" x14ac:dyDescent="0.3">
      <c r="A27" s="9">
        <v>21</v>
      </c>
      <c r="B27" s="10" t="s">
        <v>38</v>
      </c>
      <c r="C27" s="10" t="s">
        <v>115</v>
      </c>
      <c r="D27" s="10" t="s">
        <v>116</v>
      </c>
      <c r="E27" s="10" t="s">
        <v>139</v>
      </c>
      <c r="F27" s="10" t="s">
        <v>140</v>
      </c>
      <c r="G27" s="10" t="s">
        <v>43</v>
      </c>
      <c r="H27" s="10" t="s">
        <v>119</v>
      </c>
      <c r="I27" s="10" t="s">
        <v>72</v>
      </c>
      <c r="J27" s="16">
        <v>44517</v>
      </c>
      <c r="K27" s="10" t="s">
        <v>120</v>
      </c>
      <c r="L27" s="10" t="s">
        <v>120</v>
      </c>
      <c r="M27" s="10" t="s">
        <v>47</v>
      </c>
      <c r="N27" s="10" t="s">
        <v>92</v>
      </c>
      <c r="O27" s="10" t="s">
        <v>40</v>
      </c>
      <c r="P27" s="10" t="s">
        <v>121</v>
      </c>
      <c r="Q27" s="10" t="s">
        <v>122</v>
      </c>
      <c r="R27" s="10" t="s">
        <v>51</v>
      </c>
      <c r="S27" s="10" t="s">
        <v>51</v>
      </c>
      <c r="T27" s="10" t="s">
        <v>123</v>
      </c>
      <c r="U27" s="10">
        <f>VLOOKUP(T27,Confidencialidad[],2,FALSE)</f>
        <v>1</v>
      </c>
      <c r="V27" s="10" t="s">
        <v>93</v>
      </c>
      <c r="W27" s="10">
        <f>VLOOKUP(V27,Integridad[],2,FALSE)</f>
        <v>1</v>
      </c>
      <c r="X27" s="10" t="s">
        <v>93</v>
      </c>
      <c r="Y27" s="10">
        <f>VLOOKUP(X27,Disponibilidad[],2,FALSE)</f>
        <v>1</v>
      </c>
      <c r="Z27" s="10" t="str">
        <f t="shared" si="0"/>
        <v>BAJA</v>
      </c>
      <c r="AA27" s="10" t="s">
        <v>51</v>
      </c>
      <c r="AB27" s="10" t="s">
        <v>124</v>
      </c>
      <c r="AC27" s="10" t="s">
        <v>40</v>
      </c>
      <c r="AD27" s="10" t="s">
        <v>40</v>
      </c>
      <c r="AE27" s="10" t="s">
        <v>40</v>
      </c>
      <c r="AF27" s="10" t="s">
        <v>40</v>
      </c>
      <c r="AG27" s="10" t="s">
        <v>40</v>
      </c>
      <c r="AH27" s="14">
        <v>44630</v>
      </c>
    </row>
    <row r="28" spans="1:34" s="11" customFormat="1" ht="41.4" x14ac:dyDescent="0.3">
      <c r="A28" s="9">
        <v>22</v>
      </c>
      <c r="B28" s="10" t="s">
        <v>38</v>
      </c>
      <c r="C28" s="10" t="s">
        <v>115</v>
      </c>
      <c r="D28" s="10" t="s">
        <v>116</v>
      </c>
      <c r="E28" s="10" t="s">
        <v>141</v>
      </c>
      <c r="F28" s="10" t="s">
        <v>142</v>
      </c>
      <c r="G28" s="10" t="s">
        <v>43</v>
      </c>
      <c r="H28" s="10" t="s">
        <v>119</v>
      </c>
      <c r="I28" s="10" t="s">
        <v>72</v>
      </c>
      <c r="J28" s="16">
        <v>44517</v>
      </c>
      <c r="K28" s="10" t="s">
        <v>120</v>
      </c>
      <c r="L28" s="10" t="s">
        <v>120</v>
      </c>
      <c r="M28" s="10" t="s">
        <v>47</v>
      </c>
      <c r="N28" s="10" t="s">
        <v>92</v>
      </c>
      <c r="O28" s="10" t="s">
        <v>40</v>
      </c>
      <c r="P28" s="10" t="s">
        <v>121</v>
      </c>
      <c r="Q28" s="10" t="s">
        <v>122</v>
      </c>
      <c r="R28" s="10" t="s">
        <v>51</v>
      </c>
      <c r="S28" s="10" t="s">
        <v>51</v>
      </c>
      <c r="T28" s="10" t="s">
        <v>123</v>
      </c>
      <c r="U28" s="10">
        <f>VLOOKUP(T28,Confidencialidad[],2,FALSE)</f>
        <v>1</v>
      </c>
      <c r="V28" s="10" t="s">
        <v>93</v>
      </c>
      <c r="W28" s="10">
        <f>VLOOKUP(V28,Integridad[],2,FALSE)</f>
        <v>1</v>
      </c>
      <c r="X28" s="10" t="s">
        <v>93</v>
      </c>
      <c r="Y28" s="10">
        <f>VLOOKUP(X28,Disponibilidad[],2,FALSE)</f>
        <v>1</v>
      </c>
      <c r="Z28" s="10" t="str">
        <f t="shared" si="0"/>
        <v>BAJA</v>
      </c>
      <c r="AA28" s="10" t="s">
        <v>51</v>
      </c>
      <c r="AB28" s="10" t="s">
        <v>124</v>
      </c>
      <c r="AC28" s="10" t="s">
        <v>40</v>
      </c>
      <c r="AD28" s="10" t="s">
        <v>40</v>
      </c>
      <c r="AE28" s="10" t="s">
        <v>40</v>
      </c>
      <c r="AF28" s="10" t="s">
        <v>40</v>
      </c>
      <c r="AG28" s="10" t="s">
        <v>40</v>
      </c>
      <c r="AH28" s="14">
        <v>44630</v>
      </c>
    </row>
    <row r="29" spans="1:34" s="11" customFormat="1" ht="41.4" x14ac:dyDescent="0.3">
      <c r="A29" s="9">
        <v>23</v>
      </c>
      <c r="B29" s="10" t="s">
        <v>38</v>
      </c>
      <c r="C29" s="10" t="s">
        <v>115</v>
      </c>
      <c r="D29" s="10" t="s">
        <v>116</v>
      </c>
      <c r="E29" s="10" t="s">
        <v>143</v>
      </c>
      <c r="F29" s="10" t="s">
        <v>144</v>
      </c>
      <c r="G29" s="10" t="s">
        <v>43</v>
      </c>
      <c r="H29" s="10" t="s">
        <v>119</v>
      </c>
      <c r="I29" s="10" t="s">
        <v>72</v>
      </c>
      <c r="J29" s="16">
        <v>44517</v>
      </c>
      <c r="K29" s="10" t="s">
        <v>120</v>
      </c>
      <c r="L29" s="10" t="s">
        <v>120</v>
      </c>
      <c r="M29" s="10" t="s">
        <v>47</v>
      </c>
      <c r="N29" s="10" t="s">
        <v>92</v>
      </c>
      <c r="O29" s="10" t="s">
        <v>40</v>
      </c>
      <c r="P29" s="10" t="s">
        <v>121</v>
      </c>
      <c r="Q29" s="10" t="s">
        <v>122</v>
      </c>
      <c r="R29" s="10" t="s">
        <v>51</v>
      </c>
      <c r="S29" s="10" t="s">
        <v>51</v>
      </c>
      <c r="T29" s="10" t="s">
        <v>123</v>
      </c>
      <c r="U29" s="10">
        <f>VLOOKUP(T29,Confidencialidad[],2,FALSE)</f>
        <v>1</v>
      </c>
      <c r="V29" s="10" t="s">
        <v>93</v>
      </c>
      <c r="W29" s="10">
        <f>VLOOKUP(V29,Integridad[],2,FALSE)</f>
        <v>1</v>
      </c>
      <c r="X29" s="10" t="s">
        <v>93</v>
      </c>
      <c r="Y29" s="10">
        <f>VLOOKUP(X29,Disponibilidad[],2,FALSE)</f>
        <v>1</v>
      </c>
      <c r="Z29" s="10" t="str">
        <f t="shared" si="0"/>
        <v>BAJA</v>
      </c>
      <c r="AA29" s="10" t="s">
        <v>51</v>
      </c>
      <c r="AB29" s="10" t="s">
        <v>124</v>
      </c>
      <c r="AC29" s="10" t="s">
        <v>40</v>
      </c>
      <c r="AD29" s="10" t="s">
        <v>40</v>
      </c>
      <c r="AE29" s="10" t="s">
        <v>40</v>
      </c>
      <c r="AF29" s="10" t="s">
        <v>40</v>
      </c>
      <c r="AG29" s="10" t="s">
        <v>40</v>
      </c>
      <c r="AH29" s="14">
        <v>44630</v>
      </c>
    </row>
    <row r="30" spans="1:34" s="11" customFormat="1" ht="41.4" x14ac:dyDescent="0.3">
      <c r="A30" s="9">
        <v>24</v>
      </c>
      <c r="B30" s="10" t="s">
        <v>38</v>
      </c>
      <c r="C30" s="10" t="s">
        <v>115</v>
      </c>
      <c r="D30" s="10" t="s">
        <v>116</v>
      </c>
      <c r="E30" s="10" t="s">
        <v>145</v>
      </c>
      <c r="F30" s="10" t="s">
        <v>146</v>
      </c>
      <c r="G30" s="10" t="s">
        <v>43</v>
      </c>
      <c r="H30" s="10" t="s">
        <v>119</v>
      </c>
      <c r="I30" s="10" t="s">
        <v>72</v>
      </c>
      <c r="J30" s="16">
        <v>44517</v>
      </c>
      <c r="K30" s="10" t="s">
        <v>120</v>
      </c>
      <c r="L30" s="10" t="s">
        <v>120</v>
      </c>
      <c r="M30" s="10" t="s">
        <v>47</v>
      </c>
      <c r="N30" s="10" t="s">
        <v>92</v>
      </c>
      <c r="O30" s="10" t="s">
        <v>40</v>
      </c>
      <c r="P30" s="10" t="s">
        <v>121</v>
      </c>
      <c r="Q30" s="10" t="s">
        <v>122</v>
      </c>
      <c r="R30" s="10" t="s">
        <v>51</v>
      </c>
      <c r="S30" s="10" t="s">
        <v>51</v>
      </c>
      <c r="T30" s="10" t="s">
        <v>123</v>
      </c>
      <c r="U30" s="10">
        <f>VLOOKUP(T30,Confidencialidad[],2,FALSE)</f>
        <v>1</v>
      </c>
      <c r="V30" s="10" t="s">
        <v>93</v>
      </c>
      <c r="W30" s="10">
        <f>VLOOKUP(V30,Integridad[],2,FALSE)</f>
        <v>1</v>
      </c>
      <c r="X30" s="10" t="s">
        <v>93</v>
      </c>
      <c r="Y30" s="10">
        <f>VLOOKUP(X30,Disponibilidad[],2,FALSE)</f>
        <v>1</v>
      </c>
      <c r="Z30" s="10" t="str">
        <f t="shared" si="0"/>
        <v>BAJA</v>
      </c>
      <c r="AA30" s="10" t="s">
        <v>51</v>
      </c>
      <c r="AB30" s="10" t="s">
        <v>124</v>
      </c>
      <c r="AC30" s="10" t="s">
        <v>40</v>
      </c>
      <c r="AD30" s="10" t="s">
        <v>40</v>
      </c>
      <c r="AE30" s="10" t="s">
        <v>40</v>
      </c>
      <c r="AF30" s="10" t="s">
        <v>40</v>
      </c>
      <c r="AG30" s="10" t="s">
        <v>40</v>
      </c>
      <c r="AH30" s="14">
        <v>44630</v>
      </c>
    </row>
    <row r="31" spans="1:34" s="11" customFormat="1" ht="41.4" x14ac:dyDescent="0.3">
      <c r="A31" s="9">
        <v>25</v>
      </c>
      <c r="B31" s="10" t="s">
        <v>38</v>
      </c>
      <c r="C31" s="10" t="s">
        <v>115</v>
      </c>
      <c r="D31" s="10" t="s">
        <v>116</v>
      </c>
      <c r="E31" s="10" t="s">
        <v>147</v>
      </c>
      <c r="F31" s="10" t="s">
        <v>148</v>
      </c>
      <c r="G31" s="10" t="s">
        <v>43</v>
      </c>
      <c r="H31" s="10" t="s">
        <v>119</v>
      </c>
      <c r="I31" s="10" t="s">
        <v>72</v>
      </c>
      <c r="J31" s="16">
        <v>44517</v>
      </c>
      <c r="K31" s="10" t="s">
        <v>120</v>
      </c>
      <c r="L31" s="10" t="s">
        <v>120</v>
      </c>
      <c r="M31" s="10" t="s">
        <v>47</v>
      </c>
      <c r="N31" s="10" t="s">
        <v>92</v>
      </c>
      <c r="O31" s="10" t="s">
        <v>40</v>
      </c>
      <c r="P31" s="10" t="s">
        <v>121</v>
      </c>
      <c r="Q31" s="10" t="s">
        <v>122</v>
      </c>
      <c r="R31" s="10" t="s">
        <v>51</v>
      </c>
      <c r="S31" s="10" t="s">
        <v>51</v>
      </c>
      <c r="T31" s="10" t="s">
        <v>123</v>
      </c>
      <c r="U31" s="10">
        <f>VLOOKUP(T31,Confidencialidad[],2,FALSE)</f>
        <v>1</v>
      </c>
      <c r="V31" s="10" t="s">
        <v>93</v>
      </c>
      <c r="W31" s="10">
        <f>VLOOKUP(V31,Integridad[],2,FALSE)</f>
        <v>1</v>
      </c>
      <c r="X31" s="10" t="s">
        <v>93</v>
      </c>
      <c r="Y31" s="10">
        <f>VLOOKUP(X31,Disponibilidad[],2,FALSE)</f>
        <v>1</v>
      </c>
      <c r="Z31" s="10" t="str">
        <f t="shared" si="0"/>
        <v>BAJA</v>
      </c>
      <c r="AA31" s="10" t="s">
        <v>51</v>
      </c>
      <c r="AB31" s="10" t="s">
        <v>124</v>
      </c>
      <c r="AC31" s="10" t="s">
        <v>40</v>
      </c>
      <c r="AD31" s="10" t="s">
        <v>40</v>
      </c>
      <c r="AE31" s="10" t="s">
        <v>40</v>
      </c>
      <c r="AF31" s="10" t="s">
        <v>40</v>
      </c>
      <c r="AG31" s="10" t="s">
        <v>40</v>
      </c>
      <c r="AH31" s="14">
        <v>44630</v>
      </c>
    </row>
    <row r="32" spans="1:34" s="11" customFormat="1" ht="41.4" x14ac:dyDescent="0.3">
      <c r="A32" s="9">
        <v>26</v>
      </c>
      <c r="B32" s="10" t="s">
        <v>38</v>
      </c>
      <c r="C32" s="10" t="s">
        <v>115</v>
      </c>
      <c r="D32" s="10" t="s">
        <v>116</v>
      </c>
      <c r="E32" s="10" t="s">
        <v>149</v>
      </c>
      <c r="F32" s="10" t="s">
        <v>150</v>
      </c>
      <c r="G32" s="10" t="s">
        <v>43</v>
      </c>
      <c r="H32" s="10" t="s">
        <v>119</v>
      </c>
      <c r="I32" s="10" t="s">
        <v>72</v>
      </c>
      <c r="J32" s="16">
        <v>44517</v>
      </c>
      <c r="K32" s="10" t="s">
        <v>120</v>
      </c>
      <c r="L32" s="10" t="s">
        <v>120</v>
      </c>
      <c r="M32" s="10" t="s">
        <v>47</v>
      </c>
      <c r="N32" s="10" t="s">
        <v>92</v>
      </c>
      <c r="O32" s="10" t="s">
        <v>40</v>
      </c>
      <c r="P32" s="10" t="s">
        <v>121</v>
      </c>
      <c r="Q32" s="10" t="s">
        <v>122</v>
      </c>
      <c r="R32" s="10" t="s">
        <v>51</v>
      </c>
      <c r="S32" s="10" t="s">
        <v>51</v>
      </c>
      <c r="T32" s="10" t="s">
        <v>123</v>
      </c>
      <c r="U32" s="10">
        <f>VLOOKUP(T32,Confidencialidad[],2,FALSE)</f>
        <v>1</v>
      </c>
      <c r="V32" s="10" t="s">
        <v>93</v>
      </c>
      <c r="W32" s="10">
        <f>VLOOKUP(V32,Integridad[],2,FALSE)</f>
        <v>1</v>
      </c>
      <c r="X32" s="10" t="s">
        <v>93</v>
      </c>
      <c r="Y32" s="10">
        <f>VLOOKUP(X32,Disponibilidad[],2,FALSE)</f>
        <v>1</v>
      </c>
      <c r="Z32" s="10" t="str">
        <f t="shared" si="0"/>
        <v>BAJA</v>
      </c>
      <c r="AA32" s="10" t="s">
        <v>51</v>
      </c>
      <c r="AB32" s="10" t="s">
        <v>124</v>
      </c>
      <c r="AC32" s="10" t="s">
        <v>40</v>
      </c>
      <c r="AD32" s="10" t="s">
        <v>40</v>
      </c>
      <c r="AE32" s="10" t="s">
        <v>40</v>
      </c>
      <c r="AF32" s="10" t="s">
        <v>40</v>
      </c>
      <c r="AG32" s="10" t="s">
        <v>40</v>
      </c>
      <c r="AH32" s="14">
        <v>44630</v>
      </c>
    </row>
    <row r="33" spans="1:34" s="11" customFormat="1" ht="41.4" x14ac:dyDescent="0.3">
      <c r="A33" s="9">
        <v>27</v>
      </c>
      <c r="B33" s="10" t="s">
        <v>38</v>
      </c>
      <c r="C33" s="10" t="s">
        <v>115</v>
      </c>
      <c r="D33" s="10" t="s">
        <v>116</v>
      </c>
      <c r="E33" s="10" t="s">
        <v>151</v>
      </c>
      <c r="F33" s="10" t="s">
        <v>152</v>
      </c>
      <c r="G33" s="10" t="s">
        <v>43</v>
      </c>
      <c r="H33" s="10" t="s">
        <v>119</v>
      </c>
      <c r="I33" s="10" t="s">
        <v>72</v>
      </c>
      <c r="J33" s="16">
        <v>44517</v>
      </c>
      <c r="K33" s="10" t="s">
        <v>120</v>
      </c>
      <c r="L33" s="10" t="s">
        <v>120</v>
      </c>
      <c r="M33" s="10" t="s">
        <v>47</v>
      </c>
      <c r="N33" s="10" t="s">
        <v>92</v>
      </c>
      <c r="O33" s="10" t="s">
        <v>40</v>
      </c>
      <c r="P33" s="10" t="s">
        <v>121</v>
      </c>
      <c r="Q33" s="10" t="s">
        <v>122</v>
      </c>
      <c r="R33" s="10" t="s">
        <v>51</v>
      </c>
      <c r="S33" s="10" t="s">
        <v>51</v>
      </c>
      <c r="T33" s="10" t="s">
        <v>123</v>
      </c>
      <c r="U33" s="10">
        <f>VLOOKUP(T33,Confidencialidad[],2,FALSE)</f>
        <v>1</v>
      </c>
      <c r="V33" s="10" t="s">
        <v>93</v>
      </c>
      <c r="W33" s="10">
        <f>VLOOKUP(V33,Integridad[],2,FALSE)</f>
        <v>1</v>
      </c>
      <c r="X33" s="10" t="s">
        <v>93</v>
      </c>
      <c r="Y33" s="10">
        <f>VLOOKUP(X33,Disponibilidad[],2,FALSE)</f>
        <v>1</v>
      </c>
      <c r="Z33" s="10" t="str">
        <f t="shared" si="0"/>
        <v>BAJA</v>
      </c>
      <c r="AA33" s="10" t="s">
        <v>51</v>
      </c>
      <c r="AB33" s="10" t="s">
        <v>124</v>
      </c>
      <c r="AC33" s="10" t="s">
        <v>40</v>
      </c>
      <c r="AD33" s="10" t="s">
        <v>40</v>
      </c>
      <c r="AE33" s="10" t="s">
        <v>40</v>
      </c>
      <c r="AF33" s="10" t="s">
        <v>40</v>
      </c>
      <c r="AG33" s="10" t="s">
        <v>40</v>
      </c>
      <c r="AH33" s="14">
        <v>44630</v>
      </c>
    </row>
    <row r="34" spans="1:34" s="11" customFormat="1" ht="41.4" x14ac:dyDescent="0.3">
      <c r="A34" s="9">
        <v>28</v>
      </c>
      <c r="B34" s="10" t="s">
        <v>38</v>
      </c>
      <c r="C34" s="10" t="s">
        <v>115</v>
      </c>
      <c r="D34" s="10" t="s">
        <v>116</v>
      </c>
      <c r="E34" s="10" t="s">
        <v>153</v>
      </c>
      <c r="F34" s="10" t="s">
        <v>154</v>
      </c>
      <c r="G34" s="10" t="s">
        <v>43</v>
      </c>
      <c r="H34" s="10" t="s">
        <v>119</v>
      </c>
      <c r="I34" s="10" t="s">
        <v>72</v>
      </c>
      <c r="J34" s="16">
        <v>44517</v>
      </c>
      <c r="K34" s="10" t="s">
        <v>120</v>
      </c>
      <c r="L34" s="10" t="s">
        <v>120</v>
      </c>
      <c r="M34" s="10" t="s">
        <v>47</v>
      </c>
      <c r="N34" s="10" t="s">
        <v>92</v>
      </c>
      <c r="O34" s="10" t="s">
        <v>40</v>
      </c>
      <c r="P34" s="10" t="s">
        <v>121</v>
      </c>
      <c r="Q34" s="10" t="s">
        <v>122</v>
      </c>
      <c r="R34" s="10" t="s">
        <v>51</v>
      </c>
      <c r="S34" s="10" t="s">
        <v>51</v>
      </c>
      <c r="T34" s="10" t="s">
        <v>123</v>
      </c>
      <c r="U34" s="10">
        <f>VLOOKUP(T34,Confidencialidad[],2,FALSE)</f>
        <v>1</v>
      </c>
      <c r="V34" s="10" t="s">
        <v>93</v>
      </c>
      <c r="W34" s="10">
        <f>VLOOKUP(V34,Integridad[],2,FALSE)</f>
        <v>1</v>
      </c>
      <c r="X34" s="10" t="s">
        <v>93</v>
      </c>
      <c r="Y34" s="10">
        <f>VLOOKUP(X34,Disponibilidad[],2,FALSE)</f>
        <v>1</v>
      </c>
      <c r="Z34" s="10" t="str">
        <f t="shared" si="0"/>
        <v>BAJA</v>
      </c>
      <c r="AA34" s="10" t="s">
        <v>51</v>
      </c>
      <c r="AB34" s="10" t="s">
        <v>124</v>
      </c>
      <c r="AC34" s="10" t="s">
        <v>40</v>
      </c>
      <c r="AD34" s="10" t="s">
        <v>40</v>
      </c>
      <c r="AE34" s="10" t="s">
        <v>40</v>
      </c>
      <c r="AF34" s="10" t="s">
        <v>40</v>
      </c>
      <c r="AG34" s="10" t="s">
        <v>40</v>
      </c>
      <c r="AH34" s="14">
        <v>44630</v>
      </c>
    </row>
    <row r="35" spans="1:34" s="11" customFormat="1" ht="41.4" x14ac:dyDescent="0.3">
      <c r="A35" s="9">
        <v>29</v>
      </c>
      <c r="B35" s="10" t="s">
        <v>38</v>
      </c>
      <c r="C35" s="10" t="s">
        <v>115</v>
      </c>
      <c r="D35" s="10" t="s">
        <v>116</v>
      </c>
      <c r="E35" s="10" t="s">
        <v>155</v>
      </c>
      <c r="F35" s="10" t="s">
        <v>156</v>
      </c>
      <c r="G35" s="10" t="s">
        <v>43</v>
      </c>
      <c r="H35" s="10" t="s">
        <v>119</v>
      </c>
      <c r="I35" s="10" t="s">
        <v>72</v>
      </c>
      <c r="J35" s="16">
        <v>44517</v>
      </c>
      <c r="K35" s="10" t="s">
        <v>120</v>
      </c>
      <c r="L35" s="10" t="s">
        <v>120</v>
      </c>
      <c r="M35" s="10" t="s">
        <v>47</v>
      </c>
      <c r="N35" s="10" t="s">
        <v>92</v>
      </c>
      <c r="O35" s="10" t="s">
        <v>40</v>
      </c>
      <c r="P35" s="10" t="s">
        <v>121</v>
      </c>
      <c r="Q35" s="10" t="s">
        <v>122</v>
      </c>
      <c r="R35" s="10" t="s">
        <v>51</v>
      </c>
      <c r="S35" s="10" t="s">
        <v>51</v>
      </c>
      <c r="T35" s="10" t="s">
        <v>123</v>
      </c>
      <c r="U35" s="10">
        <f>VLOOKUP(T35,Confidencialidad[],2,FALSE)</f>
        <v>1</v>
      </c>
      <c r="V35" s="10" t="s">
        <v>93</v>
      </c>
      <c r="W35" s="10">
        <f>VLOOKUP(V35,Integridad[],2,FALSE)</f>
        <v>1</v>
      </c>
      <c r="X35" s="10" t="s">
        <v>93</v>
      </c>
      <c r="Y35" s="10">
        <f>VLOOKUP(X35,Disponibilidad[],2,FALSE)</f>
        <v>1</v>
      </c>
      <c r="Z35" s="10" t="str">
        <f t="shared" si="0"/>
        <v>BAJA</v>
      </c>
      <c r="AA35" s="10" t="s">
        <v>51</v>
      </c>
      <c r="AB35" s="10" t="s">
        <v>124</v>
      </c>
      <c r="AC35" s="10" t="s">
        <v>40</v>
      </c>
      <c r="AD35" s="10" t="s">
        <v>40</v>
      </c>
      <c r="AE35" s="10" t="s">
        <v>40</v>
      </c>
      <c r="AF35" s="10" t="s">
        <v>40</v>
      </c>
      <c r="AG35" s="10" t="s">
        <v>40</v>
      </c>
      <c r="AH35" s="14">
        <v>44630</v>
      </c>
    </row>
    <row r="36" spans="1:34" s="11" customFormat="1" ht="41.4" x14ac:dyDescent="0.3">
      <c r="A36" s="9">
        <v>30</v>
      </c>
      <c r="B36" s="10" t="s">
        <v>38</v>
      </c>
      <c r="C36" s="10" t="s">
        <v>115</v>
      </c>
      <c r="D36" s="10" t="s">
        <v>116</v>
      </c>
      <c r="E36" s="10" t="s">
        <v>157</v>
      </c>
      <c r="F36" s="10" t="s">
        <v>158</v>
      </c>
      <c r="G36" s="10" t="s">
        <v>43</v>
      </c>
      <c r="H36" s="10" t="s">
        <v>119</v>
      </c>
      <c r="I36" s="10" t="s">
        <v>72</v>
      </c>
      <c r="J36" s="16">
        <v>44517</v>
      </c>
      <c r="K36" s="10" t="s">
        <v>120</v>
      </c>
      <c r="L36" s="10" t="s">
        <v>120</v>
      </c>
      <c r="M36" s="10" t="s">
        <v>47</v>
      </c>
      <c r="N36" s="10" t="s">
        <v>92</v>
      </c>
      <c r="O36" s="10" t="s">
        <v>40</v>
      </c>
      <c r="P36" s="10" t="s">
        <v>159</v>
      </c>
      <c r="Q36" s="10" t="s">
        <v>122</v>
      </c>
      <c r="R36" s="10" t="s">
        <v>51</v>
      </c>
      <c r="S36" s="10" t="s">
        <v>51</v>
      </c>
      <c r="T36" s="10" t="s">
        <v>123</v>
      </c>
      <c r="U36" s="10">
        <f>VLOOKUP(T36,Confidencialidad[],2,FALSE)</f>
        <v>1</v>
      </c>
      <c r="V36" s="10" t="s">
        <v>93</v>
      </c>
      <c r="W36" s="10">
        <f>VLOOKUP(V36,Integridad[],2,FALSE)</f>
        <v>1</v>
      </c>
      <c r="X36" s="10" t="s">
        <v>93</v>
      </c>
      <c r="Y36" s="10">
        <f>VLOOKUP(X36,Disponibilidad[],2,FALSE)</f>
        <v>1</v>
      </c>
      <c r="Z36" s="10" t="str">
        <f t="shared" si="0"/>
        <v>BAJA</v>
      </c>
      <c r="AA36" s="10" t="s">
        <v>51</v>
      </c>
      <c r="AB36" s="10" t="s">
        <v>124</v>
      </c>
      <c r="AC36" s="10" t="s">
        <v>40</v>
      </c>
      <c r="AD36" s="10" t="s">
        <v>40</v>
      </c>
      <c r="AE36" s="10" t="s">
        <v>40</v>
      </c>
      <c r="AF36" s="10" t="s">
        <v>40</v>
      </c>
      <c r="AG36" s="10" t="s">
        <v>40</v>
      </c>
      <c r="AH36" s="14">
        <v>44630</v>
      </c>
    </row>
    <row r="37" spans="1:34" s="11" customFormat="1" ht="41.4" x14ac:dyDescent="0.3">
      <c r="A37" s="9">
        <v>31</v>
      </c>
      <c r="B37" s="10" t="s">
        <v>38</v>
      </c>
      <c r="C37" s="10" t="s">
        <v>115</v>
      </c>
      <c r="D37" s="10" t="s">
        <v>116</v>
      </c>
      <c r="E37" s="10" t="s">
        <v>160</v>
      </c>
      <c r="F37" s="10" t="s">
        <v>161</v>
      </c>
      <c r="G37" s="10" t="s">
        <v>43</v>
      </c>
      <c r="H37" s="10" t="s">
        <v>119</v>
      </c>
      <c r="I37" s="10" t="s">
        <v>72</v>
      </c>
      <c r="J37" s="16">
        <v>44517</v>
      </c>
      <c r="K37" s="10" t="s">
        <v>120</v>
      </c>
      <c r="L37" s="10" t="s">
        <v>120</v>
      </c>
      <c r="M37" s="10" t="s">
        <v>47</v>
      </c>
      <c r="N37" s="10" t="s">
        <v>92</v>
      </c>
      <c r="O37" s="10" t="s">
        <v>40</v>
      </c>
      <c r="P37" s="10" t="s">
        <v>159</v>
      </c>
      <c r="Q37" s="10" t="s">
        <v>122</v>
      </c>
      <c r="R37" s="10" t="s">
        <v>51</v>
      </c>
      <c r="S37" s="10" t="s">
        <v>51</v>
      </c>
      <c r="T37" s="10" t="s">
        <v>123</v>
      </c>
      <c r="U37" s="10">
        <f>VLOOKUP(T37,Confidencialidad[],2,FALSE)</f>
        <v>1</v>
      </c>
      <c r="V37" s="10" t="s">
        <v>93</v>
      </c>
      <c r="W37" s="10">
        <f>VLOOKUP(V37,Integridad[],2,FALSE)</f>
        <v>1</v>
      </c>
      <c r="X37" s="10" t="s">
        <v>93</v>
      </c>
      <c r="Y37" s="10">
        <f>VLOOKUP(X37,Disponibilidad[],2,FALSE)</f>
        <v>1</v>
      </c>
      <c r="Z37" s="10" t="str">
        <f t="shared" si="0"/>
        <v>BAJA</v>
      </c>
      <c r="AA37" s="10" t="s">
        <v>51</v>
      </c>
      <c r="AB37" s="10" t="s">
        <v>124</v>
      </c>
      <c r="AC37" s="10" t="s">
        <v>40</v>
      </c>
      <c r="AD37" s="10" t="s">
        <v>40</v>
      </c>
      <c r="AE37" s="10" t="s">
        <v>40</v>
      </c>
      <c r="AF37" s="10" t="s">
        <v>40</v>
      </c>
      <c r="AG37" s="10" t="s">
        <v>40</v>
      </c>
      <c r="AH37" s="14">
        <v>44630</v>
      </c>
    </row>
    <row r="38" spans="1:34" s="11" customFormat="1" ht="41.4" x14ac:dyDescent="0.3">
      <c r="A38" s="9">
        <v>32</v>
      </c>
      <c r="B38" s="10" t="s">
        <v>38</v>
      </c>
      <c r="C38" s="10" t="s">
        <v>115</v>
      </c>
      <c r="D38" s="10" t="s">
        <v>116</v>
      </c>
      <c r="E38" s="10" t="s">
        <v>162</v>
      </c>
      <c r="F38" s="10" t="s">
        <v>163</v>
      </c>
      <c r="G38" s="10" t="s">
        <v>43</v>
      </c>
      <c r="H38" s="10" t="s">
        <v>119</v>
      </c>
      <c r="I38" s="10" t="s">
        <v>72</v>
      </c>
      <c r="J38" s="16">
        <v>44517</v>
      </c>
      <c r="K38" s="10" t="s">
        <v>120</v>
      </c>
      <c r="L38" s="10" t="s">
        <v>120</v>
      </c>
      <c r="M38" s="10" t="s">
        <v>47</v>
      </c>
      <c r="N38" s="10" t="s">
        <v>92</v>
      </c>
      <c r="O38" s="10" t="s">
        <v>40</v>
      </c>
      <c r="P38" s="10" t="s">
        <v>159</v>
      </c>
      <c r="Q38" s="10" t="s">
        <v>122</v>
      </c>
      <c r="R38" s="10" t="s">
        <v>51</v>
      </c>
      <c r="S38" s="10" t="s">
        <v>51</v>
      </c>
      <c r="T38" s="10" t="s">
        <v>123</v>
      </c>
      <c r="U38" s="10">
        <f>VLOOKUP(T38,Confidencialidad[],2,FALSE)</f>
        <v>1</v>
      </c>
      <c r="V38" s="10" t="s">
        <v>93</v>
      </c>
      <c r="W38" s="10">
        <f>VLOOKUP(V38,Integridad[],2,FALSE)</f>
        <v>1</v>
      </c>
      <c r="X38" s="10" t="s">
        <v>93</v>
      </c>
      <c r="Y38" s="10">
        <f>VLOOKUP(X38,Disponibilidad[],2,FALSE)</f>
        <v>1</v>
      </c>
      <c r="Z38" s="10" t="str">
        <f t="shared" si="0"/>
        <v>BAJA</v>
      </c>
      <c r="AA38" s="10" t="s">
        <v>51</v>
      </c>
      <c r="AB38" s="10" t="s">
        <v>124</v>
      </c>
      <c r="AC38" s="10" t="s">
        <v>40</v>
      </c>
      <c r="AD38" s="10" t="s">
        <v>40</v>
      </c>
      <c r="AE38" s="10" t="s">
        <v>40</v>
      </c>
      <c r="AF38" s="10" t="s">
        <v>40</v>
      </c>
      <c r="AG38" s="10" t="s">
        <v>40</v>
      </c>
      <c r="AH38" s="14">
        <v>44630</v>
      </c>
    </row>
    <row r="39" spans="1:34" s="11" customFormat="1" ht="41.4" x14ac:dyDescent="0.3">
      <c r="A39" s="9">
        <v>33</v>
      </c>
      <c r="B39" s="10" t="s">
        <v>38</v>
      </c>
      <c r="C39" s="10" t="s">
        <v>115</v>
      </c>
      <c r="D39" s="10" t="s">
        <v>116</v>
      </c>
      <c r="E39" s="10" t="s">
        <v>164</v>
      </c>
      <c r="F39" s="10" t="s">
        <v>165</v>
      </c>
      <c r="G39" s="10" t="s">
        <v>43</v>
      </c>
      <c r="H39" s="10" t="s">
        <v>119</v>
      </c>
      <c r="I39" s="10" t="s">
        <v>72</v>
      </c>
      <c r="J39" s="16">
        <v>44517</v>
      </c>
      <c r="K39" s="10" t="s">
        <v>120</v>
      </c>
      <c r="L39" s="10" t="s">
        <v>120</v>
      </c>
      <c r="M39" s="10" t="s">
        <v>47</v>
      </c>
      <c r="N39" s="10" t="s">
        <v>92</v>
      </c>
      <c r="O39" s="10" t="s">
        <v>40</v>
      </c>
      <c r="P39" s="10" t="s">
        <v>159</v>
      </c>
      <c r="Q39" s="10" t="s">
        <v>122</v>
      </c>
      <c r="R39" s="10" t="s">
        <v>51</v>
      </c>
      <c r="S39" s="10" t="s">
        <v>51</v>
      </c>
      <c r="T39" s="10" t="s">
        <v>123</v>
      </c>
      <c r="U39" s="10">
        <f>VLOOKUP(T39,Confidencialidad[],2,FALSE)</f>
        <v>1</v>
      </c>
      <c r="V39" s="10" t="s">
        <v>93</v>
      </c>
      <c r="W39" s="10">
        <f>VLOOKUP(V39,Integridad[],2,FALSE)</f>
        <v>1</v>
      </c>
      <c r="X39" s="10" t="s">
        <v>93</v>
      </c>
      <c r="Y39" s="10">
        <f>VLOOKUP(X39,Disponibilidad[],2,FALSE)</f>
        <v>1</v>
      </c>
      <c r="Z39" s="10" t="str">
        <f t="shared" si="0"/>
        <v>BAJA</v>
      </c>
      <c r="AA39" s="10" t="s">
        <v>51</v>
      </c>
      <c r="AB39" s="10" t="s">
        <v>124</v>
      </c>
      <c r="AC39" s="10" t="s">
        <v>40</v>
      </c>
      <c r="AD39" s="10" t="s">
        <v>40</v>
      </c>
      <c r="AE39" s="10" t="s">
        <v>40</v>
      </c>
      <c r="AF39" s="10" t="s">
        <v>40</v>
      </c>
      <c r="AG39" s="10" t="s">
        <v>40</v>
      </c>
      <c r="AH39" s="14">
        <v>44630</v>
      </c>
    </row>
    <row r="40" spans="1:34" s="11" customFormat="1" ht="41.4" x14ac:dyDescent="0.3">
      <c r="A40" s="9">
        <v>34</v>
      </c>
      <c r="B40" s="10" t="s">
        <v>38</v>
      </c>
      <c r="C40" s="10" t="s">
        <v>115</v>
      </c>
      <c r="D40" s="10" t="s">
        <v>116</v>
      </c>
      <c r="E40" s="10" t="s">
        <v>166</v>
      </c>
      <c r="F40" s="10" t="s">
        <v>167</v>
      </c>
      <c r="G40" s="10" t="s">
        <v>43</v>
      </c>
      <c r="H40" s="10" t="s">
        <v>119</v>
      </c>
      <c r="I40" s="10" t="s">
        <v>72</v>
      </c>
      <c r="J40" s="16">
        <v>44517</v>
      </c>
      <c r="K40" s="10" t="s">
        <v>120</v>
      </c>
      <c r="L40" s="10" t="s">
        <v>120</v>
      </c>
      <c r="M40" s="10" t="s">
        <v>47</v>
      </c>
      <c r="N40" s="10" t="s">
        <v>92</v>
      </c>
      <c r="O40" s="10" t="s">
        <v>40</v>
      </c>
      <c r="P40" s="10" t="s">
        <v>159</v>
      </c>
      <c r="Q40" s="10" t="s">
        <v>122</v>
      </c>
      <c r="R40" s="10" t="s">
        <v>51</v>
      </c>
      <c r="S40" s="10" t="s">
        <v>51</v>
      </c>
      <c r="T40" s="10" t="s">
        <v>123</v>
      </c>
      <c r="U40" s="10">
        <f>VLOOKUP(T40,Confidencialidad[],2,FALSE)</f>
        <v>1</v>
      </c>
      <c r="V40" s="10" t="s">
        <v>93</v>
      </c>
      <c r="W40" s="10">
        <f>VLOOKUP(V40,Integridad[],2,FALSE)</f>
        <v>1</v>
      </c>
      <c r="X40" s="10" t="s">
        <v>93</v>
      </c>
      <c r="Y40" s="10">
        <f>VLOOKUP(X40,Disponibilidad[],2,FALSE)</f>
        <v>1</v>
      </c>
      <c r="Z40" s="10" t="str">
        <f t="shared" si="0"/>
        <v>BAJA</v>
      </c>
      <c r="AA40" s="10" t="s">
        <v>51</v>
      </c>
      <c r="AB40" s="10" t="s">
        <v>124</v>
      </c>
      <c r="AC40" s="10" t="s">
        <v>40</v>
      </c>
      <c r="AD40" s="10" t="s">
        <v>40</v>
      </c>
      <c r="AE40" s="10" t="s">
        <v>40</v>
      </c>
      <c r="AF40" s="10" t="s">
        <v>40</v>
      </c>
      <c r="AG40" s="10" t="s">
        <v>40</v>
      </c>
      <c r="AH40" s="14">
        <v>44630</v>
      </c>
    </row>
    <row r="41" spans="1:34" s="11" customFormat="1" ht="41.4" x14ac:dyDescent="0.3">
      <c r="A41" s="9">
        <v>35</v>
      </c>
      <c r="B41" s="10" t="s">
        <v>168</v>
      </c>
      <c r="C41" s="10" t="s">
        <v>169</v>
      </c>
      <c r="D41" s="10" t="s">
        <v>170</v>
      </c>
      <c r="E41" s="10" t="s">
        <v>171</v>
      </c>
      <c r="F41" s="10" t="s">
        <v>172</v>
      </c>
      <c r="G41" s="10" t="s">
        <v>43</v>
      </c>
      <c r="H41" s="10" t="s">
        <v>40</v>
      </c>
      <c r="I41" s="10" t="s">
        <v>44</v>
      </c>
      <c r="J41" s="16">
        <v>44628</v>
      </c>
      <c r="K41" s="10" t="s">
        <v>74</v>
      </c>
      <c r="L41" s="10" t="s">
        <v>74</v>
      </c>
      <c r="M41" s="10" t="s">
        <v>47</v>
      </c>
      <c r="N41" s="10" t="s">
        <v>92</v>
      </c>
      <c r="O41" s="10" t="s">
        <v>40</v>
      </c>
      <c r="P41" s="12" t="s">
        <v>1130</v>
      </c>
      <c r="Q41" s="10" t="s">
        <v>83</v>
      </c>
      <c r="R41" s="10" t="s">
        <v>51</v>
      </c>
      <c r="S41" s="10" t="s">
        <v>43</v>
      </c>
      <c r="T41" s="10" t="s">
        <v>52</v>
      </c>
      <c r="U41" s="10">
        <f>VLOOKUP(T41,Confidencialidad[],2,FALSE)</f>
        <v>2</v>
      </c>
      <c r="V41" s="10" t="s">
        <v>53</v>
      </c>
      <c r="W41" s="10">
        <f>VLOOKUP(V41,Integridad[],2,FALSE)</f>
        <v>3</v>
      </c>
      <c r="X41" s="10" t="s">
        <v>76</v>
      </c>
      <c r="Y41" s="10">
        <f>VLOOKUP(X41,Disponibilidad[],2,FALSE)</f>
        <v>2</v>
      </c>
      <c r="Z41" s="10" t="str">
        <f t="shared" si="0"/>
        <v>MEDIA</v>
      </c>
      <c r="AA41" s="10" t="s">
        <v>51</v>
      </c>
      <c r="AB41" s="10" t="s">
        <v>124</v>
      </c>
      <c r="AC41" s="10" t="s">
        <v>173</v>
      </c>
      <c r="AD41" s="10" t="s">
        <v>174</v>
      </c>
      <c r="AE41" s="10" t="s">
        <v>175</v>
      </c>
      <c r="AF41" s="10" t="s">
        <v>176</v>
      </c>
      <c r="AG41" s="10" t="s">
        <v>81</v>
      </c>
      <c r="AH41" s="14">
        <v>44634</v>
      </c>
    </row>
    <row r="42" spans="1:34" s="11" customFormat="1" ht="41.4" x14ac:dyDescent="0.3">
      <c r="A42" s="9">
        <v>36</v>
      </c>
      <c r="B42" s="10" t="s">
        <v>38</v>
      </c>
      <c r="C42" s="10" t="s">
        <v>177</v>
      </c>
      <c r="D42" s="10" t="s">
        <v>178</v>
      </c>
      <c r="E42" s="10" t="s">
        <v>179</v>
      </c>
      <c r="F42" s="10" t="s">
        <v>180</v>
      </c>
      <c r="G42" s="10" t="s">
        <v>51</v>
      </c>
      <c r="H42" s="10" t="s">
        <v>181</v>
      </c>
      <c r="I42" s="10" t="s">
        <v>182</v>
      </c>
      <c r="J42" s="16">
        <v>44593</v>
      </c>
      <c r="K42" s="10" t="s">
        <v>74</v>
      </c>
      <c r="L42" s="10" t="s">
        <v>74</v>
      </c>
      <c r="M42" s="10" t="s">
        <v>47</v>
      </c>
      <c r="N42" s="10" t="s">
        <v>92</v>
      </c>
      <c r="O42" s="10" t="s">
        <v>40</v>
      </c>
      <c r="P42" s="12" t="s">
        <v>1130</v>
      </c>
      <c r="Q42" s="10" t="s">
        <v>184</v>
      </c>
      <c r="R42" s="10" t="s">
        <v>51</v>
      </c>
      <c r="S42" s="10" t="s">
        <v>51</v>
      </c>
      <c r="T42" s="10" t="s">
        <v>123</v>
      </c>
      <c r="U42" s="10">
        <f>VLOOKUP(T42,Confidencialidad[],2,FALSE)</f>
        <v>1</v>
      </c>
      <c r="V42" s="10" t="s">
        <v>53</v>
      </c>
      <c r="W42" s="10">
        <f>VLOOKUP(V42,Integridad[],2,FALSE)</f>
        <v>3</v>
      </c>
      <c r="X42" s="10" t="s">
        <v>76</v>
      </c>
      <c r="Y42" s="10">
        <f>VLOOKUP(X42,Disponibilidad[],2,FALSE)</f>
        <v>2</v>
      </c>
      <c r="Z42" s="10" t="str">
        <f t="shared" si="0"/>
        <v>MEDIA</v>
      </c>
      <c r="AA42" s="10" t="s">
        <v>43</v>
      </c>
      <c r="AB42" s="10" t="s">
        <v>40</v>
      </c>
      <c r="AC42" s="10" t="s">
        <v>40</v>
      </c>
      <c r="AD42" s="10" t="s">
        <v>40</v>
      </c>
      <c r="AE42" s="10" t="s">
        <v>40</v>
      </c>
      <c r="AF42" s="10" t="s">
        <v>40</v>
      </c>
      <c r="AG42" s="10" t="s">
        <v>40</v>
      </c>
      <c r="AH42" s="14">
        <v>44634</v>
      </c>
    </row>
    <row r="43" spans="1:34" s="11" customFormat="1" ht="41.4" x14ac:dyDescent="0.3">
      <c r="A43" s="9">
        <v>37</v>
      </c>
      <c r="B43" s="10" t="s">
        <v>38</v>
      </c>
      <c r="C43" s="10" t="s">
        <v>177</v>
      </c>
      <c r="D43" s="10" t="s">
        <v>178</v>
      </c>
      <c r="E43" s="10" t="s">
        <v>185</v>
      </c>
      <c r="F43" s="10" t="s">
        <v>186</v>
      </c>
      <c r="G43" s="10" t="s">
        <v>43</v>
      </c>
      <c r="H43" s="10" t="s">
        <v>40</v>
      </c>
      <c r="I43" s="10" t="s">
        <v>44</v>
      </c>
      <c r="J43" s="16">
        <v>44593</v>
      </c>
      <c r="K43" s="10" t="s">
        <v>74</v>
      </c>
      <c r="L43" s="10" t="s">
        <v>74</v>
      </c>
      <c r="M43" s="10" t="s">
        <v>47</v>
      </c>
      <c r="N43" s="10" t="s">
        <v>92</v>
      </c>
      <c r="O43" s="10" t="s">
        <v>40</v>
      </c>
      <c r="P43" s="10" t="s">
        <v>183</v>
      </c>
      <c r="Q43" s="10" t="s">
        <v>184</v>
      </c>
      <c r="R43" s="10" t="s">
        <v>51</v>
      </c>
      <c r="S43" s="10" t="s">
        <v>51</v>
      </c>
      <c r="T43" s="10" t="s">
        <v>123</v>
      </c>
      <c r="U43" s="10">
        <f>VLOOKUP(T43,Confidencialidad[],2,FALSE)</f>
        <v>1</v>
      </c>
      <c r="V43" s="10" t="s">
        <v>53</v>
      </c>
      <c r="W43" s="10">
        <f>VLOOKUP(V43,Integridad[],2,FALSE)</f>
        <v>3</v>
      </c>
      <c r="X43" s="10" t="s">
        <v>76</v>
      </c>
      <c r="Y43" s="10">
        <f>VLOOKUP(X43,Disponibilidad[],2,FALSE)</f>
        <v>2</v>
      </c>
      <c r="Z43" s="10" t="str">
        <f t="shared" si="0"/>
        <v>MEDIA</v>
      </c>
      <c r="AA43" s="10" t="s">
        <v>43</v>
      </c>
      <c r="AB43" s="10" t="s">
        <v>40</v>
      </c>
      <c r="AC43" s="10" t="s">
        <v>40</v>
      </c>
      <c r="AD43" s="10" t="s">
        <v>40</v>
      </c>
      <c r="AE43" s="10" t="s">
        <v>40</v>
      </c>
      <c r="AF43" s="10" t="s">
        <v>40</v>
      </c>
      <c r="AG43" s="10" t="s">
        <v>40</v>
      </c>
      <c r="AH43" s="14">
        <v>44634</v>
      </c>
    </row>
    <row r="44" spans="1:34" s="11" customFormat="1" ht="41.4" x14ac:dyDescent="0.3">
      <c r="A44" s="9">
        <v>38</v>
      </c>
      <c r="B44" s="10" t="s">
        <v>38</v>
      </c>
      <c r="C44" s="10" t="s">
        <v>177</v>
      </c>
      <c r="D44" s="10" t="s">
        <v>187</v>
      </c>
      <c r="E44" s="10" t="s">
        <v>188</v>
      </c>
      <c r="F44" s="10" t="s">
        <v>189</v>
      </c>
      <c r="G44" s="10" t="s">
        <v>43</v>
      </c>
      <c r="H44" s="10" t="s">
        <v>40</v>
      </c>
      <c r="I44" s="10" t="s">
        <v>182</v>
      </c>
      <c r="J44" s="16">
        <v>44623</v>
      </c>
      <c r="K44" s="10" t="s">
        <v>74</v>
      </c>
      <c r="L44" s="10" t="s">
        <v>74</v>
      </c>
      <c r="M44" s="10" t="s">
        <v>47</v>
      </c>
      <c r="N44" s="10" t="s">
        <v>92</v>
      </c>
      <c r="O44" s="10" t="s">
        <v>40</v>
      </c>
      <c r="P44" s="10" t="s">
        <v>183</v>
      </c>
      <c r="Q44" s="10" t="s">
        <v>184</v>
      </c>
      <c r="R44" s="10" t="s">
        <v>51</v>
      </c>
      <c r="S44" s="10" t="s">
        <v>51</v>
      </c>
      <c r="T44" s="10" t="s">
        <v>123</v>
      </c>
      <c r="U44" s="10">
        <f>VLOOKUP(T44,Confidencialidad[],2,FALSE)</f>
        <v>1</v>
      </c>
      <c r="V44" s="10" t="s">
        <v>53</v>
      </c>
      <c r="W44" s="10">
        <f>VLOOKUP(V44,Integridad[],2,FALSE)</f>
        <v>3</v>
      </c>
      <c r="X44" s="10" t="s">
        <v>76</v>
      </c>
      <c r="Y44" s="10">
        <f>VLOOKUP(X44,Disponibilidad[],2,FALSE)</f>
        <v>2</v>
      </c>
      <c r="Z44" s="10" t="str">
        <f t="shared" si="0"/>
        <v>MEDIA</v>
      </c>
      <c r="AA44" s="10" t="s">
        <v>43</v>
      </c>
      <c r="AB44" s="10" t="s">
        <v>40</v>
      </c>
      <c r="AC44" s="10" t="s">
        <v>40</v>
      </c>
      <c r="AD44" s="10" t="s">
        <v>40</v>
      </c>
      <c r="AE44" s="10" t="s">
        <v>40</v>
      </c>
      <c r="AF44" s="10" t="s">
        <v>40</v>
      </c>
      <c r="AG44" s="10" t="s">
        <v>40</v>
      </c>
      <c r="AH44" s="14">
        <v>44634</v>
      </c>
    </row>
    <row r="45" spans="1:34" s="11" customFormat="1" ht="27.6" x14ac:dyDescent="0.3">
      <c r="A45" s="9">
        <v>39</v>
      </c>
      <c r="B45" s="10" t="s">
        <v>38</v>
      </c>
      <c r="C45" s="10" t="s">
        <v>190</v>
      </c>
      <c r="D45" s="10" t="s">
        <v>40</v>
      </c>
      <c r="E45" s="10" t="s">
        <v>191</v>
      </c>
      <c r="F45" s="10" t="s">
        <v>192</v>
      </c>
      <c r="G45" s="10" t="s">
        <v>43</v>
      </c>
      <c r="H45" s="10" t="s">
        <v>40</v>
      </c>
      <c r="I45" s="10" t="s">
        <v>182</v>
      </c>
      <c r="J45" s="16">
        <v>44550</v>
      </c>
      <c r="K45" s="10" t="s">
        <v>74</v>
      </c>
      <c r="L45" s="10" t="s">
        <v>74</v>
      </c>
      <c r="M45" s="10" t="s">
        <v>47</v>
      </c>
      <c r="N45" s="10" t="s">
        <v>92</v>
      </c>
      <c r="O45" s="10" t="s">
        <v>40</v>
      </c>
      <c r="P45" s="10" t="s">
        <v>183</v>
      </c>
      <c r="Q45" s="10" t="s">
        <v>184</v>
      </c>
      <c r="R45" s="10" t="s">
        <v>51</v>
      </c>
      <c r="S45" s="10" t="s">
        <v>51</v>
      </c>
      <c r="T45" s="10" t="s">
        <v>123</v>
      </c>
      <c r="U45" s="10">
        <f>VLOOKUP(T45,Confidencialidad[],2,FALSE)</f>
        <v>1</v>
      </c>
      <c r="V45" s="10" t="s">
        <v>53</v>
      </c>
      <c r="W45" s="10">
        <f>VLOOKUP(V45,Integridad[],2,FALSE)</f>
        <v>3</v>
      </c>
      <c r="X45" s="10" t="s">
        <v>76</v>
      </c>
      <c r="Y45" s="10">
        <f>VLOOKUP(X45,Disponibilidad[],2,FALSE)</f>
        <v>2</v>
      </c>
      <c r="Z45" s="10" t="str">
        <f t="shared" si="0"/>
        <v>MEDIA</v>
      </c>
      <c r="AA45" s="10" t="s">
        <v>43</v>
      </c>
      <c r="AB45" s="10" t="s">
        <v>40</v>
      </c>
      <c r="AC45" s="10" t="s">
        <v>40</v>
      </c>
      <c r="AD45" s="10" t="s">
        <v>40</v>
      </c>
      <c r="AE45" s="10" t="s">
        <v>40</v>
      </c>
      <c r="AF45" s="10" t="s">
        <v>40</v>
      </c>
      <c r="AG45" s="10" t="s">
        <v>40</v>
      </c>
      <c r="AH45" s="14">
        <v>44634</v>
      </c>
    </row>
    <row r="46" spans="1:34" s="11" customFormat="1" ht="110.4" x14ac:dyDescent="0.3">
      <c r="A46" s="9">
        <v>40</v>
      </c>
      <c r="B46" s="10" t="s">
        <v>38</v>
      </c>
      <c r="C46" s="10" t="s">
        <v>193</v>
      </c>
      <c r="D46" s="10" t="s">
        <v>194</v>
      </c>
      <c r="E46" s="10" t="s">
        <v>195</v>
      </c>
      <c r="F46" s="10" t="s">
        <v>196</v>
      </c>
      <c r="G46" s="10" t="s">
        <v>43</v>
      </c>
      <c r="H46" s="10" t="s">
        <v>40</v>
      </c>
      <c r="I46" s="10" t="s">
        <v>72</v>
      </c>
      <c r="J46" s="16">
        <v>44581</v>
      </c>
      <c r="K46" s="10" t="s">
        <v>74</v>
      </c>
      <c r="L46" s="10" t="s">
        <v>74</v>
      </c>
      <c r="M46" s="10" t="s">
        <v>47</v>
      </c>
      <c r="N46" s="10" t="s">
        <v>92</v>
      </c>
      <c r="O46" s="10" t="s">
        <v>40</v>
      </c>
      <c r="P46" s="10" t="s">
        <v>197</v>
      </c>
      <c r="Q46" s="10" t="s">
        <v>184</v>
      </c>
      <c r="R46" s="10" t="s">
        <v>51</v>
      </c>
      <c r="S46" s="10" t="s">
        <v>51</v>
      </c>
      <c r="T46" s="10" t="s">
        <v>123</v>
      </c>
      <c r="U46" s="10">
        <f>VLOOKUP(T46,Confidencialidad[],2,FALSE)</f>
        <v>1</v>
      </c>
      <c r="V46" s="10" t="s">
        <v>76</v>
      </c>
      <c r="W46" s="10">
        <f>VLOOKUP(V46,Integridad[],2,FALSE)</f>
        <v>2</v>
      </c>
      <c r="X46" s="10" t="s">
        <v>76</v>
      </c>
      <c r="Y46" s="10">
        <f>VLOOKUP(X46,Disponibilidad[],2,FALSE)</f>
        <v>2</v>
      </c>
      <c r="Z46" s="10" t="str">
        <f t="shared" si="0"/>
        <v>MEDIA</v>
      </c>
      <c r="AA46" s="10" t="s">
        <v>43</v>
      </c>
      <c r="AB46" s="10" t="s">
        <v>40</v>
      </c>
      <c r="AC46" s="10" t="s">
        <v>40</v>
      </c>
      <c r="AD46" s="10" t="s">
        <v>40</v>
      </c>
      <c r="AE46" s="10" t="s">
        <v>40</v>
      </c>
      <c r="AF46" s="10" t="s">
        <v>40</v>
      </c>
      <c r="AG46" s="10" t="s">
        <v>40</v>
      </c>
      <c r="AH46" s="14">
        <v>44634</v>
      </c>
    </row>
    <row r="47" spans="1:34" s="11" customFormat="1" ht="41.4" x14ac:dyDescent="0.3">
      <c r="A47" s="9">
        <v>41</v>
      </c>
      <c r="B47" s="10" t="s">
        <v>38</v>
      </c>
      <c r="C47" s="10" t="s">
        <v>190</v>
      </c>
      <c r="D47" s="10" t="s">
        <v>40</v>
      </c>
      <c r="E47" s="10" t="s">
        <v>198</v>
      </c>
      <c r="F47" s="10" t="s">
        <v>199</v>
      </c>
      <c r="G47" s="10" t="s">
        <v>43</v>
      </c>
      <c r="H47" s="10" t="s">
        <v>119</v>
      </c>
      <c r="I47" s="10" t="s">
        <v>99</v>
      </c>
      <c r="J47" s="16">
        <v>44631</v>
      </c>
      <c r="K47" s="10" t="s">
        <v>200</v>
      </c>
      <c r="L47" s="10" t="s">
        <v>200</v>
      </c>
      <c r="M47" s="10" t="s">
        <v>47</v>
      </c>
      <c r="N47" s="10" t="s">
        <v>92</v>
      </c>
      <c r="O47" s="10" t="s">
        <v>40</v>
      </c>
      <c r="P47" s="12" t="s">
        <v>1130</v>
      </c>
      <c r="Q47" s="10" t="s">
        <v>83</v>
      </c>
      <c r="R47" s="10" t="s">
        <v>51</v>
      </c>
      <c r="S47" s="10" t="s">
        <v>43</v>
      </c>
      <c r="T47" s="10" t="s">
        <v>52</v>
      </c>
      <c r="U47" s="10">
        <f>VLOOKUP(T47,Confidencialidad[],2,FALSE)</f>
        <v>2</v>
      </c>
      <c r="V47" s="10" t="s">
        <v>76</v>
      </c>
      <c r="W47" s="10">
        <f>VLOOKUP(V47,Integridad[],2,FALSE)</f>
        <v>2</v>
      </c>
      <c r="X47" s="10" t="s">
        <v>53</v>
      </c>
      <c r="Y47" s="10">
        <f>VLOOKUP(X47,Disponibilidad[],2,FALSE)</f>
        <v>3</v>
      </c>
      <c r="Z47" s="10" t="str">
        <f t="shared" si="0"/>
        <v>MEDIA</v>
      </c>
      <c r="AA47" s="10" t="s">
        <v>51</v>
      </c>
      <c r="AB47" s="10" t="s">
        <v>124</v>
      </c>
      <c r="AC47" s="10" t="s">
        <v>201</v>
      </c>
      <c r="AD47" s="10" t="s">
        <v>202</v>
      </c>
      <c r="AE47" s="10" t="s">
        <v>203</v>
      </c>
      <c r="AF47" s="10" t="s">
        <v>80</v>
      </c>
      <c r="AG47" s="10" t="s">
        <v>81</v>
      </c>
      <c r="AH47" s="14">
        <v>44631</v>
      </c>
    </row>
    <row r="48" spans="1:34" s="11" customFormat="1" ht="41.4" x14ac:dyDescent="0.3">
      <c r="A48" s="9">
        <v>42</v>
      </c>
      <c r="B48" s="10" t="s">
        <v>38</v>
      </c>
      <c r="C48" s="10" t="s">
        <v>190</v>
      </c>
      <c r="D48" s="10" t="s">
        <v>40</v>
      </c>
      <c r="E48" s="10" t="s">
        <v>204</v>
      </c>
      <c r="F48" s="10" t="s">
        <v>205</v>
      </c>
      <c r="G48" s="10" t="s">
        <v>43</v>
      </c>
      <c r="H48" s="10" t="s">
        <v>119</v>
      </c>
      <c r="I48" s="10" t="s">
        <v>99</v>
      </c>
      <c r="J48" s="16">
        <v>44631</v>
      </c>
      <c r="K48" s="10" t="s">
        <v>200</v>
      </c>
      <c r="L48" s="10" t="s">
        <v>200</v>
      </c>
      <c r="M48" s="10" t="s">
        <v>47</v>
      </c>
      <c r="N48" s="10" t="s">
        <v>92</v>
      </c>
      <c r="O48" s="10" t="s">
        <v>40</v>
      </c>
      <c r="P48" s="12" t="s">
        <v>1130</v>
      </c>
      <c r="Q48" s="10" t="s">
        <v>83</v>
      </c>
      <c r="R48" s="10" t="s">
        <v>51</v>
      </c>
      <c r="S48" s="10" t="s">
        <v>43</v>
      </c>
      <c r="T48" s="10" t="s">
        <v>52</v>
      </c>
      <c r="U48" s="10">
        <f>VLOOKUP(T48,Confidencialidad[],2,FALSE)</f>
        <v>2</v>
      </c>
      <c r="V48" s="10" t="s">
        <v>76</v>
      </c>
      <c r="W48" s="10">
        <f>VLOOKUP(V48,Integridad[],2,FALSE)</f>
        <v>2</v>
      </c>
      <c r="X48" s="10" t="s">
        <v>53</v>
      </c>
      <c r="Y48" s="10">
        <f>VLOOKUP(X48,Disponibilidad[],2,FALSE)</f>
        <v>3</v>
      </c>
      <c r="Z48" s="10" t="str">
        <f t="shared" si="0"/>
        <v>MEDIA</v>
      </c>
      <c r="AA48" s="10" t="s">
        <v>51</v>
      </c>
      <c r="AB48" s="10" t="s">
        <v>124</v>
      </c>
      <c r="AC48" s="10" t="s">
        <v>201</v>
      </c>
      <c r="AD48" s="10" t="s">
        <v>202</v>
      </c>
      <c r="AE48" s="10" t="s">
        <v>203</v>
      </c>
      <c r="AF48" s="10" t="s">
        <v>80</v>
      </c>
      <c r="AG48" s="10" t="s">
        <v>81</v>
      </c>
      <c r="AH48" s="14">
        <v>44631</v>
      </c>
    </row>
    <row r="49" spans="1:34" s="11" customFormat="1" ht="41.4" x14ac:dyDescent="0.3">
      <c r="A49" s="9">
        <v>43</v>
      </c>
      <c r="B49" s="10" t="s">
        <v>38</v>
      </c>
      <c r="C49" s="10" t="s">
        <v>190</v>
      </c>
      <c r="D49" s="10" t="s">
        <v>40</v>
      </c>
      <c r="E49" s="10" t="s">
        <v>206</v>
      </c>
      <c r="F49" s="10" t="s">
        <v>205</v>
      </c>
      <c r="G49" s="10" t="s">
        <v>43</v>
      </c>
      <c r="H49" s="10" t="s">
        <v>119</v>
      </c>
      <c r="I49" s="10" t="s">
        <v>99</v>
      </c>
      <c r="J49" s="16">
        <v>44631</v>
      </c>
      <c r="K49" s="10" t="s">
        <v>200</v>
      </c>
      <c r="L49" s="10" t="s">
        <v>200</v>
      </c>
      <c r="M49" s="10" t="s">
        <v>47</v>
      </c>
      <c r="N49" s="10" t="s">
        <v>92</v>
      </c>
      <c r="O49" s="10" t="s">
        <v>40</v>
      </c>
      <c r="P49" s="12" t="s">
        <v>1130</v>
      </c>
      <c r="Q49" s="10" t="s">
        <v>83</v>
      </c>
      <c r="R49" s="10" t="s">
        <v>51</v>
      </c>
      <c r="S49" s="10" t="s">
        <v>43</v>
      </c>
      <c r="T49" s="10" t="s">
        <v>52</v>
      </c>
      <c r="U49" s="10">
        <f>VLOOKUP(T49,Confidencialidad[],2,FALSE)</f>
        <v>2</v>
      </c>
      <c r="V49" s="10" t="s">
        <v>76</v>
      </c>
      <c r="W49" s="10">
        <f>VLOOKUP(V49,Integridad[],2,FALSE)</f>
        <v>2</v>
      </c>
      <c r="X49" s="10" t="s">
        <v>53</v>
      </c>
      <c r="Y49" s="10">
        <f>VLOOKUP(X49,Disponibilidad[],2,FALSE)</f>
        <v>3</v>
      </c>
      <c r="Z49" s="10" t="str">
        <f t="shared" si="0"/>
        <v>MEDIA</v>
      </c>
      <c r="AA49" s="10" t="s">
        <v>51</v>
      </c>
      <c r="AB49" s="10" t="s">
        <v>124</v>
      </c>
      <c r="AC49" s="10" t="s">
        <v>201</v>
      </c>
      <c r="AD49" s="10" t="s">
        <v>202</v>
      </c>
      <c r="AE49" s="10" t="s">
        <v>203</v>
      </c>
      <c r="AF49" s="10" t="s">
        <v>80</v>
      </c>
      <c r="AG49" s="10" t="s">
        <v>81</v>
      </c>
      <c r="AH49" s="14">
        <v>44631</v>
      </c>
    </row>
    <row r="50" spans="1:34" s="11" customFormat="1" ht="41.4" x14ac:dyDescent="0.3">
      <c r="A50" s="9">
        <v>44</v>
      </c>
      <c r="B50" s="10" t="s">
        <v>38</v>
      </c>
      <c r="C50" s="10" t="s">
        <v>190</v>
      </c>
      <c r="D50" s="10" t="s">
        <v>40</v>
      </c>
      <c r="E50" s="10" t="s">
        <v>207</v>
      </c>
      <c r="F50" s="10" t="s">
        <v>205</v>
      </c>
      <c r="G50" s="10" t="s">
        <v>43</v>
      </c>
      <c r="H50" s="10" t="s">
        <v>119</v>
      </c>
      <c r="I50" s="10" t="s">
        <v>99</v>
      </c>
      <c r="J50" s="16">
        <v>44631</v>
      </c>
      <c r="K50" s="10" t="s">
        <v>200</v>
      </c>
      <c r="L50" s="10" t="s">
        <v>200</v>
      </c>
      <c r="M50" s="10" t="s">
        <v>47</v>
      </c>
      <c r="N50" s="10" t="s">
        <v>92</v>
      </c>
      <c r="O50" s="10" t="s">
        <v>40</v>
      </c>
      <c r="P50" s="12" t="s">
        <v>1130</v>
      </c>
      <c r="Q50" s="10" t="s">
        <v>83</v>
      </c>
      <c r="R50" s="10" t="s">
        <v>51</v>
      </c>
      <c r="S50" s="10" t="s">
        <v>43</v>
      </c>
      <c r="T50" s="10" t="s">
        <v>52</v>
      </c>
      <c r="U50" s="10">
        <f>VLOOKUP(T50,Confidencialidad[],2,FALSE)</f>
        <v>2</v>
      </c>
      <c r="V50" s="10" t="s">
        <v>76</v>
      </c>
      <c r="W50" s="10">
        <f>VLOOKUP(V50,Integridad[],2,FALSE)</f>
        <v>2</v>
      </c>
      <c r="X50" s="10" t="s">
        <v>53</v>
      </c>
      <c r="Y50" s="10">
        <f>VLOOKUP(X50,Disponibilidad[],2,FALSE)</f>
        <v>3</v>
      </c>
      <c r="Z50" s="10" t="str">
        <f t="shared" si="0"/>
        <v>MEDIA</v>
      </c>
      <c r="AA50" s="10" t="s">
        <v>51</v>
      </c>
      <c r="AB50" s="10" t="s">
        <v>124</v>
      </c>
      <c r="AC50" s="10" t="s">
        <v>201</v>
      </c>
      <c r="AD50" s="10" t="s">
        <v>202</v>
      </c>
      <c r="AE50" s="10" t="s">
        <v>203</v>
      </c>
      <c r="AF50" s="10" t="s">
        <v>80</v>
      </c>
      <c r="AG50" s="10" t="s">
        <v>81</v>
      </c>
      <c r="AH50" s="14">
        <v>44631</v>
      </c>
    </row>
    <row r="51" spans="1:34" s="11" customFormat="1" ht="41.4" x14ac:dyDescent="0.3">
      <c r="A51" s="9">
        <v>45</v>
      </c>
      <c r="B51" s="10" t="s">
        <v>38</v>
      </c>
      <c r="C51" s="10" t="s">
        <v>190</v>
      </c>
      <c r="D51" s="10" t="s">
        <v>40</v>
      </c>
      <c r="E51" s="10" t="s">
        <v>208</v>
      </c>
      <c r="F51" s="10" t="s">
        <v>205</v>
      </c>
      <c r="G51" s="10" t="s">
        <v>43</v>
      </c>
      <c r="H51" s="10" t="s">
        <v>119</v>
      </c>
      <c r="I51" s="10" t="s">
        <v>99</v>
      </c>
      <c r="J51" s="16">
        <v>44631</v>
      </c>
      <c r="K51" s="10" t="s">
        <v>200</v>
      </c>
      <c r="L51" s="10" t="s">
        <v>200</v>
      </c>
      <c r="M51" s="10" t="s">
        <v>47</v>
      </c>
      <c r="N51" s="10" t="s">
        <v>92</v>
      </c>
      <c r="O51" s="10" t="s">
        <v>40</v>
      </c>
      <c r="P51" s="12" t="s">
        <v>1130</v>
      </c>
      <c r="Q51" s="10" t="s">
        <v>83</v>
      </c>
      <c r="R51" s="10" t="s">
        <v>51</v>
      </c>
      <c r="S51" s="10" t="s">
        <v>43</v>
      </c>
      <c r="T51" s="10" t="s">
        <v>52</v>
      </c>
      <c r="U51" s="10">
        <f>VLOOKUP(T51,Confidencialidad[],2,FALSE)</f>
        <v>2</v>
      </c>
      <c r="V51" s="10" t="s">
        <v>76</v>
      </c>
      <c r="W51" s="10">
        <f>VLOOKUP(V51,Integridad[],2,FALSE)</f>
        <v>2</v>
      </c>
      <c r="X51" s="10" t="s">
        <v>53</v>
      </c>
      <c r="Y51" s="10">
        <f>VLOOKUP(X51,Disponibilidad[],2,FALSE)</f>
        <v>3</v>
      </c>
      <c r="Z51" s="10" t="str">
        <f t="shared" si="0"/>
        <v>MEDIA</v>
      </c>
      <c r="AA51" s="10" t="s">
        <v>51</v>
      </c>
      <c r="AB51" s="10" t="s">
        <v>124</v>
      </c>
      <c r="AC51" s="10" t="s">
        <v>201</v>
      </c>
      <c r="AD51" s="10" t="s">
        <v>202</v>
      </c>
      <c r="AE51" s="10" t="s">
        <v>203</v>
      </c>
      <c r="AF51" s="10" t="s">
        <v>80</v>
      </c>
      <c r="AG51" s="10" t="s">
        <v>81</v>
      </c>
      <c r="AH51" s="14">
        <v>44631</v>
      </c>
    </row>
    <row r="52" spans="1:34" s="11" customFormat="1" ht="41.4" x14ac:dyDescent="0.3">
      <c r="A52" s="9">
        <v>46</v>
      </c>
      <c r="B52" s="10" t="s">
        <v>38</v>
      </c>
      <c r="C52" s="10" t="s">
        <v>190</v>
      </c>
      <c r="D52" s="10" t="s">
        <v>40</v>
      </c>
      <c r="E52" s="10" t="s">
        <v>209</v>
      </c>
      <c r="F52" s="10" t="s">
        <v>205</v>
      </c>
      <c r="G52" s="10" t="s">
        <v>43</v>
      </c>
      <c r="H52" s="10" t="s">
        <v>119</v>
      </c>
      <c r="I52" s="10" t="s">
        <v>99</v>
      </c>
      <c r="J52" s="16">
        <v>44631</v>
      </c>
      <c r="K52" s="10" t="s">
        <v>200</v>
      </c>
      <c r="L52" s="10" t="s">
        <v>200</v>
      </c>
      <c r="M52" s="10" t="s">
        <v>47</v>
      </c>
      <c r="N52" s="10" t="s">
        <v>92</v>
      </c>
      <c r="O52" s="10" t="s">
        <v>40</v>
      </c>
      <c r="P52" s="12" t="s">
        <v>1130</v>
      </c>
      <c r="Q52" s="10" t="s">
        <v>83</v>
      </c>
      <c r="R52" s="10" t="s">
        <v>51</v>
      </c>
      <c r="S52" s="10" t="s">
        <v>43</v>
      </c>
      <c r="T52" s="10" t="s">
        <v>52</v>
      </c>
      <c r="U52" s="10">
        <f>VLOOKUP(T52,Confidencialidad[],2,FALSE)</f>
        <v>2</v>
      </c>
      <c r="V52" s="10" t="s">
        <v>76</v>
      </c>
      <c r="W52" s="10">
        <f>VLOOKUP(V52,Integridad[],2,FALSE)</f>
        <v>2</v>
      </c>
      <c r="X52" s="10" t="s">
        <v>53</v>
      </c>
      <c r="Y52" s="10">
        <f>VLOOKUP(X52,Disponibilidad[],2,FALSE)</f>
        <v>3</v>
      </c>
      <c r="Z52" s="10" t="str">
        <f t="shared" si="0"/>
        <v>MEDIA</v>
      </c>
      <c r="AA52" s="10" t="s">
        <v>51</v>
      </c>
      <c r="AB52" s="10" t="s">
        <v>124</v>
      </c>
      <c r="AC52" s="10" t="s">
        <v>201</v>
      </c>
      <c r="AD52" s="10" t="s">
        <v>202</v>
      </c>
      <c r="AE52" s="10" t="s">
        <v>203</v>
      </c>
      <c r="AF52" s="10" t="s">
        <v>80</v>
      </c>
      <c r="AG52" s="10" t="s">
        <v>81</v>
      </c>
      <c r="AH52" s="14">
        <v>44631</v>
      </c>
    </row>
    <row r="53" spans="1:34" s="11" customFormat="1" ht="41.4" x14ac:dyDescent="0.3">
      <c r="A53" s="9">
        <v>47</v>
      </c>
      <c r="B53" s="10" t="s">
        <v>38</v>
      </c>
      <c r="C53" s="10" t="s">
        <v>190</v>
      </c>
      <c r="D53" s="10" t="s">
        <v>40</v>
      </c>
      <c r="E53" s="10" t="s">
        <v>210</v>
      </c>
      <c r="F53" s="10" t="s">
        <v>205</v>
      </c>
      <c r="G53" s="10" t="s">
        <v>43</v>
      </c>
      <c r="H53" s="10" t="s">
        <v>119</v>
      </c>
      <c r="I53" s="10" t="s">
        <v>99</v>
      </c>
      <c r="J53" s="16">
        <v>44631</v>
      </c>
      <c r="K53" s="10" t="s">
        <v>200</v>
      </c>
      <c r="L53" s="10" t="s">
        <v>200</v>
      </c>
      <c r="M53" s="10" t="s">
        <v>47</v>
      </c>
      <c r="N53" s="10" t="s">
        <v>92</v>
      </c>
      <c r="O53" s="10" t="s">
        <v>40</v>
      </c>
      <c r="P53" s="12" t="s">
        <v>1130</v>
      </c>
      <c r="Q53" s="10" t="s">
        <v>83</v>
      </c>
      <c r="R53" s="10" t="s">
        <v>51</v>
      </c>
      <c r="S53" s="10" t="s">
        <v>43</v>
      </c>
      <c r="T53" s="10" t="s">
        <v>52</v>
      </c>
      <c r="U53" s="10">
        <f>VLOOKUP(T53,Confidencialidad[],2,FALSE)</f>
        <v>2</v>
      </c>
      <c r="V53" s="10" t="s">
        <v>76</v>
      </c>
      <c r="W53" s="10">
        <f>VLOOKUP(V53,Integridad[],2,FALSE)</f>
        <v>2</v>
      </c>
      <c r="X53" s="10" t="s">
        <v>53</v>
      </c>
      <c r="Y53" s="10">
        <f>VLOOKUP(X53,Disponibilidad[],2,FALSE)</f>
        <v>3</v>
      </c>
      <c r="Z53" s="10" t="str">
        <f t="shared" si="0"/>
        <v>MEDIA</v>
      </c>
      <c r="AA53" s="10" t="s">
        <v>51</v>
      </c>
      <c r="AB53" s="10" t="s">
        <v>124</v>
      </c>
      <c r="AC53" s="10" t="s">
        <v>201</v>
      </c>
      <c r="AD53" s="10" t="s">
        <v>202</v>
      </c>
      <c r="AE53" s="10" t="s">
        <v>203</v>
      </c>
      <c r="AF53" s="10" t="s">
        <v>80</v>
      </c>
      <c r="AG53" s="10" t="s">
        <v>81</v>
      </c>
      <c r="AH53" s="14">
        <v>44631</v>
      </c>
    </row>
    <row r="54" spans="1:34" s="11" customFormat="1" ht="82.8" x14ac:dyDescent="0.3">
      <c r="A54" s="9">
        <v>48</v>
      </c>
      <c r="B54" s="10" t="s">
        <v>38</v>
      </c>
      <c r="C54" s="10" t="s">
        <v>211</v>
      </c>
      <c r="D54" s="10" t="s">
        <v>40</v>
      </c>
      <c r="E54" s="10" t="s">
        <v>212</v>
      </c>
      <c r="F54" s="10" t="s">
        <v>213</v>
      </c>
      <c r="G54" s="10" t="s">
        <v>43</v>
      </c>
      <c r="H54" s="10" t="s">
        <v>119</v>
      </c>
      <c r="I54" s="10" t="s">
        <v>182</v>
      </c>
      <c r="J54" s="16">
        <v>44554</v>
      </c>
      <c r="K54" s="10" t="s">
        <v>200</v>
      </c>
      <c r="L54" s="10" t="s">
        <v>200</v>
      </c>
      <c r="M54" s="10" t="s">
        <v>47</v>
      </c>
      <c r="N54" s="10" t="s">
        <v>92</v>
      </c>
      <c r="O54" s="10" t="s">
        <v>40</v>
      </c>
      <c r="P54" s="12" t="s">
        <v>1130</v>
      </c>
      <c r="Q54" s="10" t="s">
        <v>83</v>
      </c>
      <c r="R54" s="10" t="s">
        <v>51</v>
      </c>
      <c r="S54" s="10" t="s">
        <v>43</v>
      </c>
      <c r="T54" s="10" t="s">
        <v>52</v>
      </c>
      <c r="U54" s="10">
        <f>VLOOKUP(T54,Confidencialidad[],2,FALSE)</f>
        <v>2</v>
      </c>
      <c r="V54" s="10" t="s">
        <v>76</v>
      </c>
      <c r="W54" s="10">
        <f>VLOOKUP(V54,Integridad[],2,FALSE)</f>
        <v>2</v>
      </c>
      <c r="X54" s="10" t="s">
        <v>53</v>
      </c>
      <c r="Y54" s="10">
        <f>VLOOKUP(X54,Disponibilidad[],2,FALSE)</f>
        <v>3</v>
      </c>
      <c r="Z54" s="10" t="str">
        <f t="shared" si="0"/>
        <v>MEDIA</v>
      </c>
      <c r="AA54" s="10" t="s">
        <v>51</v>
      </c>
      <c r="AB54" s="10" t="s">
        <v>54</v>
      </c>
      <c r="AC54" s="10" t="s">
        <v>214</v>
      </c>
      <c r="AD54" s="10" t="s">
        <v>84</v>
      </c>
      <c r="AE54" s="10" t="s">
        <v>215</v>
      </c>
      <c r="AF54" s="10" t="s">
        <v>176</v>
      </c>
      <c r="AG54" s="10" t="s">
        <v>81</v>
      </c>
      <c r="AH54" s="14">
        <v>44631</v>
      </c>
    </row>
    <row r="55" spans="1:34" s="11" customFormat="1" ht="55.2" x14ac:dyDescent="0.3">
      <c r="A55" s="9">
        <v>49</v>
      </c>
      <c r="B55" s="10" t="s">
        <v>168</v>
      </c>
      <c r="C55" s="10" t="s">
        <v>216</v>
      </c>
      <c r="D55" s="10" t="s">
        <v>40</v>
      </c>
      <c r="E55" s="10" t="s">
        <v>217</v>
      </c>
      <c r="F55" s="10" t="s">
        <v>218</v>
      </c>
      <c r="G55" s="10" t="s">
        <v>43</v>
      </c>
      <c r="H55" s="10" t="s">
        <v>40</v>
      </c>
      <c r="I55" s="10" t="s">
        <v>219</v>
      </c>
      <c r="J55" s="16">
        <v>44530</v>
      </c>
      <c r="K55" s="10" t="s">
        <v>220</v>
      </c>
      <c r="L55" s="10" t="s">
        <v>220</v>
      </c>
      <c r="M55" s="10" t="s">
        <v>47</v>
      </c>
      <c r="N55" s="10" t="s">
        <v>92</v>
      </c>
      <c r="O55" s="10" t="s">
        <v>40</v>
      </c>
      <c r="P55" s="12" t="s">
        <v>1130</v>
      </c>
      <c r="Q55" s="10" t="s">
        <v>83</v>
      </c>
      <c r="R55" s="10" t="s">
        <v>51</v>
      </c>
      <c r="S55" s="10" t="s">
        <v>43</v>
      </c>
      <c r="T55" s="10" t="s">
        <v>52</v>
      </c>
      <c r="U55" s="10">
        <f>VLOOKUP(T55,Confidencialidad[],2,FALSE)</f>
        <v>2</v>
      </c>
      <c r="V55" s="10" t="s">
        <v>53</v>
      </c>
      <c r="W55" s="10">
        <f>VLOOKUP(V55,Integridad[],2,FALSE)</f>
        <v>3</v>
      </c>
      <c r="X55" s="10" t="s">
        <v>76</v>
      </c>
      <c r="Y55" s="10">
        <f>VLOOKUP(X55,Disponibilidad[],2,FALSE)</f>
        <v>2</v>
      </c>
      <c r="Z55" s="10" t="str">
        <f t="shared" si="0"/>
        <v>MEDIA</v>
      </c>
      <c r="AA55" s="10" t="s">
        <v>43</v>
      </c>
      <c r="AB55" s="10" t="s">
        <v>40</v>
      </c>
      <c r="AC55" s="10" t="s">
        <v>221</v>
      </c>
      <c r="AD55" s="10" t="s">
        <v>222</v>
      </c>
      <c r="AE55" s="10" t="s">
        <v>223</v>
      </c>
      <c r="AF55" s="10" t="s">
        <v>80</v>
      </c>
      <c r="AG55" s="10" t="s">
        <v>81</v>
      </c>
      <c r="AH55" s="14">
        <v>44642</v>
      </c>
    </row>
    <row r="56" spans="1:34" s="11" customFormat="1" ht="96.6" x14ac:dyDescent="0.3">
      <c r="A56" s="9">
        <v>50</v>
      </c>
      <c r="B56" s="10" t="s">
        <v>224</v>
      </c>
      <c r="C56" s="10" t="s">
        <v>216</v>
      </c>
      <c r="D56" s="10" t="s">
        <v>40</v>
      </c>
      <c r="E56" s="10" t="s">
        <v>225</v>
      </c>
      <c r="F56" s="10" t="s">
        <v>226</v>
      </c>
      <c r="G56" s="10" t="s">
        <v>43</v>
      </c>
      <c r="H56" s="10" t="s">
        <v>40</v>
      </c>
      <c r="I56" s="10" t="s">
        <v>72</v>
      </c>
      <c r="J56" s="16">
        <v>43100</v>
      </c>
      <c r="K56" s="10" t="s">
        <v>220</v>
      </c>
      <c r="L56" s="10" t="s">
        <v>220</v>
      </c>
      <c r="M56" s="10" t="s">
        <v>47</v>
      </c>
      <c r="N56" s="10" t="s">
        <v>65</v>
      </c>
      <c r="O56" s="10" t="s">
        <v>227</v>
      </c>
      <c r="P56" s="10" t="s">
        <v>40</v>
      </c>
      <c r="Q56" s="10" t="s">
        <v>65</v>
      </c>
      <c r="R56" s="10" t="s">
        <v>51</v>
      </c>
      <c r="S56" s="10" t="s">
        <v>43</v>
      </c>
      <c r="T56" s="10" t="s">
        <v>52</v>
      </c>
      <c r="U56" s="10">
        <f>VLOOKUP(T56,Confidencialidad[],2,FALSE)</f>
        <v>2</v>
      </c>
      <c r="V56" s="10" t="s">
        <v>76</v>
      </c>
      <c r="W56" s="10">
        <f>VLOOKUP(V56,Integridad[],2,FALSE)</f>
        <v>2</v>
      </c>
      <c r="X56" s="10" t="s">
        <v>76</v>
      </c>
      <c r="Y56" s="10">
        <f>VLOOKUP(X56,Disponibilidad[],2,FALSE)</f>
        <v>2</v>
      </c>
      <c r="Z56" s="10" t="str">
        <f t="shared" si="0"/>
        <v>MEDIA</v>
      </c>
      <c r="AA56" s="10" t="s">
        <v>51</v>
      </c>
      <c r="AB56" s="10" t="s">
        <v>54</v>
      </c>
      <c r="AC56" s="10" t="s">
        <v>228</v>
      </c>
      <c r="AD56" s="10" t="s">
        <v>229</v>
      </c>
      <c r="AE56" s="10" t="s">
        <v>230</v>
      </c>
      <c r="AF56" s="10" t="s">
        <v>80</v>
      </c>
      <c r="AG56" s="10" t="s">
        <v>81</v>
      </c>
      <c r="AH56" s="14">
        <v>44642</v>
      </c>
    </row>
    <row r="57" spans="1:34" s="11" customFormat="1" ht="55.2" x14ac:dyDescent="0.3">
      <c r="A57" s="9">
        <v>51</v>
      </c>
      <c r="B57" s="10" t="s">
        <v>224</v>
      </c>
      <c r="C57" s="10" t="s">
        <v>216</v>
      </c>
      <c r="D57" s="10" t="s">
        <v>40</v>
      </c>
      <c r="E57" s="10" t="s">
        <v>231</v>
      </c>
      <c r="F57" s="10" t="s">
        <v>232</v>
      </c>
      <c r="G57" s="10" t="s">
        <v>43</v>
      </c>
      <c r="H57" s="10" t="s">
        <v>40</v>
      </c>
      <c r="I57" s="10" t="s">
        <v>72</v>
      </c>
      <c r="J57" s="16">
        <v>43465</v>
      </c>
      <c r="K57" s="10" t="s">
        <v>220</v>
      </c>
      <c r="L57" s="10" t="s">
        <v>220</v>
      </c>
      <c r="M57" s="10" t="s">
        <v>47</v>
      </c>
      <c r="N57" s="10" t="s">
        <v>65</v>
      </c>
      <c r="O57" s="10" t="s">
        <v>227</v>
      </c>
      <c r="P57" s="10" t="s">
        <v>40</v>
      </c>
      <c r="Q57" s="10" t="s">
        <v>65</v>
      </c>
      <c r="R57" s="10" t="s">
        <v>51</v>
      </c>
      <c r="S57" s="10" t="s">
        <v>43</v>
      </c>
      <c r="T57" s="10" t="s">
        <v>52</v>
      </c>
      <c r="U57" s="10">
        <f>VLOOKUP(T57,Confidencialidad[],2,FALSE)</f>
        <v>2</v>
      </c>
      <c r="V57" s="10" t="s">
        <v>53</v>
      </c>
      <c r="W57" s="10">
        <f>VLOOKUP(V57,Integridad[],2,FALSE)</f>
        <v>3</v>
      </c>
      <c r="X57" s="10" t="s">
        <v>76</v>
      </c>
      <c r="Y57" s="10">
        <f>VLOOKUP(X57,Disponibilidad[],2,FALSE)</f>
        <v>2</v>
      </c>
      <c r="Z57" s="10" t="str">
        <f t="shared" si="0"/>
        <v>MEDIA</v>
      </c>
      <c r="AA57" s="10" t="s">
        <v>51</v>
      </c>
      <c r="AB57" s="10" t="s">
        <v>54</v>
      </c>
      <c r="AC57" s="10" t="s">
        <v>233</v>
      </c>
      <c r="AD57" s="10" t="s">
        <v>229</v>
      </c>
      <c r="AE57" s="10" t="s">
        <v>234</v>
      </c>
      <c r="AF57" s="10" t="s">
        <v>80</v>
      </c>
      <c r="AG57" s="10" t="s">
        <v>81</v>
      </c>
      <c r="AH57" s="14">
        <v>44642</v>
      </c>
    </row>
    <row r="58" spans="1:34" s="11" customFormat="1" ht="41.4" x14ac:dyDescent="0.3">
      <c r="A58" s="9">
        <v>52</v>
      </c>
      <c r="B58" s="10" t="s">
        <v>38</v>
      </c>
      <c r="C58" s="10" t="s">
        <v>68</v>
      </c>
      <c r="D58" s="10" t="s">
        <v>235</v>
      </c>
      <c r="E58" s="10" t="s">
        <v>236</v>
      </c>
      <c r="F58" s="10" t="s">
        <v>237</v>
      </c>
      <c r="G58" s="10" t="s">
        <v>43</v>
      </c>
      <c r="H58" s="10" t="s">
        <v>40</v>
      </c>
      <c r="I58" s="10" t="s">
        <v>72</v>
      </c>
      <c r="J58" s="16">
        <v>44634</v>
      </c>
      <c r="K58" s="10" t="s">
        <v>238</v>
      </c>
      <c r="L58" s="10" t="s">
        <v>238</v>
      </c>
      <c r="M58" s="10" t="s">
        <v>47</v>
      </c>
      <c r="N58" s="10" t="s">
        <v>92</v>
      </c>
      <c r="O58" s="10" t="s">
        <v>119</v>
      </c>
      <c r="P58" s="12" t="s">
        <v>1130</v>
      </c>
      <c r="Q58" s="10" t="s">
        <v>83</v>
      </c>
      <c r="R58" s="10" t="s">
        <v>51</v>
      </c>
      <c r="S58" s="10" t="s">
        <v>43</v>
      </c>
      <c r="T58" s="10" t="s">
        <v>52</v>
      </c>
      <c r="U58" s="10">
        <f>VLOOKUP(T58,Confidencialidad[],2,FALSE)</f>
        <v>2</v>
      </c>
      <c r="V58" s="10" t="s">
        <v>53</v>
      </c>
      <c r="W58" s="10">
        <f>VLOOKUP(V58,Integridad[],2,FALSE)</f>
        <v>3</v>
      </c>
      <c r="X58" s="10" t="s">
        <v>76</v>
      </c>
      <c r="Y58" s="10">
        <f>VLOOKUP(X58,Disponibilidad[],2,FALSE)</f>
        <v>2</v>
      </c>
      <c r="Z58" s="10" t="str">
        <f t="shared" si="0"/>
        <v>MEDIA</v>
      </c>
      <c r="AA58" s="10" t="s">
        <v>51</v>
      </c>
      <c r="AB58" s="10" t="s">
        <v>239</v>
      </c>
      <c r="AC58" s="10" t="s">
        <v>201</v>
      </c>
      <c r="AD58" s="10" t="s">
        <v>84</v>
      </c>
      <c r="AE58" s="10" t="s">
        <v>240</v>
      </c>
      <c r="AF58" s="10" t="s">
        <v>176</v>
      </c>
      <c r="AG58" s="10" t="s">
        <v>81</v>
      </c>
      <c r="AH58" s="14">
        <v>44634</v>
      </c>
    </row>
    <row r="59" spans="1:34" s="11" customFormat="1" ht="41.4" x14ac:dyDescent="0.3">
      <c r="A59" s="9">
        <v>53</v>
      </c>
      <c r="B59" s="10" t="s">
        <v>38</v>
      </c>
      <c r="C59" s="10" t="s">
        <v>193</v>
      </c>
      <c r="D59" s="10" t="s">
        <v>194</v>
      </c>
      <c r="E59" s="10" t="s">
        <v>241</v>
      </c>
      <c r="F59" s="10" t="s">
        <v>242</v>
      </c>
      <c r="G59" s="10" t="s">
        <v>43</v>
      </c>
      <c r="H59" s="10" t="s">
        <v>40</v>
      </c>
      <c r="I59" s="10" t="s">
        <v>72</v>
      </c>
      <c r="J59" s="16">
        <v>44634</v>
      </c>
      <c r="K59" s="10" t="s">
        <v>238</v>
      </c>
      <c r="L59" s="10" t="s">
        <v>243</v>
      </c>
      <c r="M59" s="10" t="s">
        <v>47</v>
      </c>
      <c r="N59" s="10" t="s">
        <v>92</v>
      </c>
      <c r="O59" s="10" t="s">
        <v>119</v>
      </c>
      <c r="P59" s="10" t="s">
        <v>244</v>
      </c>
      <c r="Q59" s="10" t="s">
        <v>184</v>
      </c>
      <c r="R59" s="10" t="s">
        <v>51</v>
      </c>
      <c r="S59" s="10" t="s">
        <v>51</v>
      </c>
      <c r="T59" s="10" t="s">
        <v>123</v>
      </c>
      <c r="U59" s="10">
        <f>VLOOKUP(T59,Confidencialidad[],2,FALSE)</f>
        <v>1</v>
      </c>
      <c r="V59" s="10" t="s">
        <v>53</v>
      </c>
      <c r="W59" s="10">
        <f>VLOOKUP(V59,Integridad[],2,FALSE)</f>
        <v>3</v>
      </c>
      <c r="X59" s="10" t="s">
        <v>93</v>
      </c>
      <c r="Y59" s="10">
        <f>VLOOKUP(X59,Disponibilidad[],2,FALSE)</f>
        <v>1</v>
      </c>
      <c r="Z59" s="10" t="str">
        <f t="shared" si="0"/>
        <v>MEDIA</v>
      </c>
      <c r="AA59" s="10" t="s">
        <v>43</v>
      </c>
      <c r="AB59" s="10" t="s">
        <v>40</v>
      </c>
      <c r="AC59" s="10" t="s">
        <v>40</v>
      </c>
      <c r="AD59" s="10" t="s">
        <v>40</v>
      </c>
      <c r="AE59" s="10" t="s">
        <v>40</v>
      </c>
      <c r="AF59" s="10" t="s">
        <v>40</v>
      </c>
      <c r="AG59" s="10" t="s">
        <v>40</v>
      </c>
      <c r="AH59" s="14">
        <v>44634</v>
      </c>
    </row>
    <row r="60" spans="1:34" s="11" customFormat="1" ht="55.2" x14ac:dyDescent="0.3">
      <c r="A60" s="9">
        <v>54</v>
      </c>
      <c r="B60" s="10" t="s">
        <v>38</v>
      </c>
      <c r="C60" s="10" t="s">
        <v>245</v>
      </c>
      <c r="D60" s="10" t="s">
        <v>246</v>
      </c>
      <c r="E60" s="10" t="s">
        <v>247</v>
      </c>
      <c r="F60" s="10" t="s">
        <v>248</v>
      </c>
      <c r="G60" s="10" t="s">
        <v>43</v>
      </c>
      <c r="H60" s="10" t="s">
        <v>40</v>
      </c>
      <c r="I60" s="10" t="s">
        <v>72</v>
      </c>
      <c r="J60" s="16">
        <v>44634</v>
      </c>
      <c r="K60" s="10" t="s">
        <v>238</v>
      </c>
      <c r="L60" s="10" t="s">
        <v>243</v>
      </c>
      <c r="M60" s="10" t="s">
        <v>47</v>
      </c>
      <c r="N60" s="10" t="s">
        <v>92</v>
      </c>
      <c r="O60" s="10" t="s">
        <v>119</v>
      </c>
      <c r="P60" s="10" t="s">
        <v>249</v>
      </c>
      <c r="Q60" s="10" t="s">
        <v>184</v>
      </c>
      <c r="R60" s="10" t="s">
        <v>51</v>
      </c>
      <c r="S60" s="10" t="s">
        <v>51</v>
      </c>
      <c r="T60" s="10" t="s">
        <v>123</v>
      </c>
      <c r="U60" s="10">
        <f>VLOOKUP(T60,Confidencialidad[],2,FALSE)</f>
        <v>1</v>
      </c>
      <c r="V60" s="10" t="s">
        <v>76</v>
      </c>
      <c r="W60" s="10">
        <f>VLOOKUP(V60,Integridad[],2,FALSE)</f>
        <v>2</v>
      </c>
      <c r="X60" s="10" t="s">
        <v>53</v>
      </c>
      <c r="Y60" s="10">
        <f>VLOOKUP(X60,Disponibilidad[],2,FALSE)</f>
        <v>3</v>
      </c>
      <c r="Z60" s="10" t="str">
        <f t="shared" si="0"/>
        <v>MEDIA</v>
      </c>
      <c r="AA60" s="10" t="s">
        <v>43</v>
      </c>
      <c r="AB60" s="10" t="s">
        <v>40</v>
      </c>
      <c r="AC60" s="10" t="s">
        <v>40</v>
      </c>
      <c r="AD60" s="10" t="s">
        <v>40</v>
      </c>
      <c r="AE60" s="10" t="s">
        <v>40</v>
      </c>
      <c r="AF60" s="10" t="s">
        <v>40</v>
      </c>
      <c r="AG60" s="10" t="s">
        <v>40</v>
      </c>
      <c r="AH60" s="14">
        <v>44634</v>
      </c>
    </row>
    <row r="61" spans="1:34" s="11" customFormat="1" ht="69" x14ac:dyDescent="0.3">
      <c r="A61" s="9">
        <v>55</v>
      </c>
      <c r="B61" s="10" t="s">
        <v>38</v>
      </c>
      <c r="C61" s="10" t="s">
        <v>245</v>
      </c>
      <c r="D61" s="10" t="s">
        <v>246</v>
      </c>
      <c r="E61" s="10" t="s">
        <v>250</v>
      </c>
      <c r="F61" s="10" t="s">
        <v>251</v>
      </c>
      <c r="G61" s="10" t="s">
        <v>43</v>
      </c>
      <c r="H61" s="10" t="s">
        <v>40</v>
      </c>
      <c r="I61" s="10" t="s">
        <v>72</v>
      </c>
      <c r="J61" s="16">
        <v>44634</v>
      </c>
      <c r="K61" s="10" t="s">
        <v>238</v>
      </c>
      <c r="L61" s="10" t="s">
        <v>243</v>
      </c>
      <c r="M61" s="10" t="s">
        <v>47</v>
      </c>
      <c r="N61" s="10" t="s">
        <v>92</v>
      </c>
      <c r="O61" s="10" t="s">
        <v>119</v>
      </c>
      <c r="P61" s="10" t="s">
        <v>252</v>
      </c>
      <c r="Q61" s="10" t="s">
        <v>184</v>
      </c>
      <c r="R61" s="10" t="s">
        <v>51</v>
      </c>
      <c r="S61" s="10" t="s">
        <v>51</v>
      </c>
      <c r="T61" s="10" t="s">
        <v>123</v>
      </c>
      <c r="U61" s="10">
        <f>VLOOKUP(T61,Confidencialidad[],2,FALSE)</f>
        <v>1</v>
      </c>
      <c r="V61" s="10" t="s">
        <v>76</v>
      </c>
      <c r="W61" s="10">
        <f>VLOOKUP(V61,Integridad[],2,FALSE)</f>
        <v>2</v>
      </c>
      <c r="X61" s="10" t="s">
        <v>53</v>
      </c>
      <c r="Y61" s="10">
        <f>VLOOKUP(X61,Disponibilidad[],2,FALSE)</f>
        <v>3</v>
      </c>
      <c r="Z61" s="10" t="str">
        <f t="shared" si="0"/>
        <v>MEDIA</v>
      </c>
      <c r="AA61" s="10" t="s">
        <v>43</v>
      </c>
      <c r="AB61" s="10" t="s">
        <v>40</v>
      </c>
      <c r="AC61" s="10" t="s">
        <v>40</v>
      </c>
      <c r="AD61" s="10" t="s">
        <v>40</v>
      </c>
      <c r="AE61" s="10" t="s">
        <v>40</v>
      </c>
      <c r="AF61" s="10" t="s">
        <v>40</v>
      </c>
      <c r="AG61" s="10" t="s">
        <v>40</v>
      </c>
      <c r="AH61" s="14">
        <v>44634</v>
      </c>
    </row>
    <row r="62" spans="1:34" s="11" customFormat="1" ht="41.4" x14ac:dyDescent="0.3">
      <c r="A62" s="9">
        <v>56</v>
      </c>
      <c r="B62" s="10" t="s">
        <v>38</v>
      </c>
      <c r="C62" s="10" t="s">
        <v>245</v>
      </c>
      <c r="D62" s="10" t="s">
        <v>246</v>
      </c>
      <c r="E62" s="10" t="s">
        <v>253</v>
      </c>
      <c r="F62" s="10" t="s">
        <v>254</v>
      </c>
      <c r="G62" s="10" t="s">
        <v>43</v>
      </c>
      <c r="H62" s="10" t="s">
        <v>40</v>
      </c>
      <c r="I62" s="10" t="s">
        <v>72</v>
      </c>
      <c r="J62" s="16">
        <v>44634</v>
      </c>
      <c r="K62" s="10" t="s">
        <v>238</v>
      </c>
      <c r="L62" s="10" t="s">
        <v>243</v>
      </c>
      <c r="M62" s="10" t="s">
        <v>47</v>
      </c>
      <c r="N62" s="10" t="s">
        <v>92</v>
      </c>
      <c r="O62" s="10" t="s">
        <v>119</v>
      </c>
      <c r="P62" s="10" t="s">
        <v>255</v>
      </c>
      <c r="Q62" s="10" t="s">
        <v>184</v>
      </c>
      <c r="R62" s="10" t="s">
        <v>51</v>
      </c>
      <c r="S62" s="10" t="s">
        <v>51</v>
      </c>
      <c r="T62" s="10" t="s">
        <v>123</v>
      </c>
      <c r="U62" s="10">
        <f>VLOOKUP(T62,Confidencialidad[],2,FALSE)</f>
        <v>1</v>
      </c>
      <c r="V62" s="10" t="s">
        <v>76</v>
      </c>
      <c r="W62" s="10">
        <f>VLOOKUP(V62,Integridad[],2,FALSE)</f>
        <v>2</v>
      </c>
      <c r="X62" s="10" t="s">
        <v>53</v>
      </c>
      <c r="Y62" s="10">
        <f>VLOOKUP(X62,Disponibilidad[],2,FALSE)</f>
        <v>3</v>
      </c>
      <c r="Z62" s="10" t="str">
        <f t="shared" si="0"/>
        <v>MEDIA</v>
      </c>
      <c r="AA62" s="10" t="s">
        <v>43</v>
      </c>
      <c r="AB62" s="10" t="s">
        <v>40</v>
      </c>
      <c r="AC62" s="10" t="s">
        <v>40</v>
      </c>
      <c r="AD62" s="10" t="s">
        <v>40</v>
      </c>
      <c r="AE62" s="10" t="s">
        <v>40</v>
      </c>
      <c r="AF62" s="10" t="s">
        <v>40</v>
      </c>
      <c r="AG62" s="10" t="s">
        <v>40</v>
      </c>
      <c r="AH62" s="14">
        <v>44634</v>
      </c>
    </row>
    <row r="63" spans="1:34" s="11" customFormat="1" ht="41.4" x14ac:dyDescent="0.3">
      <c r="A63" s="9">
        <v>57</v>
      </c>
      <c r="B63" s="10" t="s">
        <v>38</v>
      </c>
      <c r="C63" s="10" t="s">
        <v>245</v>
      </c>
      <c r="D63" s="10" t="s">
        <v>246</v>
      </c>
      <c r="E63" s="10" t="s">
        <v>256</v>
      </c>
      <c r="F63" s="10" t="s">
        <v>257</v>
      </c>
      <c r="G63" s="10" t="s">
        <v>43</v>
      </c>
      <c r="H63" s="10" t="s">
        <v>40</v>
      </c>
      <c r="I63" s="10" t="s">
        <v>72</v>
      </c>
      <c r="J63" s="16">
        <v>44634</v>
      </c>
      <c r="K63" s="10" t="s">
        <v>238</v>
      </c>
      <c r="L63" s="10" t="s">
        <v>243</v>
      </c>
      <c r="M63" s="10" t="s">
        <v>47</v>
      </c>
      <c r="N63" s="10" t="s">
        <v>92</v>
      </c>
      <c r="O63" s="10" t="s">
        <v>119</v>
      </c>
      <c r="P63" s="10" t="s">
        <v>258</v>
      </c>
      <c r="Q63" s="10" t="s">
        <v>184</v>
      </c>
      <c r="R63" s="10" t="s">
        <v>51</v>
      </c>
      <c r="S63" s="10" t="s">
        <v>51</v>
      </c>
      <c r="T63" s="10" t="s">
        <v>123</v>
      </c>
      <c r="U63" s="10">
        <f>VLOOKUP(T63,Confidencialidad[],2,FALSE)</f>
        <v>1</v>
      </c>
      <c r="V63" s="10" t="s">
        <v>76</v>
      </c>
      <c r="W63" s="10">
        <f>VLOOKUP(V63,Integridad[],2,FALSE)</f>
        <v>2</v>
      </c>
      <c r="X63" s="10" t="s">
        <v>53</v>
      </c>
      <c r="Y63" s="10">
        <f>VLOOKUP(X63,Disponibilidad[],2,FALSE)</f>
        <v>3</v>
      </c>
      <c r="Z63" s="10" t="str">
        <f t="shared" si="0"/>
        <v>MEDIA</v>
      </c>
      <c r="AA63" s="10" t="s">
        <v>43</v>
      </c>
      <c r="AB63" s="10" t="s">
        <v>40</v>
      </c>
      <c r="AC63" s="10" t="s">
        <v>40</v>
      </c>
      <c r="AD63" s="10" t="s">
        <v>40</v>
      </c>
      <c r="AE63" s="10" t="s">
        <v>40</v>
      </c>
      <c r="AF63" s="10" t="s">
        <v>40</v>
      </c>
      <c r="AG63" s="10" t="s">
        <v>40</v>
      </c>
      <c r="AH63" s="14">
        <v>44634</v>
      </c>
    </row>
    <row r="64" spans="1:34" s="11" customFormat="1" ht="41.4" x14ac:dyDescent="0.3">
      <c r="A64" s="9">
        <v>58</v>
      </c>
      <c r="B64" s="10" t="s">
        <v>38</v>
      </c>
      <c r="C64" s="10" t="s">
        <v>245</v>
      </c>
      <c r="D64" s="10" t="s">
        <v>246</v>
      </c>
      <c r="E64" s="10" t="s">
        <v>259</v>
      </c>
      <c r="F64" s="10" t="s">
        <v>260</v>
      </c>
      <c r="G64" s="10" t="s">
        <v>51</v>
      </c>
      <c r="H64" s="10">
        <v>206</v>
      </c>
      <c r="I64" s="10" t="s">
        <v>72</v>
      </c>
      <c r="J64" s="16">
        <v>44634</v>
      </c>
      <c r="K64" s="10" t="s">
        <v>238</v>
      </c>
      <c r="L64" s="10" t="s">
        <v>243</v>
      </c>
      <c r="M64" s="10" t="s">
        <v>47</v>
      </c>
      <c r="N64" s="10" t="s">
        <v>92</v>
      </c>
      <c r="O64" s="10" t="s">
        <v>119</v>
      </c>
      <c r="P64" s="10" t="s">
        <v>261</v>
      </c>
      <c r="Q64" s="10" t="s">
        <v>184</v>
      </c>
      <c r="R64" s="10" t="s">
        <v>51</v>
      </c>
      <c r="S64" s="10" t="s">
        <v>51</v>
      </c>
      <c r="T64" s="10" t="s">
        <v>123</v>
      </c>
      <c r="U64" s="10">
        <f>VLOOKUP(T64,Confidencialidad[],2,FALSE)</f>
        <v>1</v>
      </c>
      <c r="V64" s="10" t="s">
        <v>76</v>
      </c>
      <c r="W64" s="10">
        <f>VLOOKUP(V64,Integridad[],2,FALSE)</f>
        <v>2</v>
      </c>
      <c r="X64" s="10" t="s">
        <v>53</v>
      </c>
      <c r="Y64" s="10">
        <f>VLOOKUP(X64,Disponibilidad[],2,FALSE)</f>
        <v>3</v>
      </c>
      <c r="Z64" s="10" t="str">
        <f t="shared" si="0"/>
        <v>MEDIA</v>
      </c>
      <c r="AA64" s="10" t="s">
        <v>43</v>
      </c>
      <c r="AB64" s="10" t="s">
        <v>40</v>
      </c>
      <c r="AC64" s="10" t="s">
        <v>40</v>
      </c>
      <c r="AD64" s="10" t="s">
        <v>40</v>
      </c>
      <c r="AE64" s="10" t="s">
        <v>40</v>
      </c>
      <c r="AF64" s="10" t="s">
        <v>40</v>
      </c>
      <c r="AG64" s="10" t="s">
        <v>40</v>
      </c>
      <c r="AH64" s="14">
        <v>44634</v>
      </c>
    </row>
    <row r="65" spans="1:34" s="11" customFormat="1" ht="41.4" x14ac:dyDescent="0.3">
      <c r="A65" s="9">
        <v>59</v>
      </c>
      <c r="B65" s="10" t="s">
        <v>38</v>
      </c>
      <c r="C65" s="10" t="s">
        <v>245</v>
      </c>
      <c r="D65" s="10" t="s">
        <v>246</v>
      </c>
      <c r="E65" s="10" t="s">
        <v>262</v>
      </c>
      <c r="F65" s="10" t="s">
        <v>263</v>
      </c>
      <c r="G65" s="10" t="s">
        <v>43</v>
      </c>
      <c r="H65" s="10" t="s">
        <v>119</v>
      </c>
      <c r="I65" s="10" t="s">
        <v>72</v>
      </c>
      <c r="J65" s="16">
        <v>44634</v>
      </c>
      <c r="K65" s="10" t="s">
        <v>238</v>
      </c>
      <c r="L65" s="10" t="s">
        <v>243</v>
      </c>
      <c r="M65" s="10" t="s">
        <v>47</v>
      </c>
      <c r="N65" s="10" t="s">
        <v>92</v>
      </c>
      <c r="O65" s="10" t="s">
        <v>119</v>
      </c>
      <c r="P65" s="10" t="s">
        <v>264</v>
      </c>
      <c r="Q65" s="10" t="s">
        <v>184</v>
      </c>
      <c r="R65" s="10" t="s">
        <v>51</v>
      </c>
      <c r="S65" s="10" t="s">
        <v>51</v>
      </c>
      <c r="T65" s="10" t="s">
        <v>123</v>
      </c>
      <c r="U65" s="10">
        <f>VLOOKUP(T65,Confidencialidad[],2,FALSE)</f>
        <v>1</v>
      </c>
      <c r="V65" s="10" t="s">
        <v>76</v>
      </c>
      <c r="W65" s="10">
        <f>VLOOKUP(V65,Integridad[],2,FALSE)</f>
        <v>2</v>
      </c>
      <c r="X65" s="10" t="s">
        <v>53</v>
      </c>
      <c r="Y65" s="10">
        <f>VLOOKUP(X65,Disponibilidad[],2,FALSE)</f>
        <v>3</v>
      </c>
      <c r="Z65" s="10" t="str">
        <f t="shared" si="0"/>
        <v>MEDIA</v>
      </c>
      <c r="AA65" s="10" t="s">
        <v>43</v>
      </c>
      <c r="AB65" s="10" t="s">
        <v>40</v>
      </c>
      <c r="AC65" s="10" t="s">
        <v>40</v>
      </c>
      <c r="AD65" s="10" t="s">
        <v>40</v>
      </c>
      <c r="AE65" s="10" t="s">
        <v>40</v>
      </c>
      <c r="AF65" s="10" t="s">
        <v>40</v>
      </c>
      <c r="AG65" s="10" t="s">
        <v>40</v>
      </c>
      <c r="AH65" s="14">
        <v>44634</v>
      </c>
    </row>
    <row r="66" spans="1:34" s="11" customFormat="1" ht="41.4" x14ac:dyDescent="0.3">
      <c r="A66" s="9">
        <v>60</v>
      </c>
      <c r="B66" s="10" t="s">
        <v>38</v>
      </c>
      <c r="C66" s="10" t="s">
        <v>245</v>
      </c>
      <c r="D66" s="10" t="s">
        <v>246</v>
      </c>
      <c r="E66" s="10" t="s">
        <v>265</v>
      </c>
      <c r="F66" s="10" t="s">
        <v>266</v>
      </c>
      <c r="G66" s="10" t="s">
        <v>43</v>
      </c>
      <c r="H66" s="10" t="s">
        <v>119</v>
      </c>
      <c r="I66" s="10" t="s">
        <v>72</v>
      </c>
      <c r="J66" s="16">
        <v>44634</v>
      </c>
      <c r="K66" s="10" t="s">
        <v>238</v>
      </c>
      <c r="L66" s="10" t="s">
        <v>243</v>
      </c>
      <c r="M66" s="10" t="s">
        <v>47</v>
      </c>
      <c r="N66" s="10" t="s">
        <v>92</v>
      </c>
      <c r="O66" s="10" t="s">
        <v>119</v>
      </c>
      <c r="P66" s="10" t="s">
        <v>267</v>
      </c>
      <c r="Q66" s="10" t="s">
        <v>184</v>
      </c>
      <c r="R66" s="10" t="s">
        <v>51</v>
      </c>
      <c r="S66" s="10" t="s">
        <v>51</v>
      </c>
      <c r="T66" s="10" t="s">
        <v>123</v>
      </c>
      <c r="U66" s="10">
        <f>VLOOKUP(T66,Confidencialidad[],2,FALSE)</f>
        <v>1</v>
      </c>
      <c r="V66" s="10" t="s">
        <v>76</v>
      </c>
      <c r="W66" s="10">
        <f>VLOOKUP(V66,Integridad[],2,FALSE)</f>
        <v>2</v>
      </c>
      <c r="X66" s="10" t="s">
        <v>53</v>
      </c>
      <c r="Y66" s="10">
        <f>VLOOKUP(X66,Disponibilidad[],2,FALSE)</f>
        <v>3</v>
      </c>
      <c r="Z66" s="10" t="str">
        <f t="shared" si="0"/>
        <v>MEDIA</v>
      </c>
      <c r="AA66" s="10" t="s">
        <v>43</v>
      </c>
      <c r="AB66" s="10" t="s">
        <v>40</v>
      </c>
      <c r="AC66" s="10" t="s">
        <v>40</v>
      </c>
      <c r="AD66" s="10" t="s">
        <v>40</v>
      </c>
      <c r="AE66" s="10" t="s">
        <v>40</v>
      </c>
      <c r="AF66" s="10" t="s">
        <v>40</v>
      </c>
      <c r="AG66" s="10" t="s">
        <v>40</v>
      </c>
      <c r="AH66" s="14">
        <v>44634</v>
      </c>
    </row>
    <row r="67" spans="1:34" s="11" customFormat="1" ht="96.6" x14ac:dyDescent="0.3">
      <c r="A67" s="9">
        <v>61</v>
      </c>
      <c r="B67" s="10" t="s">
        <v>38</v>
      </c>
      <c r="C67" s="10" t="s">
        <v>245</v>
      </c>
      <c r="D67" s="10" t="s">
        <v>246</v>
      </c>
      <c r="E67" s="10" t="s">
        <v>268</v>
      </c>
      <c r="F67" s="10" t="s">
        <v>269</v>
      </c>
      <c r="G67" s="10" t="s">
        <v>43</v>
      </c>
      <c r="H67" s="10" t="s">
        <v>40</v>
      </c>
      <c r="I67" s="10" t="s">
        <v>72</v>
      </c>
      <c r="J67" s="16">
        <v>44634</v>
      </c>
      <c r="K67" s="10" t="s">
        <v>238</v>
      </c>
      <c r="L67" s="10" t="s">
        <v>243</v>
      </c>
      <c r="M67" s="10" t="s">
        <v>47</v>
      </c>
      <c r="N67" s="10" t="s">
        <v>92</v>
      </c>
      <c r="O67" s="10" t="s">
        <v>119</v>
      </c>
      <c r="P67" s="10" t="s">
        <v>270</v>
      </c>
      <c r="Q67" s="10" t="s">
        <v>184</v>
      </c>
      <c r="R67" s="10" t="s">
        <v>51</v>
      </c>
      <c r="S67" s="10" t="s">
        <v>51</v>
      </c>
      <c r="T67" s="10" t="s">
        <v>123</v>
      </c>
      <c r="U67" s="10">
        <f>VLOOKUP(T67,Confidencialidad[],2,FALSE)</f>
        <v>1</v>
      </c>
      <c r="V67" s="10" t="s">
        <v>76</v>
      </c>
      <c r="W67" s="10">
        <f>VLOOKUP(V67,Integridad[],2,FALSE)</f>
        <v>2</v>
      </c>
      <c r="X67" s="10" t="s">
        <v>53</v>
      </c>
      <c r="Y67" s="10">
        <f>VLOOKUP(X67,Disponibilidad[],2,FALSE)</f>
        <v>3</v>
      </c>
      <c r="Z67" s="10" t="str">
        <f t="shared" si="0"/>
        <v>MEDIA</v>
      </c>
      <c r="AA67" s="10" t="s">
        <v>43</v>
      </c>
      <c r="AB67" s="10" t="s">
        <v>40</v>
      </c>
      <c r="AC67" s="10" t="s">
        <v>40</v>
      </c>
      <c r="AD67" s="10" t="s">
        <v>40</v>
      </c>
      <c r="AE67" s="10" t="s">
        <v>40</v>
      </c>
      <c r="AF67" s="10" t="s">
        <v>40</v>
      </c>
      <c r="AG67" s="10" t="s">
        <v>40</v>
      </c>
      <c r="AH67" s="14">
        <v>44634</v>
      </c>
    </row>
    <row r="68" spans="1:34" s="11" customFormat="1" ht="55.2" x14ac:dyDescent="0.3">
      <c r="A68" s="9">
        <v>62</v>
      </c>
      <c r="B68" s="10" t="s">
        <v>38</v>
      </c>
      <c r="C68" s="10" t="s">
        <v>245</v>
      </c>
      <c r="D68" s="10" t="s">
        <v>246</v>
      </c>
      <c r="E68" s="10" t="s">
        <v>271</v>
      </c>
      <c r="F68" s="10" t="s">
        <v>272</v>
      </c>
      <c r="G68" s="10" t="s">
        <v>43</v>
      </c>
      <c r="H68" s="10" t="s">
        <v>40</v>
      </c>
      <c r="I68" s="10" t="s">
        <v>72</v>
      </c>
      <c r="J68" s="16">
        <v>44634</v>
      </c>
      <c r="K68" s="10" t="s">
        <v>238</v>
      </c>
      <c r="L68" s="10" t="s">
        <v>243</v>
      </c>
      <c r="M68" s="10" t="s">
        <v>47</v>
      </c>
      <c r="N68" s="10" t="s">
        <v>92</v>
      </c>
      <c r="O68" s="10" t="s">
        <v>119</v>
      </c>
      <c r="P68" s="10" t="s">
        <v>270</v>
      </c>
      <c r="Q68" s="10" t="s">
        <v>184</v>
      </c>
      <c r="R68" s="10" t="s">
        <v>51</v>
      </c>
      <c r="S68" s="10" t="s">
        <v>51</v>
      </c>
      <c r="T68" s="10" t="s">
        <v>123</v>
      </c>
      <c r="U68" s="10">
        <f>VLOOKUP(T68,Confidencialidad[],2,FALSE)</f>
        <v>1</v>
      </c>
      <c r="V68" s="10" t="s">
        <v>76</v>
      </c>
      <c r="W68" s="10">
        <f>VLOOKUP(V68,Integridad[],2,FALSE)</f>
        <v>2</v>
      </c>
      <c r="X68" s="10" t="s">
        <v>53</v>
      </c>
      <c r="Y68" s="10">
        <f>VLOOKUP(X68,Disponibilidad[],2,FALSE)</f>
        <v>3</v>
      </c>
      <c r="Z68" s="10" t="str">
        <f t="shared" si="0"/>
        <v>MEDIA</v>
      </c>
      <c r="AA68" s="10" t="s">
        <v>43</v>
      </c>
      <c r="AB68" s="10" t="s">
        <v>40</v>
      </c>
      <c r="AC68" s="10" t="s">
        <v>40</v>
      </c>
      <c r="AD68" s="10" t="s">
        <v>40</v>
      </c>
      <c r="AE68" s="10" t="s">
        <v>40</v>
      </c>
      <c r="AF68" s="10" t="s">
        <v>40</v>
      </c>
      <c r="AG68" s="10" t="s">
        <v>40</v>
      </c>
      <c r="AH68" s="14">
        <v>44634</v>
      </c>
    </row>
    <row r="69" spans="1:34" s="11" customFormat="1" ht="96.6" x14ac:dyDescent="0.3">
      <c r="A69" s="9">
        <v>63</v>
      </c>
      <c r="B69" s="10" t="s">
        <v>38</v>
      </c>
      <c r="C69" s="10" t="s">
        <v>245</v>
      </c>
      <c r="D69" s="10" t="s">
        <v>246</v>
      </c>
      <c r="E69" s="10" t="s">
        <v>273</v>
      </c>
      <c r="F69" s="10" t="s">
        <v>274</v>
      </c>
      <c r="G69" s="10" t="s">
        <v>43</v>
      </c>
      <c r="H69" s="10" t="s">
        <v>40</v>
      </c>
      <c r="I69" s="10" t="s">
        <v>72</v>
      </c>
      <c r="J69" s="16">
        <v>44634</v>
      </c>
      <c r="K69" s="10" t="s">
        <v>238</v>
      </c>
      <c r="L69" s="10" t="s">
        <v>243</v>
      </c>
      <c r="M69" s="10" t="s">
        <v>47</v>
      </c>
      <c r="N69" s="10" t="s">
        <v>92</v>
      </c>
      <c r="O69" s="10" t="s">
        <v>119</v>
      </c>
      <c r="P69" s="10" t="s">
        <v>270</v>
      </c>
      <c r="Q69" s="10" t="s">
        <v>184</v>
      </c>
      <c r="R69" s="10" t="s">
        <v>51</v>
      </c>
      <c r="S69" s="10" t="s">
        <v>51</v>
      </c>
      <c r="T69" s="10" t="s">
        <v>123</v>
      </c>
      <c r="U69" s="10">
        <f>VLOOKUP(T69,Confidencialidad[],2,FALSE)</f>
        <v>1</v>
      </c>
      <c r="V69" s="10" t="s">
        <v>76</v>
      </c>
      <c r="W69" s="10">
        <f>VLOOKUP(V69,Integridad[],2,FALSE)</f>
        <v>2</v>
      </c>
      <c r="X69" s="10" t="s">
        <v>53</v>
      </c>
      <c r="Y69" s="10">
        <f>VLOOKUP(X69,Disponibilidad[],2,FALSE)</f>
        <v>3</v>
      </c>
      <c r="Z69" s="10" t="str">
        <f t="shared" si="0"/>
        <v>MEDIA</v>
      </c>
      <c r="AA69" s="10" t="s">
        <v>43</v>
      </c>
      <c r="AB69" s="10" t="s">
        <v>40</v>
      </c>
      <c r="AC69" s="10" t="s">
        <v>40</v>
      </c>
      <c r="AD69" s="10" t="s">
        <v>40</v>
      </c>
      <c r="AE69" s="10" t="s">
        <v>40</v>
      </c>
      <c r="AF69" s="10" t="s">
        <v>40</v>
      </c>
      <c r="AG69" s="10" t="s">
        <v>40</v>
      </c>
      <c r="AH69" s="14">
        <v>44634</v>
      </c>
    </row>
    <row r="70" spans="1:34" s="11" customFormat="1" ht="55.2" x14ac:dyDescent="0.3">
      <c r="A70" s="9">
        <v>64</v>
      </c>
      <c r="B70" s="10" t="s">
        <v>38</v>
      </c>
      <c r="C70" s="10" t="s">
        <v>245</v>
      </c>
      <c r="D70" s="10" t="s">
        <v>246</v>
      </c>
      <c r="E70" s="10" t="s">
        <v>275</v>
      </c>
      <c r="F70" s="10" t="s">
        <v>276</v>
      </c>
      <c r="G70" s="10" t="s">
        <v>43</v>
      </c>
      <c r="H70" s="10" t="s">
        <v>40</v>
      </c>
      <c r="I70" s="10" t="s">
        <v>72</v>
      </c>
      <c r="J70" s="16">
        <v>44634</v>
      </c>
      <c r="K70" s="10" t="s">
        <v>238</v>
      </c>
      <c r="L70" s="10" t="s">
        <v>243</v>
      </c>
      <c r="M70" s="10" t="s">
        <v>47</v>
      </c>
      <c r="N70" s="10" t="s">
        <v>92</v>
      </c>
      <c r="O70" s="10" t="s">
        <v>119</v>
      </c>
      <c r="P70" s="12" t="s">
        <v>1130</v>
      </c>
      <c r="Q70" s="10" t="s">
        <v>184</v>
      </c>
      <c r="R70" s="10" t="s">
        <v>51</v>
      </c>
      <c r="S70" s="10" t="s">
        <v>51</v>
      </c>
      <c r="T70" s="10" t="s">
        <v>52</v>
      </c>
      <c r="U70" s="10">
        <f>VLOOKUP(T70,Confidencialidad[],2,FALSE)</f>
        <v>2</v>
      </c>
      <c r="V70" s="10" t="s">
        <v>76</v>
      </c>
      <c r="W70" s="10">
        <f>VLOOKUP(V70,Integridad[],2,FALSE)</f>
        <v>2</v>
      </c>
      <c r="X70" s="10" t="s">
        <v>53</v>
      </c>
      <c r="Y70" s="10">
        <f>VLOOKUP(X70,Disponibilidad[],2,FALSE)</f>
        <v>3</v>
      </c>
      <c r="Z70" s="10" t="str">
        <f t="shared" si="0"/>
        <v>MEDIA</v>
      </c>
      <c r="AA70" s="10" t="s">
        <v>51</v>
      </c>
      <c r="AB70" s="10" t="s">
        <v>277</v>
      </c>
      <c r="AC70" s="10" t="s">
        <v>110</v>
      </c>
      <c r="AD70" s="10" t="s">
        <v>84</v>
      </c>
      <c r="AE70" s="10" t="s">
        <v>240</v>
      </c>
      <c r="AF70" s="10" t="s">
        <v>80</v>
      </c>
      <c r="AG70" s="10" t="s">
        <v>81</v>
      </c>
      <c r="AH70" s="14">
        <v>44634</v>
      </c>
    </row>
    <row r="71" spans="1:34" s="11" customFormat="1" ht="55.2" x14ac:dyDescent="0.3">
      <c r="A71" s="9">
        <v>65</v>
      </c>
      <c r="B71" s="10" t="s">
        <v>38</v>
      </c>
      <c r="C71" s="10" t="s">
        <v>245</v>
      </c>
      <c r="D71" s="10" t="s">
        <v>246</v>
      </c>
      <c r="E71" s="10" t="s">
        <v>278</v>
      </c>
      <c r="F71" s="10" t="s">
        <v>279</v>
      </c>
      <c r="G71" s="10" t="s">
        <v>43</v>
      </c>
      <c r="H71" s="10" t="s">
        <v>40</v>
      </c>
      <c r="I71" s="10" t="s">
        <v>72</v>
      </c>
      <c r="J71" s="16">
        <v>44634</v>
      </c>
      <c r="K71" s="10" t="s">
        <v>238</v>
      </c>
      <c r="L71" s="10" t="s">
        <v>243</v>
      </c>
      <c r="M71" s="10" t="s">
        <v>47</v>
      </c>
      <c r="N71" s="10" t="s">
        <v>92</v>
      </c>
      <c r="O71" s="10" t="s">
        <v>119</v>
      </c>
      <c r="P71" s="10" t="s">
        <v>270</v>
      </c>
      <c r="Q71" s="10" t="s">
        <v>184</v>
      </c>
      <c r="R71" s="10" t="s">
        <v>51</v>
      </c>
      <c r="S71" s="10" t="s">
        <v>51</v>
      </c>
      <c r="T71" s="10" t="s">
        <v>123</v>
      </c>
      <c r="U71" s="10">
        <f>VLOOKUP(T71,Confidencialidad[],2,FALSE)</f>
        <v>1</v>
      </c>
      <c r="V71" s="10" t="s">
        <v>76</v>
      </c>
      <c r="W71" s="10">
        <f>VLOOKUP(V71,Integridad[],2,FALSE)</f>
        <v>2</v>
      </c>
      <c r="X71" s="10" t="s">
        <v>53</v>
      </c>
      <c r="Y71" s="10">
        <f>VLOOKUP(X71,Disponibilidad[],2,FALSE)</f>
        <v>3</v>
      </c>
      <c r="Z71" s="10" t="str">
        <f t="shared" si="0"/>
        <v>MEDIA</v>
      </c>
      <c r="AA71" s="10" t="s">
        <v>43</v>
      </c>
      <c r="AB71" s="10" t="s">
        <v>40</v>
      </c>
      <c r="AC71" s="10" t="s">
        <v>40</v>
      </c>
      <c r="AD71" s="10" t="s">
        <v>40</v>
      </c>
      <c r="AE71" s="10" t="s">
        <v>40</v>
      </c>
      <c r="AF71" s="10" t="s">
        <v>40</v>
      </c>
      <c r="AG71" s="10" t="s">
        <v>40</v>
      </c>
      <c r="AH71" s="14">
        <v>44634</v>
      </c>
    </row>
    <row r="72" spans="1:34" s="11" customFormat="1" ht="55.2" x14ac:dyDescent="0.3">
      <c r="A72" s="9">
        <v>66</v>
      </c>
      <c r="B72" s="10" t="s">
        <v>38</v>
      </c>
      <c r="C72" s="10" t="s">
        <v>245</v>
      </c>
      <c r="D72" s="10" t="s">
        <v>246</v>
      </c>
      <c r="E72" s="10" t="s">
        <v>280</v>
      </c>
      <c r="F72" s="10" t="s">
        <v>281</v>
      </c>
      <c r="G72" s="10" t="s">
        <v>43</v>
      </c>
      <c r="H72" s="10" t="s">
        <v>40</v>
      </c>
      <c r="I72" s="10" t="s">
        <v>72</v>
      </c>
      <c r="J72" s="16">
        <v>44634</v>
      </c>
      <c r="K72" s="10" t="s">
        <v>238</v>
      </c>
      <c r="L72" s="10" t="s">
        <v>243</v>
      </c>
      <c r="M72" s="10" t="s">
        <v>47</v>
      </c>
      <c r="N72" s="10" t="s">
        <v>92</v>
      </c>
      <c r="O72" s="10" t="s">
        <v>119</v>
      </c>
      <c r="P72" s="10" t="s">
        <v>270</v>
      </c>
      <c r="Q72" s="10" t="s">
        <v>184</v>
      </c>
      <c r="R72" s="10" t="s">
        <v>51</v>
      </c>
      <c r="S72" s="10" t="s">
        <v>51</v>
      </c>
      <c r="T72" s="10" t="s">
        <v>123</v>
      </c>
      <c r="U72" s="10">
        <f>VLOOKUP(T72,Confidencialidad[],2,FALSE)</f>
        <v>1</v>
      </c>
      <c r="V72" s="10" t="s">
        <v>76</v>
      </c>
      <c r="W72" s="10">
        <f>VLOOKUP(V72,Integridad[],2,FALSE)</f>
        <v>2</v>
      </c>
      <c r="X72" s="10" t="s">
        <v>53</v>
      </c>
      <c r="Y72" s="10">
        <f>VLOOKUP(X72,Disponibilidad[],2,FALSE)</f>
        <v>3</v>
      </c>
      <c r="Z72" s="10" t="str">
        <f t="shared" si="0"/>
        <v>MEDIA</v>
      </c>
      <c r="AA72" s="10" t="s">
        <v>43</v>
      </c>
      <c r="AB72" s="10" t="s">
        <v>40</v>
      </c>
      <c r="AC72" s="10" t="s">
        <v>40</v>
      </c>
      <c r="AD72" s="10" t="s">
        <v>40</v>
      </c>
      <c r="AE72" s="10" t="s">
        <v>40</v>
      </c>
      <c r="AF72" s="10" t="s">
        <v>40</v>
      </c>
      <c r="AG72" s="10" t="s">
        <v>40</v>
      </c>
      <c r="AH72" s="14">
        <v>44634</v>
      </c>
    </row>
    <row r="73" spans="1:34" s="11" customFormat="1" ht="41.4" x14ac:dyDescent="0.3">
      <c r="A73" s="9">
        <v>67</v>
      </c>
      <c r="B73" s="10" t="s">
        <v>38</v>
      </c>
      <c r="C73" s="10" t="s">
        <v>282</v>
      </c>
      <c r="D73" s="10" t="s">
        <v>40</v>
      </c>
      <c r="E73" s="10" t="s">
        <v>283</v>
      </c>
      <c r="F73" s="10" t="s">
        <v>284</v>
      </c>
      <c r="G73" s="10" t="s">
        <v>51</v>
      </c>
      <c r="H73" s="10" t="s">
        <v>285</v>
      </c>
      <c r="I73" s="10" t="s">
        <v>72</v>
      </c>
      <c r="J73" s="16">
        <v>44628</v>
      </c>
      <c r="K73" s="10" t="s">
        <v>286</v>
      </c>
      <c r="L73" s="10" t="s">
        <v>286</v>
      </c>
      <c r="M73" s="10" t="s">
        <v>47</v>
      </c>
      <c r="N73" s="10" t="s">
        <v>92</v>
      </c>
      <c r="O73" s="10" t="s">
        <v>119</v>
      </c>
      <c r="P73" s="12" t="s">
        <v>1130</v>
      </c>
      <c r="Q73" s="10" t="s">
        <v>287</v>
      </c>
      <c r="R73" s="10" t="s">
        <v>51</v>
      </c>
      <c r="S73" s="10" t="s">
        <v>43</v>
      </c>
      <c r="T73" s="10" t="s">
        <v>52</v>
      </c>
      <c r="U73" s="10">
        <f>VLOOKUP(T73,Confidencialidad[],2,FALSE)</f>
        <v>2</v>
      </c>
      <c r="V73" s="10" t="s">
        <v>53</v>
      </c>
      <c r="W73" s="10">
        <f>VLOOKUP(V73,Integridad[],2,FALSE)</f>
        <v>3</v>
      </c>
      <c r="X73" s="10" t="s">
        <v>76</v>
      </c>
      <c r="Y73" s="10">
        <f>VLOOKUP(X73,Disponibilidad[],2,FALSE)</f>
        <v>2</v>
      </c>
      <c r="Z73" s="10" t="str">
        <f t="shared" si="0"/>
        <v>MEDIA</v>
      </c>
      <c r="AA73" s="10" t="s">
        <v>51</v>
      </c>
      <c r="AB73" s="10" t="s">
        <v>54</v>
      </c>
      <c r="AC73" s="10" t="s">
        <v>288</v>
      </c>
      <c r="AD73" s="10" t="s">
        <v>289</v>
      </c>
      <c r="AE73" s="10" t="s">
        <v>290</v>
      </c>
      <c r="AF73" s="10" t="s">
        <v>291</v>
      </c>
      <c r="AG73" s="10" t="s">
        <v>292</v>
      </c>
      <c r="AH73" s="14">
        <v>44628</v>
      </c>
    </row>
    <row r="74" spans="1:34" s="11" customFormat="1" ht="27.6" x14ac:dyDescent="0.3">
      <c r="A74" s="9">
        <v>68</v>
      </c>
      <c r="B74" s="10" t="s">
        <v>38</v>
      </c>
      <c r="C74" s="10" t="s">
        <v>282</v>
      </c>
      <c r="D74" s="10" t="s">
        <v>40</v>
      </c>
      <c r="E74" s="10" t="s">
        <v>293</v>
      </c>
      <c r="F74" s="10" t="s">
        <v>294</v>
      </c>
      <c r="G74" s="10" t="s">
        <v>43</v>
      </c>
      <c r="H74" s="10" t="s">
        <v>40</v>
      </c>
      <c r="I74" s="10" t="s">
        <v>72</v>
      </c>
      <c r="J74" s="16">
        <v>44628</v>
      </c>
      <c r="K74" s="10" t="s">
        <v>286</v>
      </c>
      <c r="L74" s="10" t="s">
        <v>286</v>
      </c>
      <c r="M74" s="10" t="s">
        <v>47</v>
      </c>
      <c r="N74" s="10" t="s">
        <v>92</v>
      </c>
      <c r="O74" s="10" t="s">
        <v>119</v>
      </c>
      <c r="P74" s="12" t="s">
        <v>1130</v>
      </c>
      <c r="Q74" s="10" t="s">
        <v>287</v>
      </c>
      <c r="R74" s="10" t="s">
        <v>51</v>
      </c>
      <c r="S74" s="10" t="s">
        <v>43</v>
      </c>
      <c r="T74" s="10" t="s">
        <v>52</v>
      </c>
      <c r="U74" s="10">
        <f>VLOOKUP(T74,Confidencialidad[],2,FALSE)</f>
        <v>2</v>
      </c>
      <c r="V74" s="10" t="s">
        <v>76</v>
      </c>
      <c r="W74" s="10">
        <f>VLOOKUP(V74,Integridad[],2,FALSE)</f>
        <v>2</v>
      </c>
      <c r="X74" s="10" t="s">
        <v>76</v>
      </c>
      <c r="Y74" s="10">
        <f>VLOOKUP(X74,Disponibilidad[],2,FALSE)</f>
        <v>2</v>
      </c>
      <c r="Z74" s="10" t="str">
        <f t="shared" si="0"/>
        <v>MEDIA</v>
      </c>
      <c r="AA74" s="10" t="s">
        <v>51</v>
      </c>
      <c r="AB74" s="10" t="s">
        <v>54</v>
      </c>
      <c r="AC74" s="10" t="s">
        <v>288</v>
      </c>
      <c r="AD74" s="10" t="s">
        <v>289</v>
      </c>
      <c r="AE74" s="10" t="s">
        <v>290</v>
      </c>
      <c r="AF74" s="10" t="s">
        <v>291</v>
      </c>
      <c r="AG74" s="10" t="s">
        <v>292</v>
      </c>
      <c r="AH74" s="14">
        <v>44628</v>
      </c>
    </row>
    <row r="75" spans="1:34" s="11" customFormat="1" ht="27.6" x14ac:dyDescent="0.3">
      <c r="A75" s="9">
        <v>69</v>
      </c>
      <c r="B75" s="10" t="s">
        <v>38</v>
      </c>
      <c r="C75" s="10" t="s">
        <v>216</v>
      </c>
      <c r="D75" s="10" t="s">
        <v>40</v>
      </c>
      <c r="E75" s="10" t="s">
        <v>295</v>
      </c>
      <c r="F75" s="10" t="s">
        <v>296</v>
      </c>
      <c r="G75" s="10" t="s">
        <v>43</v>
      </c>
      <c r="H75" s="10" t="s">
        <v>40</v>
      </c>
      <c r="I75" s="10" t="s">
        <v>72</v>
      </c>
      <c r="J75" s="16">
        <v>44628</v>
      </c>
      <c r="K75" s="10" t="s">
        <v>286</v>
      </c>
      <c r="L75" s="10" t="s">
        <v>286</v>
      </c>
      <c r="M75" s="10" t="s">
        <v>47</v>
      </c>
      <c r="N75" s="10" t="s">
        <v>92</v>
      </c>
      <c r="O75" s="10" t="s">
        <v>119</v>
      </c>
      <c r="P75" s="12" t="s">
        <v>1130</v>
      </c>
      <c r="Q75" s="10" t="s">
        <v>50</v>
      </c>
      <c r="R75" s="10" t="s">
        <v>51</v>
      </c>
      <c r="S75" s="10" t="s">
        <v>43</v>
      </c>
      <c r="T75" s="10" t="s">
        <v>52</v>
      </c>
      <c r="U75" s="10">
        <f>VLOOKUP(T75,Confidencialidad[],2,FALSE)</f>
        <v>2</v>
      </c>
      <c r="V75" s="10" t="s">
        <v>76</v>
      </c>
      <c r="W75" s="10">
        <f>VLOOKUP(V75,Integridad[],2,FALSE)</f>
        <v>2</v>
      </c>
      <c r="X75" s="10" t="s">
        <v>76</v>
      </c>
      <c r="Y75" s="10">
        <f>VLOOKUP(X75,Disponibilidad[],2,FALSE)</f>
        <v>2</v>
      </c>
      <c r="Z75" s="10" t="str">
        <f t="shared" si="0"/>
        <v>MEDIA</v>
      </c>
      <c r="AA75" s="10" t="s">
        <v>51</v>
      </c>
      <c r="AB75" s="10" t="s">
        <v>54</v>
      </c>
      <c r="AC75" s="10" t="s">
        <v>288</v>
      </c>
      <c r="AD75" s="10" t="s">
        <v>289</v>
      </c>
      <c r="AE75" s="10" t="s">
        <v>290</v>
      </c>
      <c r="AF75" s="10" t="s">
        <v>291</v>
      </c>
      <c r="AG75" s="10" t="s">
        <v>292</v>
      </c>
      <c r="AH75" s="14">
        <v>44628</v>
      </c>
    </row>
    <row r="76" spans="1:34" s="11" customFormat="1" ht="41.4" x14ac:dyDescent="0.3">
      <c r="A76" s="9">
        <v>70</v>
      </c>
      <c r="B76" s="10" t="s">
        <v>38</v>
      </c>
      <c r="C76" s="10" t="s">
        <v>282</v>
      </c>
      <c r="D76" s="10" t="s">
        <v>40</v>
      </c>
      <c r="E76" s="10" t="s">
        <v>297</v>
      </c>
      <c r="F76" s="10" t="s">
        <v>298</v>
      </c>
      <c r="G76" s="10" t="s">
        <v>51</v>
      </c>
      <c r="H76" s="10" t="s">
        <v>285</v>
      </c>
      <c r="I76" s="10" t="s">
        <v>72</v>
      </c>
      <c r="J76" s="16">
        <v>44628</v>
      </c>
      <c r="K76" s="10" t="s">
        <v>286</v>
      </c>
      <c r="L76" s="10" t="s">
        <v>286</v>
      </c>
      <c r="M76" s="10" t="s">
        <v>47</v>
      </c>
      <c r="N76" s="10" t="s">
        <v>92</v>
      </c>
      <c r="O76" s="10" t="s">
        <v>119</v>
      </c>
      <c r="P76" s="12" t="s">
        <v>1130</v>
      </c>
      <c r="Q76" s="10" t="s">
        <v>287</v>
      </c>
      <c r="R76" s="10" t="s">
        <v>51</v>
      </c>
      <c r="S76" s="10" t="s">
        <v>43</v>
      </c>
      <c r="T76" s="10" t="s">
        <v>52</v>
      </c>
      <c r="U76" s="10">
        <f>VLOOKUP(T76,Confidencialidad[],2,FALSE)</f>
        <v>2</v>
      </c>
      <c r="V76" s="10" t="s">
        <v>53</v>
      </c>
      <c r="W76" s="10">
        <f>VLOOKUP(V76,Integridad[],2,FALSE)</f>
        <v>3</v>
      </c>
      <c r="X76" s="10" t="s">
        <v>76</v>
      </c>
      <c r="Y76" s="10">
        <f>VLOOKUP(X76,Disponibilidad[],2,FALSE)</f>
        <v>2</v>
      </c>
      <c r="Z76" s="10" t="str">
        <f t="shared" si="0"/>
        <v>MEDIA</v>
      </c>
      <c r="AA76" s="10" t="s">
        <v>51</v>
      </c>
      <c r="AB76" s="10" t="s">
        <v>54</v>
      </c>
      <c r="AC76" s="10" t="s">
        <v>288</v>
      </c>
      <c r="AD76" s="10" t="s">
        <v>289</v>
      </c>
      <c r="AE76" s="10" t="s">
        <v>290</v>
      </c>
      <c r="AF76" s="10" t="s">
        <v>291</v>
      </c>
      <c r="AG76" s="10" t="s">
        <v>292</v>
      </c>
      <c r="AH76" s="14">
        <v>44628</v>
      </c>
    </row>
    <row r="77" spans="1:34" s="11" customFormat="1" ht="41.4" x14ac:dyDescent="0.3">
      <c r="A77" s="9">
        <v>71</v>
      </c>
      <c r="B77" s="10" t="s">
        <v>38</v>
      </c>
      <c r="C77" s="10" t="s">
        <v>299</v>
      </c>
      <c r="D77" s="10" t="s">
        <v>40</v>
      </c>
      <c r="E77" s="10" t="s">
        <v>300</v>
      </c>
      <c r="F77" s="10" t="s">
        <v>301</v>
      </c>
      <c r="G77" s="10" t="s">
        <v>43</v>
      </c>
      <c r="H77" s="10" t="s">
        <v>40</v>
      </c>
      <c r="I77" s="10" t="s">
        <v>99</v>
      </c>
      <c r="J77" s="16">
        <v>44628</v>
      </c>
      <c r="K77" s="10" t="s">
        <v>286</v>
      </c>
      <c r="L77" s="10" t="s">
        <v>286</v>
      </c>
      <c r="M77" s="10" t="s">
        <v>47</v>
      </c>
      <c r="N77" s="10" t="s">
        <v>92</v>
      </c>
      <c r="O77" s="10" t="s">
        <v>119</v>
      </c>
      <c r="P77" s="12" t="s">
        <v>1130</v>
      </c>
      <c r="Q77" s="10" t="s">
        <v>50</v>
      </c>
      <c r="R77" s="10" t="s">
        <v>51</v>
      </c>
      <c r="S77" s="10" t="s">
        <v>43</v>
      </c>
      <c r="T77" s="10" t="s">
        <v>52</v>
      </c>
      <c r="U77" s="10">
        <f>VLOOKUP(T77,Confidencialidad[],2,FALSE)</f>
        <v>2</v>
      </c>
      <c r="V77" s="10" t="s">
        <v>93</v>
      </c>
      <c r="W77" s="10">
        <f>VLOOKUP(V77,Integridad[],2,FALSE)</f>
        <v>1</v>
      </c>
      <c r="X77" s="10" t="s">
        <v>93</v>
      </c>
      <c r="Y77" s="10">
        <f>VLOOKUP(X77,Disponibilidad[],2,FALSE)</f>
        <v>1</v>
      </c>
      <c r="Z77" s="10" t="str">
        <f t="shared" si="0"/>
        <v>MEDIA</v>
      </c>
      <c r="AA77" s="10" t="s">
        <v>43</v>
      </c>
      <c r="AB77" s="10" t="s">
        <v>119</v>
      </c>
      <c r="AC77" s="10" t="s">
        <v>288</v>
      </c>
      <c r="AD77" s="10" t="s">
        <v>302</v>
      </c>
      <c r="AE77" s="10" t="s">
        <v>303</v>
      </c>
      <c r="AF77" s="10" t="s">
        <v>119</v>
      </c>
      <c r="AG77" s="10" t="s">
        <v>119</v>
      </c>
      <c r="AH77" s="14">
        <v>44628</v>
      </c>
    </row>
    <row r="78" spans="1:34" s="11" customFormat="1" ht="41.4" x14ac:dyDescent="0.3">
      <c r="A78" s="9">
        <v>72</v>
      </c>
      <c r="B78" s="10" t="s">
        <v>38</v>
      </c>
      <c r="C78" s="10" t="s">
        <v>216</v>
      </c>
      <c r="D78" s="10" t="s">
        <v>40</v>
      </c>
      <c r="E78" s="10" t="s">
        <v>304</v>
      </c>
      <c r="F78" s="10" t="s">
        <v>305</v>
      </c>
      <c r="G78" s="10" t="s">
        <v>43</v>
      </c>
      <c r="H78" s="10" t="s">
        <v>40</v>
      </c>
      <c r="I78" s="10" t="s">
        <v>219</v>
      </c>
      <c r="J78" s="16">
        <v>44628</v>
      </c>
      <c r="K78" s="10" t="s">
        <v>286</v>
      </c>
      <c r="L78" s="10" t="s">
        <v>286</v>
      </c>
      <c r="M78" s="10" t="s">
        <v>47</v>
      </c>
      <c r="N78" s="10" t="s">
        <v>92</v>
      </c>
      <c r="O78" s="10" t="s">
        <v>119</v>
      </c>
      <c r="P78" s="12" t="s">
        <v>1130</v>
      </c>
      <c r="Q78" s="10" t="s">
        <v>287</v>
      </c>
      <c r="R78" s="10" t="s">
        <v>51</v>
      </c>
      <c r="S78" s="10" t="s">
        <v>43</v>
      </c>
      <c r="T78" s="10" t="s">
        <v>52</v>
      </c>
      <c r="U78" s="10">
        <f>VLOOKUP(T78,Confidencialidad[],2,FALSE)</f>
        <v>2</v>
      </c>
      <c r="V78" s="10" t="s">
        <v>53</v>
      </c>
      <c r="W78" s="10">
        <f>VLOOKUP(V78,Integridad[],2,FALSE)</f>
        <v>3</v>
      </c>
      <c r="X78" s="10" t="s">
        <v>76</v>
      </c>
      <c r="Y78" s="10">
        <f>VLOOKUP(X78,Disponibilidad[],2,FALSE)</f>
        <v>2</v>
      </c>
      <c r="Z78" s="10" t="str">
        <f t="shared" si="0"/>
        <v>MEDIA</v>
      </c>
      <c r="AA78" s="10" t="s">
        <v>51</v>
      </c>
      <c r="AB78" s="10" t="s">
        <v>54</v>
      </c>
      <c r="AC78" s="10" t="s">
        <v>288</v>
      </c>
      <c r="AD78" s="10" t="s">
        <v>289</v>
      </c>
      <c r="AE78" s="10" t="s">
        <v>290</v>
      </c>
      <c r="AF78" s="10" t="s">
        <v>291</v>
      </c>
      <c r="AG78" s="10" t="s">
        <v>292</v>
      </c>
      <c r="AH78" s="14">
        <v>44628</v>
      </c>
    </row>
    <row r="79" spans="1:34" s="11" customFormat="1" ht="41.4" x14ac:dyDescent="0.3">
      <c r="A79" s="9">
        <v>73</v>
      </c>
      <c r="B79" s="10" t="s">
        <v>38</v>
      </c>
      <c r="C79" s="10" t="s">
        <v>216</v>
      </c>
      <c r="D79" s="10" t="s">
        <v>40</v>
      </c>
      <c r="E79" s="10" t="s">
        <v>306</v>
      </c>
      <c r="F79" s="10" t="s">
        <v>307</v>
      </c>
      <c r="G79" s="10" t="s">
        <v>43</v>
      </c>
      <c r="H79" s="10" t="s">
        <v>40</v>
      </c>
      <c r="I79" s="10" t="s">
        <v>72</v>
      </c>
      <c r="J79" s="16">
        <v>44628</v>
      </c>
      <c r="K79" s="10" t="s">
        <v>286</v>
      </c>
      <c r="L79" s="10" t="s">
        <v>286</v>
      </c>
      <c r="M79" s="10" t="s">
        <v>47</v>
      </c>
      <c r="N79" s="10" t="s">
        <v>92</v>
      </c>
      <c r="O79" s="10" t="s">
        <v>119</v>
      </c>
      <c r="P79" s="10" t="s">
        <v>1130</v>
      </c>
      <c r="Q79" s="10" t="s">
        <v>308</v>
      </c>
      <c r="R79" s="10" t="s">
        <v>51</v>
      </c>
      <c r="S79" s="10" t="s">
        <v>43</v>
      </c>
      <c r="T79" s="10" t="s">
        <v>123</v>
      </c>
      <c r="U79" s="10">
        <f>VLOOKUP(T79,Confidencialidad[],2,FALSE)</f>
        <v>1</v>
      </c>
      <c r="V79" s="10" t="s">
        <v>93</v>
      </c>
      <c r="W79" s="10">
        <f>VLOOKUP(V79,Integridad[],2,FALSE)</f>
        <v>1</v>
      </c>
      <c r="X79" s="10" t="s">
        <v>93</v>
      </c>
      <c r="Y79" s="10">
        <f>VLOOKUP(X79,Disponibilidad[],2,FALSE)</f>
        <v>1</v>
      </c>
      <c r="Z79" s="10" t="str">
        <f t="shared" si="0"/>
        <v>BAJA</v>
      </c>
      <c r="AA79" s="10" t="s">
        <v>43</v>
      </c>
      <c r="AB79" s="10" t="s">
        <v>119</v>
      </c>
      <c r="AC79" s="10" t="s">
        <v>119</v>
      </c>
      <c r="AD79" s="10" t="s">
        <v>119</v>
      </c>
      <c r="AE79" s="10" t="s">
        <v>119</v>
      </c>
      <c r="AF79" s="10" t="s">
        <v>119</v>
      </c>
      <c r="AG79" s="10" t="s">
        <v>119</v>
      </c>
      <c r="AH79" s="14">
        <v>44628</v>
      </c>
    </row>
    <row r="80" spans="1:34" s="11" customFormat="1" ht="55.2" x14ac:dyDescent="0.3">
      <c r="A80" s="9">
        <v>74</v>
      </c>
      <c r="B80" s="10" t="s">
        <v>38</v>
      </c>
      <c r="C80" s="10" t="s">
        <v>103</v>
      </c>
      <c r="D80" s="10" t="s">
        <v>104</v>
      </c>
      <c r="E80" s="10" t="s">
        <v>309</v>
      </c>
      <c r="F80" s="10" t="s">
        <v>310</v>
      </c>
      <c r="G80" s="10" t="s">
        <v>43</v>
      </c>
      <c r="H80" s="10" t="s">
        <v>43</v>
      </c>
      <c r="I80" s="10" t="s">
        <v>182</v>
      </c>
      <c r="J80" s="16">
        <v>44628</v>
      </c>
      <c r="K80" s="10" t="s">
        <v>286</v>
      </c>
      <c r="L80" s="10" t="s">
        <v>286</v>
      </c>
      <c r="M80" s="10" t="s">
        <v>47</v>
      </c>
      <c r="N80" s="10" t="s">
        <v>92</v>
      </c>
      <c r="O80" s="10" t="s">
        <v>119</v>
      </c>
      <c r="P80" s="10" t="s">
        <v>311</v>
      </c>
      <c r="Q80" s="10" t="s">
        <v>50</v>
      </c>
      <c r="R80" s="10" t="s">
        <v>51</v>
      </c>
      <c r="S80" s="10" t="s">
        <v>51</v>
      </c>
      <c r="T80" s="10" t="s">
        <v>123</v>
      </c>
      <c r="U80" s="10">
        <f>VLOOKUP(T80,Confidencialidad[],2,FALSE)</f>
        <v>1</v>
      </c>
      <c r="V80" s="10" t="s">
        <v>53</v>
      </c>
      <c r="W80" s="10">
        <f>VLOOKUP(V80,Integridad[],2,FALSE)</f>
        <v>3</v>
      </c>
      <c r="X80" s="10" t="s">
        <v>76</v>
      </c>
      <c r="Y80" s="10">
        <f>VLOOKUP(X80,Disponibilidad[],2,FALSE)</f>
        <v>2</v>
      </c>
      <c r="Z80" s="10" t="str">
        <f t="shared" si="0"/>
        <v>MEDIA</v>
      </c>
      <c r="AA80" s="10" t="s">
        <v>43</v>
      </c>
      <c r="AB80" s="10" t="s">
        <v>119</v>
      </c>
      <c r="AC80" s="10" t="s">
        <v>119</v>
      </c>
      <c r="AD80" s="10" t="s">
        <v>119</v>
      </c>
      <c r="AE80" s="10" t="s">
        <v>119</v>
      </c>
      <c r="AF80" s="10" t="s">
        <v>119</v>
      </c>
      <c r="AG80" s="10" t="s">
        <v>119</v>
      </c>
      <c r="AH80" s="14">
        <v>44628</v>
      </c>
    </row>
    <row r="81" spans="1:34" s="11" customFormat="1" ht="55.2" x14ac:dyDescent="0.3">
      <c r="A81" s="9">
        <v>75</v>
      </c>
      <c r="B81" s="10" t="s">
        <v>38</v>
      </c>
      <c r="C81" s="10" t="s">
        <v>103</v>
      </c>
      <c r="D81" s="10" t="s">
        <v>104</v>
      </c>
      <c r="E81" s="10" t="s">
        <v>312</v>
      </c>
      <c r="F81" s="10" t="s">
        <v>310</v>
      </c>
      <c r="G81" s="10" t="s">
        <v>43</v>
      </c>
      <c r="H81" s="10" t="s">
        <v>43</v>
      </c>
      <c r="I81" s="10" t="s">
        <v>182</v>
      </c>
      <c r="J81" s="16">
        <v>44628</v>
      </c>
      <c r="K81" s="10" t="s">
        <v>286</v>
      </c>
      <c r="L81" s="10" t="s">
        <v>286</v>
      </c>
      <c r="M81" s="10" t="s">
        <v>47</v>
      </c>
      <c r="N81" s="10" t="s">
        <v>92</v>
      </c>
      <c r="O81" s="10" t="s">
        <v>119</v>
      </c>
      <c r="P81" s="10" t="s">
        <v>311</v>
      </c>
      <c r="Q81" s="10" t="s">
        <v>50</v>
      </c>
      <c r="R81" s="10" t="s">
        <v>51</v>
      </c>
      <c r="S81" s="10" t="s">
        <v>51</v>
      </c>
      <c r="T81" s="10" t="s">
        <v>123</v>
      </c>
      <c r="U81" s="10">
        <f>VLOOKUP(T81,Confidencialidad[],2,FALSE)</f>
        <v>1</v>
      </c>
      <c r="V81" s="10" t="s">
        <v>53</v>
      </c>
      <c r="W81" s="10">
        <f>VLOOKUP(V81,Integridad[],2,FALSE)</f>
        <v>3</v>
      </c>
      <c r="X81" s="10" t="s">
        <v>76</v>
      </c>
      <c r="Y81" s="10">
        <f>VLOOKUP(X81,Disponibilidad[],2,FALSE)</f>
        <v>2</v>
      </c>
      <c r="Z81" s="10" t="str">
        <f t="shared" si="0"/>
        <v>MEDIA</v>
      </c>
      <c r="AA81" s="10" t="s">
        <v>43</v>
      </c>
      <c r="AB81" s="10" t="s">
        <v>119</v>
      </c>
      <c r="AC81" s="10" t="s">
        <v>119</v>
      </c>
      <c r="AD81" s="10" t="s">
        <v>119</v>
      </c>
      <c r="AE81" s="10" t="s">
        <v>119</v>
      </c>
      <c r="AF81" s="10" t="s">
        <v>119</v>
      </c>
      <c r="AG81" s="10" t="s">
        <v>119</v>
      </c>
      <c r="AH81" s="14">
        <v>44628</v>
      </c>
    </row>
    <row r="82" spans="1:34" s="11" customFormat="1" ht="27.6" x14ac:dyDescent="0.3">
      <c r="A82" s="9">
        <v>76</v>
      </c>
      <c r="B82" s="10" t="s">
        <v>38</v>
      </c>
      <c r="C82" s="10" t="s">
        <v>216</v>
      </c>
      <c r="D82" s="10" t="s">
        <v>40</v>
      </c>
      <c r="E82" s="10" t="s">
        <v>313</v>
      </c>
      <c r="F82" s="10" t="s">
        <v>314</v>
      </c>
      <c r="G82" s="10" t="s">
        <v>43</v>
      </c>
      <c r="H82" s="10" t="s">
        <v>43</v>
      </c>
      <c r="I82" s="10" t="s">
        <v>72</v>
      </c>
      <c r="J82" s="16">
        <v>44628</v>
      </c>
      <c r="K82" s="10" t="s">
        <v>286</v>
      </c>
      <c r="L82" s="10" t="s">
        <v>286</v>
      </c>
      <c r="M82" s="10" t="s">
        <v>47</v>
      </c>
      <c r="N82" s="10" t="s">
        <v>92</v>
      </c>
      <c r="O82" s="10" t="s">
        <v>119</v>
      </c>
      <c r="P82" s="12" t="s">
        <v>1130</v>
      </c>
      <c r="Q82" s="10" t="s">
        <v>50</v>
      </c>
      <c r="R82" s="10" t="s">
        <v>51</v>
      </c>
      <c r="S82" s="10" t="s">
        <v>43</v>
      </c>
      <c r="T82" s="10" t="s">
        <v>52</v>
      </c>
      <c r="U82" s="10">
        <f>VLOOKUP(T82,Confidencialidad[],2,FALSE)</f>
        <v>2</v>
      </c>
      <c r="V82" s="10" t="s">
        <v>53</v>
      </c>
      <c r="W82" s="10">
        <f>VLOOKUP(V82,Integridad[],2,FALSE)</f>
        <v>3</v>
      </c>
      <c r="X82" s="10" t="s">
        <v>76</v>
      </c>
      <c r="Y82" s="10">
        <f>VLOOKUP(X82,Disponibilidad[],2,FALSE)</f>
        <v>2</v>
      </c>
      <c r="Z82" s="10" t="str">
        <f t="shared" si="0"/>
        <v>MEDIA</v>
      </c>
      <c r="AA82" s="10" t="s">
        <v>51</v>
      </c>
      <c r="AB82" s="10" t="s">
        <v>54</v>
      </c>
      <c r="AC82" s="10" t="s">
        <v>288</v>
      </c>
      <c r="AD82" s="10" t="s">
        <v>289</v>
      </c>
      <c r="AE82" s="10" t="s">
        <v>290</v>
      </c>
      <c r="AF82" s="10" t="s">
        <v>291</v>
      </c>
      <c r="AG82" s="10" t="s">
        <v>292</v>
      </c>
      <c r="AH82" s="14">
        <v>44628</v>
      </c>
    </row>
    <row r="83" spans="1:34" s="11" customFormat="1" ht="27.6" x14ac:dyDescent="0.3">
      <c r="A83" s="9">
        <v>77</v>
      </c>
      <c r="B83" s="10" t="s">
        <v>38</v>
      </c>
      <c r="C83" s="10" t="s">
        <v>216</v>
      </c>
      <c r="D83" s="10" t="s">
        <v>40</v>
      </c>
      <c r="E83" s="10" t="s">
        <v>315</v>
      </c>
      <c r="F83" s="10" t="s">
        <v>316</v>
      </c>
      <c r="G83" s="10" t="s">
        <v>43</v>
      </c>
      <c r="H83" s="10" t="s">
        <v>40</v>
      </c>
      <c r="I83" s="10" t="s">
        <v>182</v>
      </c>
      <c r="J83" s="16">
        <v>44628</v>
      </c>
      <c r="K83" s="10" t="s">
        <v>286</v>
      </c>
      <c r="L83" s="10" t="s">
        <v>286</v>
      </c>
      <c r="M83" s="10" t="s">
        <v>47</v>
      </c>
      <c r="N83" s="10" t="s">
        <v>92</v>
      </c>
      <c r="O83" s="10" t="s">
        <v>119</v>
      </c>
      <c r="P83" s="12" t="s">
        <v>1130</v>
      </c>
      <c r="Q83" s="10" t="s">
        <v>83</v>
      </c>
      <c r="R83" s="10" t="s">
        <v>51</v>
      </c>
      <c r="S83" s="10" t="s">
        <v>43</v>
      </c>
      <c r="T83" s="10" t="s">
        <v>52</v>
      </c>
      <c r="U83" s="10">
        <f>VLOOKUP(T83,Confidencialidad[],2,FALSE)</f>
        <v>2</v>
      </c>
      <c r="V83" s="10" t="s">
        <v>76</v>
      </c>
      <c r="W83" s="10">
        <f>VLOOKUP(V83,Integridad[],2,FALSE)</f>
        <v>2</v>
      </c>
      <c r="X83" s="10" t="s">
        <v>76</v>
      </c>
      <c r="Y83" s="10">
        <f>VLOOKUP(X83,Disponibilidad[],2,FALSE)</f>
        <v>2</v>
      </c>
      <c r="Z83" s="10" t="str">
        <f t="shared" si="0"/>
        <v>MEDIA</v>
      </c>
      <c r="AA83" s="10" t="s">
        <v>51</v>
      </c>
      <c r="AB83" s="10" t="s">
        <v>54</v>
      </c>
      <c r="AC83" s="10" t="s">
        <v>288</v>
      </c>
      <c r="AD83" s="10" t="s">
        <v>289</v>
      </c>
      <c r="AE83" s="10" t="s">
        <v>290</v>
      </c>
      <c r="AF83" s="10" t="s">
        <v>291</v>
      </c>
      <c r="AG83" s="10" t="s">
        <v>292</v>
      </c>
      <c r="AH83" s="14">
        <v>44628</v>
      </c>
    </row>
    <row r="84" spans="1:34" s="11" customFormat="1" ht="27.6" x14ac:dyDescent="0.3">
      <c r="A84" s="9">
        <v>78</v>
      </c>
      <c r="B84" s="10" t="s">
        <v>38</v>
      </c>
      <c r="C84" s="10" t="s">
        <v>216</v>
      </c>
      <c r="D84" s="10" t="s">
        <v>40</v>
      </c>
      <c r="E84" s="10" t="s">
        <v>317</v>
      </c>
      <c r="F84" s="10" t="s">
        <v>318</v>
      </c>
      <c r="G84" s="10" t="s">
        <v>43</v>
      </c>
      <c r="H84" s="10" t="s">
        <v>40</v>
      </c>
      <c r="I84" s="10" t="s">
        <v>182</v>
      </c>
      <c r="J84" s="16">
        <v>44628</v>
      </c>
      <c r="K84" s="10" t="s">
        <v>286</v>
      </c>
      <c r="L84" s="10" t="s">
        <v>286</v>
      </c>
      <c r="M84" s="10" t="s">
        <v>47</v>
      </c>
      <c r="N84" s="10" t="s">
        <v>92</v>
      </c>
      <c r="O84" s="10" t="s">
        <v>119</v>
      </c>
      <c r="P84" s="12" t="s">
        <v>1130</v>
      </c>
      <c r="Q84" s="10" t="s">
        <v>83</v>
      </c>
      <c r="R84" s="10" t="s">
        <v>51</v>
      </c>
      <c r="S84" s="10" t="s">
        <v>43</v>
      </c>
      <c r="T84" s="10" t="s">
        <v>52</v>
      </c>
      <c r="U84" s="10">
        <f>VLOOKUP(T84,Confidencialidad[],2,FALSE)</f>
        <v>2</v>
      </c>
      <c r="V84" s="10" t="s">
        <v>76</v>
      </c>
      <c r="W84" s="10">
        <f>VLOOKUP(V84,Integridad[],2,FALSE)</f>
        <v>2</v>
      </c>
      <c r="X84" s="10" t="s">
        <v>76</v>
      </c>
      <c r="Y84" s="10">
        <f>VLOOKUP(X84,Disponibilidad[],2,FALSE)</f>
        <v>2</v>
      </c>
      <c r="Z84" s="10" t="str">
        <f t="shared" si="0"/>
        <v>MEDIA</v>
      </c>
      <c r="AA84" s="10" t="s">
        <v>51</v>
      </c>
      <c r="AB84" s="10" t="s">
        <v>54</v>
      </c>
      <c r="AC84" s="10" t="s">
        <v>288</v>
      </c>
      <c r="AD84" s="10" t="s">
        <v>289</v>
      </c>
      <c r="AE84" s="10" t="s">
        <v>290</v>
      </c>
      <c r="AF84" s="10" t="s">
        <v>291</v>
      </c>
      <c r="AG84" s="10" t="s">
        <v>292</v>
      </c>
      <c r="AH84" s="14">
        <v>44628</v>
      </c>
    </row>
    <row r="85" spans="1:34" s="11" customFormat="1" ht="27.6" x14ac:dyDescent="0.3">
      <c r="A85" s="9">
        <v>79</v>
      </c>
      <c r="B85" s="10" t="s">
        <v>38</v>
      </c>
      <c r="C85" s="10" t="s">
        <v>216</v>
      </c>
      <c r="D85" s="10" t="s">
        <v>40</v>
      </c>
      <c r="E85" s="10" t="s">
        <v>319</v>
      </c>
      <c r="F85" s="10" t="s">
        <v>320</v>
      </c>
      <c r="G85" s="10" t="s">
        <v>43</v>
      </c>
      <c r="H85" s="10" t="s">
        <v>40</v>
      </c>
      <c r="I85" s="10" t="s">
        <v>182</v>
      </c>
      <c r="J85" s="16">
        <v>44628</v>
      </c>
      <c r="K85" s="10" t="s">
        <v>286</v>
      </c>
      <c r="L85" s="10" t="s">
        <v>286</v>
      </c>
      <c r="M85" s="10" t="s">
        <v>47</v>
      </c>
      <c r="N85" s="10" t="s">
        <v>92</v>
      </c>
      <c r="O85" s="10" t="s">
        <v>119</v>
      </c>
      <c r="P85" s="12" t="s">
        <v>1130</v>
      </c>
      <c r="Q85" s="10" t="s">
        <v>83</v>
      </c>
      <c r="R85" s="10" t="s">
        <v>51</v>
      </c>
      <c r="S85" s="10" t="s">
        <v>43</v>
      </c>
      <c r="T85" s="10" t="s">
        <v>52</v>
      </c>
      <c r="U85" s="10">
        <f>VLOOKUP(T85,Confidencialidad[],2,FALSE)</f>
        <v>2</v>
      </c>
      <c r="V85" s="10" t="s">
        <v>76</v>
      </c>
      <c r="W85" s="10">
        <f>VLOOKUP(V85,Integridad[],2,FALSE)</f>
        <v>2</v>
      </c>
      <c r="X85" s="10" t="s">
        <v>76</v>
      </c>
      <c r="Y85" s="10">
        <f>VLOOKUP(X85,Disponibilidad[],2,FALSE)</f>
        <v>2</v>
      </c>
      <c r="Z85" s="10" t="str">
        <f t="shared" si="0"/>
        <v>MEDIA</v>
      </c>
      <c r="AA85" s="10" t="s">
        <v>51</v>
      </c>
      <c r="AB85" s="10" t="s">
        <v>54</v>
      </c>
      <c r="AC85" s="10" t="s">
        <v>288</v>
      </c>
      <c r="AD85" s="10" t="s">
        <v>289</v>
      </c>
      <c r="AE85" s="10" t="s">
        <v>290</v>
      </c>
      <c r="AF85" s="10" t="s">
        <v>291</v>
      </c>
      <c r="AG85" s="10" t="s">
        <v>292</v>
      </c>
      <c r="AH85" s="14">
        <v>44628</v>
      </c>
    </row>
    <row r="86" spans="1:34" s="11" customFormat="1" ht="27.6" x14ac:dyDescent="0.3">
      <c r="A86" s="9">
        <v>80</v>
      </c>
      <c r="B86" s="10" t="s">
        <v>38</v>
      </c>
      <c r="C86" s="10" t="s">
        <v>216</v>
      </c>
      <c r="D86" s="10" t="s">
        <v>40</v>
      </c>
      <c r="E86" s="10" t="s">
        <v>321</v>
      </c>
      <c r="F86" s="10" t="s">
        <v>322</v>
      </c>
      <c r="G86" s="10" t="s">
        <v>43</v>
      </c>
      <c r="H86" s="10" t="s">
        <v>40</v>
      </c>
      <c r="I86" s="10" t="s">
        <v>182</v>
      </c>
      <c r="J86" s="16">
        <v>44628</v>
      </c>
      <c r="K86" s="10" t="s">
        <v>286</v>
      </c>
      <c r="L86" s="10" t="s">
        <v>286</v>
      </c>
      <c r="M86" s="10" t="s">
        <v>47</v>
      </c>
      <c r="N86" s="10" t="s">
        <v>92</v>
      </c>
      <c r="O86" s="10" t="s">
        <v>119</v>
      </c>
      <c r="P86" s="12" t="s">
        <v>1130</v>
      </c>
      <c r="Q86" s="10" t="s">
        <v>83</v>
      </c>
      <c r="R86" s="10" t="s">
        <v>51</v>
      </c>
      <c r="S86" s="10" t="s">
        <v>43</v>
      </c>
      <c r="T86" s="10" t="s">
        <v>52</v>
      </c>
      <c r="U86" s="10">
        <f>VLOOKUP(T86,Confidencialidad[],2,FALSE)</f>
        <v>2</v>
      </c>
      <c r="V86" s="10" t="s">
        <v>76</v>
      </c>
      <c r="W86" s="10">
        <f>VLOOKUP(V86,Integridad[],2,FALSE)</f>
        <v>2</v>
      </c>
      <c r="X86" s="10" t="s">
        <v>76</v>
      </c>
      <c r="Y86" s="10">
        <f>VLOOKUP(X86,Disponibilidad[],2,FALSE)</f>
        <v>2</v>
      </c>
      <c r="Z86" s="10" t="str">
        <f t="shared" si="0"/>
        <v>MEDIA</v>
      </c>
      <c r="AA86" s="10" t="s">
        <v>51</v>
      </c>
      <c r="AB86" s="10" t="s">
        <v>54</v>
      </c>
      <c r="AC86" s="10" t="s">
        <v>288</v>
      </c>
      <c r="AD86" s="10" t="s">
        <v>289</v>
      </c>
      <c r="AE86" s="10" t="s">
        <v>290</v>
      </c>
      <c r="AF86" s="10" t="s">
        <v>291</v>
      </c>
      <c r="AG86" s="10" t="s">
        <v>292</v>
      </c>
      <c r="AH86" s="14">
        <v>44628</v>
      </c>
    </row>
    <row r="87" spans="1:34" s="11" customFormat="1" ht="27.6" x14ac:dyDescent="0.3">
      <c r="A87" s="9">
        <v>81</v>
      </c>
      <c r="B87" s="10" t="s">
        <v>38</v>
      </c>
      <c r="C87" s="10" t="s">
        <v>216</v>
      </c>
      <c r="D87" s="10" t="s">
        <v>40</v>
      </c>
      <c r="E87" s="10" t="s">
        <v>323</v>
      </c>
      <c r="F87" s="10" t="s">
        <v>324</v>
      </c>
      <c r="G87" s="10" t="s">
        <v>43</v>
      </c>
      <c r="H87" s="10" t="s">
        <v>40</v>
      </c>
      <c r="I87" s="10" t="s">
        <v>72</v>
      </c>
      <c r="J87" s="16">
        <v>44628</v>
      </c>
      <c r="K87" s="10" t="s">
        <v>286</v>
      </c>
      <c r="L87" s="10" t="s">
        <v>286</v>
      </c>
      <c r="M87" s="10" t="s">
        <v>47</v>
      </c>
      <c r="N87" s="10" t="s">
        <v>92</v>
      </c>
      <c r="O87" s="10" t="s">
        <v>119</v>
      </c>
      <c r="P87" s="12" t="s">
        <v>1130</v>
      </c>
      <c r="Q87" s="10" t="s">
        <v>83</v>
      </c>
      <c r="R87" s="10" t="s">
        <v>51</v>
      </c>
      <c r="S87" s="10" t="s">
        <v>43</v>
      </c>
      <c r="T87" s="10" t="s">
        <v>52</v>
      </c>
      <c r="U87" s="10">
        <f>VLOOKUP(T87,Confidencialidad[],2,FALSE)</f>
        <v>2</v>
      </c>
      <c r="V87" s="10" t="s">
        <v>76</v>
      </c>
      <c r="W87" s="10">
        <f>VLOOKUP(V87,Integridad[],2,FALSE)</f>
        <v>2</v>
      </c>
      <c r="X87" s="10" t="s">
        <v>76</v>
      </c>
      <c r="Y87" s="10">
        <f>VLOOKUP(X87,Disponibilidad[],2,FALSE)</f>
        <v>2</v>
      </c>
      <c r="Z87" s="10" t="str">
        <f t="shared" si="0"/>
        <v>MEDIA</v>
      </c>
      <c r="AA87" s="10" t="s">
        <v>51</v>
      </c>
      <c r="AB87" s="10" t="s">
        <v>54</v>
      </c>
      <c r="AC87" s="10" t="s">
        <v>288</v>
      </c>
      <c r="AD87" s="10" t="s">
        <v>289</v>
      </c>
      <c r="AE87" s="10" t="s">
        <v>290</v>
      </c>
      <c r="AF87" s="10" t="s">
        <v>291</v>
      </c>
      <c r="AG87" s="10" t="s">
        <v>292</v>
      </c>
      <c r="AH87" s="14">
        <v>44628</v>
      </c>
    </row>
    <row r="88" spans="1:34" s="11" customFormat="1" ht="27.6" x14ac:dyDescent="0.3">
      <c r="A88" s="9">
        <v>82</v>
      </c>
      <c r="B88" s="10" t="s">
        <v>38</v>
      </c>
      <c r="C88" s="10" t="s">
        <v>216</v>
      </c>
      <c r="D88" s="10" t="s">
        <v>40</v>
      </c>
      <c r="E88" s="10" t="s">
        <v>325</v>
      </c>
      <c r="F88" s="10" t="s">
        <v>326</v>
      </c>
      <c r="G88" s="10" t="s">
        <v>43</v>
      </c>
      <c r="H88" s="10" t="s">
        <v>40</v>
      </c>
      <c r="I88" s="10" t="s">
        <v>182</v>
      </c>
      <c r="J88" s="16">
        <v>44628</v>
      </c>
      <c r="K88" s="10" t="s">
        <v>286</v>
      </c>
      <c r="L88" s="10" t="s">
        <v>286</v>
      </c>
      <c r="M88" s="10" t="s">
        <v>47</v>
      </c>
      <c r="N88" s="10" t="s">
        <v>92</v>
      </c>
      <c r="O88" s="10" t="s">
        <v>119</v>
      </c>
      <c r="P88" s="12" t="s">
        <v>1130</v>
      </c>
      <c r="Q88" s="10" t="s">
        <v>83</v>
      </c>
      <c r="R88" s="10" t="s">
        <v>51</v>
      </c>
      <c r="S88" s="10" t="s">
        <v>43</v>
      </c>
      <c r="T88" s="10" t="s">
        <v>52</v>
      </c>
      <c r="U88" s="10">
        <f>VLOOKUP(T88,Confidencialidad[],2,FALSE)</f>
        <v>2</v>
      </c>
      <c r="V88" s="10" t="s">
        <v>76</v>
      </c>
      <c r="W88" s="10">
        <f>VLOOKUP(V88,Integridad[],2,FALSE)</f>
        <v>2</v>
      </c>
      <c r="X88" s="10" t="s">
        <v>76</v>
      </c>
      <c r="Y88" s="10">
        <f>VLOOKUP(X88,Disponibilidad[],2,FALSE)</f>
        <v>2</v>
      </c>
      <c r="Z88" s="10" t="str">
        <f t="shared" si="0"/>
        <v>MEDIA</v>
      </c>
      <c r="AA88" s="10" t="s">
        <v>51</v>
      </c>
      <c r="AB88" s="10" t="s">
        <v>54</v>
      </c>
      <c r="AC88" s="10" t="s">
        <v>288</v>
      </c>
      <c r="AD88" s="10" t="s">
        <v>289</v>
      </c>
      <c r="AE88" s="10" t="s">
        <v>290</v>
      </c>
      <c r="AF88" s="10" t="s">
        <v>291</v>
      </c>
      <c r="AG88" s="10" t="s">
        <v>292</v>
      </c>
      <c r="AH88" s="14">
        <v>44628</v>
      </c>
    </row>
    <row r="89" spans="1:34" s="11" customFormat="1" ht="27.6" x14ac:dyDescent="0.3">
      <c r="A89" s="9">
        <v>83</v>
      </c>
      <c r="B89" s="10" t="s">
        <v>38</v>
      </c>
      <c r="C89" s="10" t="s">
        <v>216</v>
      </c>
      <c r="D89" s="10" t="s">
        <v>40</v>
      </c>
      <c r="E89" s="10" t="s">
        <v>327</v>
      </c>
      <c r="F89" s="10" t="s">
        <v>328</v>
      </c>
      <c r="G89" s="10" t="s">
        <v>43</v>
      </c>
      <c r="H89" s="10" t="s">
        <v>40</v>
      </c>
      <c r="I89" s="10" t="s">
        <v>44</v>
      </c>
      <c r="J89" s="16">
        <v>44628</v>
      </c>
      <c r="K89" s="10" t="s">
        <v>286</v>
      </c>
      <c r="L89" s="10" t="s">
        <v>286</v>
      </c>
      <c r="M89" s="10" t="s">
        <v>47</v>
      </c>
      <c r="N89" s="10" t="s">
        <v>92</v>
      </c>
      <c r="O89" s="10"/>
      <c r="P89" s="12" t="s">
        <v>1130</v>
      </c>
      <c r="Q89" s="10" t="s">
        <v>83</v>
      </c>
      <c r="R89" s="10" t="s">
        <v>51</v>
      </c>
      <c r="S89" s="10" t="s">
        <v>43</v>
      </c>
      <c r="T89" s="10" t="s">
        <v>52</v>
      </c>
      <c r="U89" s="10">
        <f>VLOOKUP(T89,Confidencialidad[],2,FALSE)</f>
        <v>2</v>
      </c>
      <c r="V89" s="10" t="s">
        <v>76</v>
      </c>
      <c r="W89" s="10">
        <f>VLOOKUP(V89,Integridad[],2,FALSE)</f>
        <v>2</v>
      </c>
      <c r="X89" s="10" t="s">
        <v>76</v>
      </c>
      <c r="Y89" s="10">
        <f>VLOOKUP(X89,Disponibilidad[],2,FALSE)</f>
        <v>2</v>
      </c>
      <c r="Z89" s="10" t="str">
        <f t="shared" si="0"/>
        <v>MEDIA</v>
      </c>
      <c r="AA89" s="10" t="s">
        <v>51</v>
      </c>
      <c r="AB89" s="10" t="s">
        <v>54</v>
      </c>
      <c r="AC89" s="10" t="s">
        <v>288</v>
      </c>
      <c r="AD89" s="10" t="s">
        <v>289</v>
      </c>
      <c r="AE89" s="10" t="s">
        <v>290</v>
      </c>
      <c r="AF89" s="10" t="s">
        <v>291</v>
      </c>
      <c r="AG89" s="10" t="s">
        <v>292</v>
      </c>
      <c r="AH89" s="14">
        <v>44628</v>
      </c>
    </row>
    <row r="90" spans="1:34" s="11" customFormat="1" ht="27.6" x14ac:dyDescent="0.3">
      <c r="A90" s="9">
        <v>84</v>
      </c>
      <c r="B90" s="10" t="s">
        <v>38</v>
      </c>
      <c r="C90" s="10" t="s">
        <v>169</v>
      </c>
      <c r="D90" s="10" t="s">
        <v>170</v>
      </c>
      <c r="E90" s="10" t="s">
        <v>329</v>
      </c>
      <c r="F90" s="10" t="s">
        <v>330</v>
      </c>
      <c r="G90" s="10" t="s">
        <v>51</v>
      </c>
      <c r="H90" s="10" t="s">
        <v>331</v>
      </c>
      <c r="I90" s="10" t="s">
        <v>182</v>
      </c>
      <c r="J90" s="16">
        <v>44628</v>
      </c>
      <c r="K90" s="10" t="s">
        <v>286</v>
      </c>
      <c r="L90" s="10" t="s">
        <v>286</v>
      </c>
      <c r="M90" s="10" t="s">
        <v>47</v>
      </c>
      <c r="N90" s="10" t="s">
        <v>92</v>
      </c>
      <c r="O90" s="10" t="s">
        <v>119</v>
      </c>
      <c r="P90" s="10" t="s">
        <v>332</v>
      </c>
      <c r="Q90" s="10" t="s">
        <v>287</v>
      </c>
      <c r="R90" s="10" t="s">
        <v>51</v>
      </c>
      <c r="S90" s="10" t="s">
        <v>51</v>
      </c>
      <c r="T90" s="10" t="s">
        <v>123</v>
      </c>
      <c r="U90" s="10">
        <f>VLOOKUP(T90,Confidencialidad[],2,FALSE)</f>
        <v>1</v>
      </c>
      <c r="V90" s="10" t="s">
        <v>53</v>
      </c>
      <c r="W90" s="10">
        <f>VLOOKUP(V90,Integridad[],2,FALSE)</f>
        <v>3</v>
      </c>
      <c r="X90" s="10" t="s">
        <v>76</v>
      </c>
      <c r="Y90" s="10">
        <f>VLOOKUP(X90,Disponibilidad[],2,FALSE)</f>
        <v>2</v>
      </c>
      <c r="Z90" s="10" t="str">
        <f t="shared" si="0"/>
        <v>MEDIA</v>
      </c>
      <c r="AA90" s="10" t="s">
        <v>43</v>
      </c>
      <c r="AB90" s="10" t="s">
        <v>119</v>
      </c>
      <c r="AC90" s="10" t="s">
        <v>119</v>
      </c>
      <c r="AD90" s="10" t="s">
        <v>119</v>
      </c>
      <c r="AE90" s="10" t="s">
        <v>119</v>
      </c>
      <c r="AF90" s="10" t="s">
        <v>119</v>
      </c>
      <c r="AG90" s="10" t="s">
        <v>119</v>
      </c>
      <c r="AH90" s="14">
        <v>44628</v>
      </c>
    </row>
    <row r="91" spans="1:34" s="11" customFormat="1" ht="27.6" x14ac:dyDescent="0.3">
      <c r="A91" s="9">
        <v>85</v>
      </c>
      <c r="B91" s="10" t="s">
        <v>38</v>
      </c>
      <c r="C91" s="10" t="s">
        <v>39</v>
      </c>
      <c r="D91" s="10" t="s">
        <v>333</v>
      </c>
      <c r="E91" s="10" t="s">
        <v>334</v>
      </c>
      <c r="F91" s="10" t="s">
        <v>335</v>
      </c>
      <c r="G91" s="10" t="s">
        <v>51</v>
      </c>
      <c r="H91" s="10" t="s">
        <v>336</v>
      </c>
      <c r="I91" s="10" t="s">
        <v>337</v>
      </c>
      <c r="J91" s="16">
        <v>44628</v>
      </c>
      <c r="K91" s="10" t="s">
        <v>286</v>
      </c>
      <c r="L91" s="10" t="s">
        <v>286</v>
      </c>
      <c r="M91" s="10" t="s">
        <v>47</v>
      </c>
      <c r="N91" s="10" t="s">
        <v>92</v>
      </c>
      <c r="O91" s="10" t="s">
        <v>119</v>
      </c>
      <c r="P91" s="10" t="s">
        <v>338</v>
      </c>
      <c r="Q91" s="10" t="s">
        <v>287</v>
      </c>
      <c r="R91" s="10" t="s">
        <v>51</v>
      </c>
      <c r="S91" s="10" t="s">
        <v>51</v>
      </c>
      <c r="T91" s="10" t="s">
        <v>123</v>
      </c>
      <c r="U91" s="10">
        <f>VLOOKUP(T91,Confidencialidad[],2,FALSE)</f>
        <v>1</v>
      </c>
      <c r="V91" s="10" t="s">
        <v>53</v>
      </c>
      <c r="W91" s="10">
        <f>VLOOKUP(V91,Integridad[],2,FALSE)</f>
        <v>3</v>
      </c>
      <c r="X91" s="10" t="s">
        <v>76</v>
      </c>
      <c r="Y91" s="10">
        <f>VLOOKUP(X91,Disponibilidad[],2,FALSE)</f>
        <v>2</v>
      </c>
      <c r="Z91" s="10" t="str">
        <f t="shared" si="0"/>
        <v>MEDIA</v>
      </c>
      <c r="AA91" s="10" t="s">
        <v>43</v>
      </c>
      <c r="AB91" s="10" t="s">
        <v>119</v>
      </c>
      <c r="AC91" s="10" t="s">
        <v>119</v>
      </c>
      <c r="AD91" s="10" t="s">
        <v>119</v>
      </c>
      <c r="AE91" s="10" t="s">
        <v>119</v>
      </c>
      <c r="AF91" s="10" t="s">
        <v>119</v>
      </c>
      <c r="AG91" s="10" t="s">
        <v>119</v>
      </c>
      <c r="AH91" s="14">
        <v>44628</v>
      </c>
    </row>
    <row r="92" spans="1:34" s="11" customFormat="1" ht="27.6" x14ac:dyDescent="0.3">
      <c r="A92" s="9">
        <v>86</v>
      </c>
      <c r="B92" s="10" t="s">
        <v>38</v>
      </c>
      <c r="C92" s="10" t="s">
        <v>216</v>
      </c>
      <c r="D92" s="10" t="s">
        <v>40</v>
      </c>
      <c r="E92" s="10" t="s">
        <v>339</v>
      </c>
      <c r="F92" s="10" t="s">
        <v>340</v>
      </c>
      <c r="G92" s="10" t="s">
        <v>51</v>
      </c>
      <c r="H92" s="10" t="s">
        <v>341</v>
      </c>
      <c r="I92" s="10" t="s">
        <v>72</v>
      </c>
      <c r="J92" s="16">
        <v>44628</v>
      </c>
      <c r="K92" s="10" t="s">
        <v>286</v>
      </c>
      <c r="L92" s="10" t="s">
        <v>286</v>
      </c>
      <c r="M92" s="10" t="s">
        <v>47</v>
      </c>
      <c r="N92" s="10" t="s">
        <v>92</v>
      </c>
      <c r="O92" s="10" t="s">
        <v>119</v>
      </c>
      <c r="P92" s="12" t="s">
        <v>1130</v>
      </c>
      <c r="Q92" s="10" t="s">
        <v>287</v>
      </c>
      <c r="R92" s="10" t="s">
        <v>51</v>
      </c>
      <c r="S92" s="10" t="s">
        <v>43</v>
      </c>
      <c r="T92" s="10" t="s">
        <v>52</v>
      </c>
      <c r="U92" s="10">
        <f>VLOOKUP(T92,Confidencialidad[],2,FALSE)</f>
        <v>2</v>
      </c>
      <c r="V92" s="10" t="s">
        <v>76</v>
      </c>
      <c r="W92" s="10">
        <f>VLOOKUP(V92,Integridad[],2,FALSE)</f>
        <v>2</v>
      </c>
      <c r="X92" s="10" t="s">
        <v>76</v>
      </c>
      <c r="Y92" s="10">
        <f>VLOOKUP(X92,Disponibilidad[],2,FALSE)</f>
        <v>2</v>
      </c>
      <c r="Z92" s="10" t="str">
        <f t="shared" si="0"/>
        <v>MEDIA</v>
      </c>
      <c r="AA92" s="10" t="s">
        <v>51</v>
      </c>
      <c r="AB92" s="10" t="s">
        <v>54</v>
      </c>
      <c r="AC92" s="10" t="s">
        <v>288</v>
      </c>
      <c r="AD92" s="10" t="s">
        <v>289</v>
      </c>
      <c r="AE92" s="10" t="s">
        <v>290</v>
      </c>
      <c r="AF92" s="10" t="s">
        <v>291</v>
      </c>
      <c r="AG92" s="10" t="s">
        <v>292</v>
      </c>
      <c r="AH92" s="14">
        <v>44628</v>
      </c>
    </row>
    <row r="93" spans="1:34" s="11" customFormat="1" ht="27.6" x14ac:dyDescent="0.3">
      <c r="A93" s="9">
        <v>87</v>
      </c>
      <c r="B93" s="10" t="s">
        <v>38</v>
      </c>
      <c r="C93" s="10" t="s">
        <v>39</v>
      </c>
      <c r="D93" s="10" t="s">
        <v>40</v>
      </c>
      <c r="E93" s="10" t="s">
        <v>342</v>
      </c>
      <c r="F93" s="10" t="s">
        <v>343</v>
      </c>
      <c r="G93" s="10" t="s">
        <v>43</v>
      </c>
      <c r="H93" s="10" t="s">
        <v>40</v>
      </c>
      <c r="I93" s="10" t="s">
        <v>182</v>
      </c>
      <c r="J93" s="16">
        <v>44628</v>
      </c>
      <c r="K93" s="10" t="s">
        <v>286</v>
      </c>
      <c r="L93" s="10" t="s">
        <v>286</v>
      </c>
      <c r="M93" s="10" t="s">
        <v>47</v>
      </c>
      <c r="N93" s="10" t="s">
        <v>92</v>
      </c>
      <c r="O93" s="10" t="s">
        <v>119</v>
      </c>
      <c r="P93" s="12" t="s">
        <v>1130</v>
      </c>
      <c r="Q93" s="10" t="s">
        <v>50</v>
      </c>
      <c r="R93" s="10" t="s">
        <v>51</v>
      </c>
      <c r="S93" s="10" t="s">
        <v>43</v>
      </c>
      <c r="T93" s="10" t="s">
        <v>52</v>
      </c>
      <c r="U93" s="10">
        <f>VLOOKUP(T93,Confidencialidad[],2,FALSE)</f>
        <v>2</v>
      </c>
      <c r="V93" s="10" t="s">
        <v>76</v>
      </c>
      <c r="W93" s="10">
        <f>VLOOKUP(V93,Integridad[],2,FALSE)</f>
        <v>2</v>
      </c>
      <c r="X93" s="10" t="s">
        <v>76</v>
      </c>
      <c r="Y93" s="10">
        <f>VLOOKUP(X93,Disponibilidad[],2,FALSE)</f>
        <v>2</v>
      </c>
      <c r="Z93" s="10" t="str">
        <f t="shared" si="0"/>
        <v>MEDIA</v>
      </c>
      <c r="AA93" s="10" t="s">
        <v>51</v>
      </c>
      <c r="AB93" s="10" t="s">
        <v>54</v>
      </c>
      <c r="AC93" s="10" t="s">
        <v>288</v>
      </c>
      <c r="AD93" s="10" t="s">
        <v>289</v>
      </c>
      <c r="AE93" s="10" t="s">
        <v>290</v>
      </c>
      <c r="AF93" s="10" t="s">
        <v>291</v>
      </c>
      <c r="AG93" s="10" t="s">
        <v>292</v>
      </c>
      <c r="AH93" s="14">
        <v>44628</v>
      </c>
    </row>
    <row r="94" spans="1:34" s="11" customFormat="1" ht="27.6" x14ac:dyDescent="0.3">
      <c r="A94" s="9">
        <v>88</v>
      </c>
      <c r="B94" s="10" t="s">
        <v>38</v>
      </c>
      <c r="C94" s="10" t="s">
        <v>216</v>
      </c>
      <c r="D94" s="10" t="s">
        <v>40</v>
      </c>
      <c r="E94" s="10" t="s">
        <v>325</v>
      </c>
      <c r="F94" s="10" t="s">
        <v>326</v>
      </c>
      <c r="G94" s="10" t="s">
        <v>43</v>
      </c>
      <c r="H94" s="10" t="s">
        <v>43</v>
      </c>
      <c r="I94" s="10" t="s">
        <v>182</v>
      </c>
      <c r="J94" s="16">
        <v>44628</v>
      </c>
      <c r="K94" s="10" t="s">
        <v>286</v>
      </c>
      <c r="L94" s="10" t="s">
        <v>286</v>
      </c>
      <c r="M94" s="10" t="s">
        <v>47</v>
      </c>
      <c r="N94" s="10" t="s">
        <v>92</v>
      </c>
      <c r="O94" s="10" t="s">
        <v>119</v>
      </c>
      <c r="P94" s="12" t="s">
        <v>1130</v>
      </c>
      <c r="Q94" s="10" t="s">
        <v>83</v>
      </c>
      <c r="R94" s="10" t="s">
        <v>51</v>
      </c>
      <c r="S94" s="10" t="s">
        <v>43</v>
      </c>
      <c r="T94" s="10" t="s">
        <v>52</v>
      </c>
      <c r="U94" s="10">
        <f>VLOOKUP(T94,Confidencialidad[],2,FALSE)</f>
        <v>2</v>
      </c>
      <c r="V94" s="10" t="s">
        <v>76</v>
      </c>
      <c r="W94" s="10">
        <f>VLOOKUP(V94,Integridad[],2,FALSE)</f>
        <v>2</v>
      </c>
      <c r="X94" s="10" t="s">
        <v>76</v>
      </c>
      <c r="Y94" s="10">
        <f>VLOOKUP(X94,Disponibilidad[],2,FALSE)</f>
        <v>2</v>
      </c>
      <c r="Z94" s="10" t="str">
        <f t="shared" si="0"/>
        <v>MEDIA</v>
      </c>
      <c r="AA94" s="10" t="s">
        <v>51</v>
      </c>
      <c r="AB94" s="10" t="s">
        <v>54</v>
      </c>
      <c r="AC94" s="10" t="s">
        <v>288</v>
      </c>
      <c r="AD94" s="10" t="s">
        <v>289</v>
      </c>
      <c r="AE94" s="10" t="s">
        <v>290</v>
      </c>
      <c r="AF94" s="10" t="s">
        <v>291</v>
      </c>
      <c r="AG94" s="10" t="s">
        <v>292</v>
      </c>
      <c r="AH94" s="14">
        <v>44628</v>
      </c>
    </row>
    <row r="95" spans="1:34" s="11" customFormat="1" ht="138" x14ac:dyDescent="0.3">
      <c r="A95" s="9">
        <v>89</v>
      </c>
      <c r="B95" s="10" t="s">
        <v>38</v>
      </c>
      <c r="C95" s="10" t="s">
        <v>344</v>
      </c>
      <c r="D95" s="10" t="s">
        <v>345</v>
      </c>
      <c r="E95" s="10" t="s">
        <v>346</v>
      </c>
      <c r="F95" s="10" t="s">
        <v>347</v>
      </c>
      <c r="G95" s="10" t="s">
        <v>51</v>
      </c>
      <c r="H95" s="10" t="s">
        <v>348</v>
      </c>
      <c r="I95" s="10" t="s">
        <v>72</v>
      </c>
      <c r="J95" s="16">
        <v>44637</v>
      </c>
      <c r="K95" s="10" t="s">
        <v>349</v>
      </c>
      <c r="L95" s="10" t="s">
        <v>243</v>
      </c>
      <c r="M95" s="10" t="s">
        <v>47</v>
      </c>
      <c r="N95" s="10" t="s">
        <v>48</v>
      </c>
      <c r="O95" s="10" t="s">
        <v>350</v>
      </c>
      <c r="P95" s="12" t="s">
        <v>1130</v>
      </c>
      <c r="Q95" s="10" t="s">
        <v>83</v>
      </c>
      <c r="R95" s="10" t="s">
        <v>51</v>
      </c>
      <c r="S95" s="10" t="s">
        <v>43</v>
      </c>
      <c r="T95" s="10" t="s">
        <v>52</v>
      </c>
      <c r="U95" s="10">
        <f>VLOOKUP(T95,Confidencialidad[],2,FALSE)</f>
        <v>2</v>
      </c>
      <c r="V95" s="10" t="s">
        <v>76</v>
      </c>
      <c r="W95" s="10">
        <f>VLOOKUP(V95,Integridad[],2,FALSE)</f>
        <v>2</v>
      </c>
      <c r="X95" s="10" t="s">
        <v>76</v>
      </c>
      <c r="Y95" s="10">
        <f>VLOOKUP(X95,Disponibilidad[],2,FALSE)</f>
        <v>2</v>
      </c>
      <c r="Z95" s="10" t="str">
        <f t="shared" si="0"/>
        <v>MEDIA</v>
      </c>
      <c r="AA95" s="10" t="s">
        <v>51</v>
      </c>
      <c r="AB95" s="10" t="s">
        <v>277</v>
      </c>
      <c r="AC95" s="10" t="s">
        <v>352</v>
      </c>
      <c r="AD95" s="10" t="s">
        <v>353</v>
      </c>
      <c r="AE95" s="10" t="s">
        <v>354</v>
      </c>
      <c r="AF95" s="10" t="s">
        <v>80</v>
      </c>
      <c r="AG95" s="10" t="s">
        <v>81</v>
      </c>
      <c r="AH95" s="14">
        <v>44637</v>
      </c>
    </row>
    <row r="96" spans="1:34" s="11" customFormat="1" ht="289.8" x14ac:dyDescent="0.3">
      <c r="A96" s="9">
        <v>90</v>
      </c>
      <c r="B96" s="10" t="s">
        <v>38</v>
      </c>
      <c r="C96" s="10" t="s">
        <v>216</v>
      </c>
      <c r="D96" s="10" t="s">
        <v>40</v>
      </c>
      <c r="E96" s="10" t="s">
        <v>355</v>
      </c>
      <c r="F96" s="10" t="s">
        <v>356</v>
      </c>
      <c r="G96" s="10" t="s">
        <v>51</v>
      </c>
      <c r="H96" s="10" t="s">
        <v>357</v>
      </c>
      <c r="I96" s="10" t="s">
        <v>72</v>
      </c>
      <c r="J96" s="16">
        <v>44637</v>
      </c>
      <c r="K96" s="10" t="s">
        <v>349</v>
      </c>
      <c r="L96" s="10" t="s">
        <v>349</v>
      </c>
      <c r="M96" s="10" t="s">
        <v>47</v>
      </c>
      <c r="N96" s="10" t="s">
        <v>48</v>
      </c>
      <c r="O96" s="10" t="s">
        <v>350</v>
      </c>
      <c r="P96" s="12" t="s">
        <v>1130</v>
      </c>
      <c r="Q96" s="10" t="s">
        <v>83</v>
      </c>
      <c r="R96" s="10" t="s">
        <v>51</v>
      </c>
      <c r="S96" s="10" t="s">
        <v>43</v>
      </c>
      <c r="T96" s="10" t="s">
        <v>52</v>
      </c>
      <c r="U96" s="10">
        <f>VLOOKUP(T96,Confidencialidad[],2,FALSE)</f>
        <v>2</v>
      </c>
      <c r="V96" s="10" t="s">
        <v>76</v>
      </c>
      <c r="W96" s="10">
        <f>VLOOKUP(V96,Integridad[],2,FALSE)</f>
        <v>2</v>
      </c>
      <c r="X96" s="10" t="s">
        <v>76</v>
      </c>
      <c r="Y96" s="10">
        <f>VLOOKUP(X96,Disponibilidad[],2,FALSE)</f>
        <v>2</v>
      </c>
      <c r="Z96" s="10" t="str">
        <f t="shared" si="0"/>
        <v>MEDIA</v>
      </c>
      <c r="AA96" s="10" t="s">
        <v>51</v>
      </c>
      <c r="AB96" s="10" t="s">
        <v>277</v>
      </c>
      <c r="AC96" s="10" t="s">
        <v>352</v>
      </c>
      <c r="AD96" s="10" t="s">
        <v>358</v>
      </c>
      <c r="AE96" s="10" t="s">
        <v>359</v>
      </c>
      <c r="AF96" s="10" t="s">
        <v>80</v>
      </c>
      <c r="AG96" s="10" t="s">
        <v>81</v>
      </c>
      <c r="AH96" s="14">
        <v>44637</v>
      </c>
    </row>
    <row r="97" spans="1:34" s="11" customFormat="1" ht="138" x14ac:dyDescent="0.3">
      <c r="A97" s="9">
        <v>91</v>
      </c>
      <c r="B97" s="10" t="s">
        <v>38</v>
      </c>
      <c r="C97" s="10" t="s">
        <v>216</v>
      </c>
      <c r="D97" s="10" t="s">
        <v>40</v>
      </c>
      <c r="E97" s="10" t="s">
        <v>360</v>
      </c>
      <c r="F97" s="10" t="s">
        <v>361</v>
      </c>
      <c r="G97" s="10" t="s">
        <v>51</v>
      </c>
      <c r="H97" s="10" t="s">
        <v>357</v>
      </c>
      <c r="I97" s="10" t="s">
        <v>72</v>
      </c>
      <c r="J97" s="16">
        <v>44627</v>
      </c>
      <c r="K97" s="10" t="s">
        <v>349</v>
      </c>
      <c r="L97" s="10" t="s">
        <v>349</v>
      </c>
      <c r="M97" s="10" t="s">
        <v>47</v>
      </c>
      <c r="N97" s="10" t="s">
        <v>48</v>
      </c>
      <c r="O97" s="10" t="s">
        <v>350</v>
      </c>
      <c r="P97" s="12" t="s">
        <v>1130</v>
      </c>
      <c r="Q97" s="10" t="s">
        <v>83</v>
      </c>
      <c r="R97" s="10" t="s">
        <v>51</v>
      </c>
      <c r="S97" s="10" t="s">
        <v>43</v>
      </c>
      <c r="T97" s="10" t="s">
        <v>52</v>
      </c>
      <c r="U97" s="10">
        <f>VLOOKUP(T97,Confidencialidad[],2,FALSE)</f>
        <v>2</v>
      </c>
      <c r="V97" s="10" t="s">
        <v>53</v>
      </c>
      <c r="W97" s="10">
        <f>VLOOKUP(V97,Integridad[],2,FALSE)</f>
        <v>3</v>
      </c>
      <c r="X97" s="10" t="s">
        <v>93</v>
      </c>
      <c r="Y97" s="10">
        <f>VLOOKUP(X97,Disponibilidad[],2,FALSE)</f>
        <v>1</v>
      </c>
      <c r="Z97" s="10" t="str">
        <f t="shared" si="0"/>
        <v>MEDIA</v>
      </c>
      <c r="AA97" s="10" t="s">
        <v>51</v>
      </c>
      <c r="AB97" s="10" t="s">
        <v>277</v>
      </c>
      <c r="AC97" s="10" t="s">
        <v>352</v>
      </c>
      <c r="AD97" s="10" t="s">
        <v>362</v>
      </c>
      <c r="AE97" s="10" t="s">
        <v>363</v>
      </c>
      <c r="AF97" s="10" t="s">
        <v>176</v>
      </c>
      <c r="AG97" s="10" t="s">
        <v>364</v>
      </c>
      <c r="AH97" s="14">
        <v>44637</v>
      </c>
    </row>
    <row r="98" spans="1:34" s="11" customFormat="1" ht="138" x14ac:dyDescent="0.3">
      <c r="A98" s="9">
        <v>92</v>
      </c>
      <c r="B98" s="10" t="s">
        <v>38</v>
      </c>
      <c r="C98" s="10" t="s">
        <v>216</v>
      </c>
      <c r="D98" s="10" t="s">
        <v>40</v>
      </c>
      <c r="E98" s="10" t="s">
        <v>365</v>
      </c>
      <c r="F98" s="10" t="s">
        <v>366</v>
      </c>
      <c r="G98" s="10" t="s">
        <v>51</v>
      </c>
      <c r="H98" s="10" t="s">
        <v>357</v>
      </c>
      <c r="I98" s="10" t="s">
        <v>72</v>
      </c>
      <c r="J98" s="16">
        <v>44627</v>
      </c>
      <c r="K98" s="10" t="s">
        <v>349</v>
      </c>
      <c r="L98" s="10" t="s">
        <v>349</v>
      </c>
      <c r="M98" s="10" t="s">
        <v>47</v>
      </c>
      <c r="N98" s="10" t="s">
        <v>48</v>
      </c>
      <c r="O98" s="10" t="s">
        <v>350</v>
      </c>
      <c r="P98" s="12" t="s">
        <v>1130</v>
      </c>
      <c r="Q98" s="10" t="s">
        <v>83</v>
      </c>
      <c r="R98" s="10" t="s">
        <v>51</v>
      </c>
      <c r="S98" s="10" t="s">
        <v>43</v>
      </c>
      <c r="T98" s="10" t="s">
        <v>52</v>
      </c>
      <c r="U98" s="10">
        <f>VLOOKUP(T98,Confidencialidad[],2,FALSE)</f>
        <v>2</v>
      </c>
      <c r="V98" s="10" t="s">
        <v>93</v>
      </c>
      <c r="W98" s="10">
        <f>VLOOKUP(V98,Integridad[],2,FALSE)</f>
        <v>1</v>
      </c>
      <c r="X98" s="10" t="s">
        <v>53</v>
      </c>
      <c r="Y98" s="10">
        <f>VLOOKUP(X98,Disponibilidad[],2,FALSE)</f>
        <v>3</v>
      </c>
      <c r="Z98" s="10" t="str">
        <f t="shared" si="0"/>
        <v>MEDIA</v>
      </c>
      <c r="AA98" s="10" t="s">
        <v>51</v>
      </c>
      <c r="AB98" s="10" t="s">
        <v>239</v>
      </c>
      <c r="AC98" s="10" t="s">
        <v>352</v>
      </c>
      <c r="AD98" s="10" t="s">
        <v>367</v>
      </c>
      <c r="AE98" s="10" t="s">
        <v>368</v>
      </c>
      <c r="AF98" s="10" t="s">
        <v>80</v>
      </c>
      <c r="AG98" s="10" t="s">
        <v>369</v>
      </c>
      <c r="AH98" s="14">
        <v>44637</v>
      </c>
    </row>
    <row r="99" spans="1:34" s="11" customFormat="1" ht="138" x14ac:dyDescent="0.3">
      <c r="A99" s="9">
        <v>93</v>
      </c>
      <c r="B99" s="10" t="s">
        <v>38</v>
      </c>
      <c r="C99" s="10" t="s">
        <v>216</v>
      </c>
      <c r="D99" s="10" t="s">
        <v>40</v>
      </c>
      <c r="E99" s="10" t="s">
        <v>370</v>
      </c>
      <c r="F99" s="10" t="s">
        <v>371</v>
      </c>
      <c r="G99" s="10" t="s">
        <v>51</v>
      </c>
      <c r="H99" s="10" t="s">
        <v>357</v>
      </c>
      <c r="I99" s="10" t="s">
        <v>72</v>
      </c>
      <c r="J99" s="16">
        <v>44627</v>
      </c>
      <c r="K99" s="10" t="s">
        <v>349</v>
      </c>
      <c r="L99" s="10" t="s">
        <v>349</v>
      </c>
      <c r="M99" s="10" t="s">
        <v>47</v>
      </c>
      <c r="N99" s="10" t="s">
        <v>48</v>
      </c>
      <c r="O99" s="10" t="s">
        <v>350</v>
      </c>
      <c r="P99" s="12" t="s">
        <v>1130</v>
      </c>
      <c r="Q99" s="10" t="s">
        <v>83</v>
      </c>
      <c r="R99" s="10" t="s">
        <v>51</v>
      </c>
      <c r="S99" s="10" t="s">
        <v>43</v>
      </c>
      <c r="T99" s="10" t="s">
        <v>52</v>
      </c>
      <c r="U99" s="10">
        <f>VLOOKUP(T99,Confidencialidad[],2,FALSE)</f>
        <v>2</v>
      </c>
      <c r="V99" s="10" t="s">
        <v>76</v>
      </c>
      <c r="W99" s="10">
        <f>VLOOKUP(V99,Integridad[],2,FALSE)</f>
        <v>2</v>
      </c>
      <c r="X99" s="10" t="s">
        <v>76</v>
      </c>
      <c r="Y99" s="10">
        <f>VLOOKUP(X99,Disponibilidad[],2,FALSE)</f>
        <v>2</v>
      </c>
      <c r="Z99" s="10" t="str">
        <f t="shared" si="0"/>
        <v>MEDIA</v>
      </c>
      <c r="AA99" s="10" t="s">
        <v>51</v>
      </c>
      <c r="AB99" s="10" t="s">
        <v>277</v>
      </c>
      <c r="AC99" s="10" t="s">
        <v>352</v>
      </c>
      <c r="AD99" s="10" t="s">
        <v>372</v>
      </c>
      <c r="AE99" s="10" t="s">
        <v>373</v>
      </c>
      <c r="AF99" s="10" t="s">
        <v>176</v>
      </c>
      <c r="AG99" s="10" t="s">
        <v>364</v>
      </c>
      <c r="AH99" s="14">
        <v>44637</v>
      </c>
    </row>
    <row r="100" spans="1:34" s="11" customFormat="1" ht="138" x14ac:dyDescent="0.3">
      <c r="A100" s="9">
        <v>94</v>
      </c>
      <c r="B100" s="10" t="s">
        <v>38</v>
      </c>
      <c r="C100" s="10" t="s">
        <v>216</v>
      </c>
      <c r="D100" s="10" t="s">
        <v>40</v>
      </c>
      <c r="E100" s="10" t="s">
        <v>374</v>
      </c>
      <c r="F100" s="10" t="s">
        <v>375</v>
      </c>
      <c r="G100" s="10" t="s">
        <v>51</v>
      </c>
      <c r="H100" s="10" t="s">
        <v>357</v>
      </c>
      <c r="I100" s="10" t="s">
        <v>72</v>
      </c>
      <c r="J100" s="16">
        <v>44627</v>
      </c>
      <c r="K100" s="10" t="s">
        <v>349</v>
      </c>
      <c r="L100" s="10" t="s">
        <v>349</v>
      </c>
      <c r="M100" s="10" t="s">
        <v>47</v>
      </c>
      <c r="N100" s="10" t="s">
        <v>48</v>
      </c>
      <c r="O100" s="10" t="s">
        <v>350</v>
      </c>
      <c r="P100" s="12" t="s">
        <v>1130</v>
      </c>
      <c r="Q100" s="10" t="s">
        <v>83</v>
      </c>
      <c r="R100" s="10" t="s">
        <v>51</v>
      </c>
      <c r="S100" s="10" t="s">
        <v>43</v>
      </c>
      <c r="T100" s="10" t="s">
        <v>52</v>
      </c>
      <c r="U100" s="10">
        <f>VLOOKUP(T100,Confidencialidad[],2,FALSE)</f>
        <v>2</v>
      </c>
      <c r="V100" s="10" t="s">
        <v>53</v>
      </c>
      <c r="W100" s="10">
        <f>VLOOKUP(V100,Integridad[],2,FALSE)</f>
        <v>3</v>
      </c>
      <c r="X100" s="10" t="s">
        <v>93</v>
      </c>
      <c r="Y100" s="10">
        <f>VLOOKUP(X100,Disponibilidad[],2,FALSE)</f>
        <v>1</v>
      </c>
      <c r="Z100" s="10" t="str">
        <f t="shared" si="0"/>
        <v>MEDIA</v>
      </c>
      <c r="AA100" s="10" t="s">
        <v>51</v>
      </c>
      <c r="AB100" s="10" t="s">
        <v>277</v>
      </c>
      <c r="AC100" s="10" t="s">
        <v>352</v>
      </c>
      <c r="AD100" s="10" t="s">
        <v>376</v>
      </c>
      <c r="AE100" s="10" t="s">
        <v>377</v>
      </c>
      <c r="AF100" s="10" t="s">
        <v>176</v>
      </c>
      <c r="AG100" s="10" t="s">
        <v>364</v>
      </c>
      <c r="AH100" s="14">
        <v>44637</v>
      </c>
    </row>
    <row r="101" spans="1:34" s="11" customFormat="1" ht="138" x14ac:dyDescent="0.3">
      <c r="A101" s="9">
        <v>95</v>
      </c>
      <c r="B101" s="10" t="s">
        <v>38</v>
      </c>
      <c r="C101" s="10" t="s">
        <v>177</v>
      </c>
      <c r="D101" s="10" t="s">
        <v>178</v>
      </c>
      <c r="E101" s="10" t="s">
        <v>378</v>
      </c>
      <c r="F101" s="10" t="s">
        <v>379</v>
      </c>
      <c r="G101" s="10" t="s">
        <v>51</v>
      </c>
      <c r="H101" s="10" t="s">
        <v>357</v>
      </c>
      <c r="I101" s="10" t="s">
        <v>72</v>
      </c>
      <c r="J101" s="16">
        <v>44627</v>
      </c>
      <c r="K101" s="10" t="s">
        <v>349</v>
      </c>
      <c r="L101" s="10" t="s">
        <v>349</v>
      </c>
      <c r="M101" s="10" t="s">
        <v>47</v>
      </c>
      <c r="N101" s="10" t="s">
        <v>48</v>
      </c>
      <c r="O101" s="10" t="s">
        <v>350</v>
      </c>
      <c r="P101" s="12" t="s">
        <v>1130</v>
      </c>
      <c r="Q101" s="10" t="s">
        <v>83</v>
      </c>
      <c r="R101" s="10" t="s">
        <v>51</v>
      </c>
      <c r="S101" s="10" t="s">
        <v>43</v>
      </c>
      <c r="T101" s="10" t="s">
        <v>52</v>
      </c>
      <c r="U101" s="10">
        <f>VLOOKUP(T101,Confidencialidad[],2,FALSE)</f>
        <v>2</v>
      </c>
      <c r="V101" s="10" t="s">
        <v>53</v>
      </c>
      <c r="W101" s="10">
        <f>VLOOKUP(V101,Integridad[],2,FALSE)</f>
        <v>3</v>
      </c>
      <c r="X101" s="10" t="s">
        <v>76</v>
      </c>
      <c r="Y101" s="10">
        <f>VLOOKUP(X101,Disponibilidad[],2,FALSE)</f>
        <v>2</v>
      </c>
      <c r="Z101" s="10" t="str">
        <f t="shared" si="0"/>
        <v>MEDIA</v>
      </c>
      <c r="AA101" s="10" t="s">
        <v>51</v>
      </c>
      <c r="AB101" s="10" t="s">
        <v>277</v>
      </c>
      <c r="AC101" s="10" t="s">
        <v>352</v>
      </c>
      <c r="AD101" s="10" t="s">
        <v>362</v>
      </c>
      <c r="AE101" s="10" t="s">
        <v>380</v>
      </c>
      <c r="AF101" s="10" t="s">
        <v>176</v>
      </c>
      <c r="AG101" s="10" t="s">
        <v>364</v>
      </c>
      <c r="AH101" s="14">
        <v>44637</v>
      </c>
    </row>
    <row r="102" spans="1:34" s="11" customFormat="1" ht="138" x14ac:dyDescent="0.3">
      <c r="A102" s="9">
        <v>96</v>
      </c>
      <c r="B102" s="10" t="s">
        <v>38</v>
      </c>
      <c r="C102" s="10" t="s">
        <v>381</v>
      </c>
      <c r="D102" s="10" t="s">
        <v>382</v>
      </c>
      <c r="E102" s="10" t="s">
        <v>383</v>
      </c>
      <c r="F102" s="10" t="s">
        <v>384</v>
      </c>
      <c r="G102" s="10" t="s">
        <v>51</v>
      </c>
      <c r="H102" s="10" t="s">
        <v>357</v>
      </c>
      <c r="I102" s="10" t="s">
        <v>72</v>
      </c>
      <c r="J102" s="16">
        <v>44627</v>
      </c>
      <c r="K102" s="10" t="s">
        <v>349</v>
      </c>
      <c r="L102" s="10" t="s">
        <v>349</v>
      </c>
      <c r="M102" s="10" t="s">
        <v>47</v>
      </c>
      <c r="N102" s="10" t="s">
        <v>65</v>
      </c>
      <c r="O102" s="10" t="s">
        <v>385</v>
      </c>
      <c r="P102" s="10" t="s">
        <v>119</v>
      </c>
      <c r="Q102" s="10"/>
      <c r="R102" s="10" t="s">
        <v>51</v>
      </c>
      <c r="S102" s="10" t="s">
        <v>43</v>
      </c>
      <c r="T102" s="10" t="s">
        <v>52</v>
      </c>
      <c r="U102" s="10">
        <f>VLOOKUP(T102,Confidencialidad[],2,FALSE)</f>
        <v>2</v>
      </c>
      <c r="V102" s="10" t="s">
        <v>53</v>
      </c>
      <c r="W102" s="10">
        <f>VLOOKUP(V102,Integridad[],2,FALSE)</f>
        <v>3</v>
      </c>
      <c r="X102" s="10" t="s">
        <v>76</v>
      </c>
      <c r="Y102" s="10">
        <f>VLOOKUP(X102,Disponibilidad[],2,FALSE)</f>
        <v>2</v>
      </c>
      <c r="Z102" s="10" t="str">
        <f t="shared" si="0"/>
        <v>MEDIA</v>
      </c>
      <c r="AA102" s="10" t="s">
        <v>51</v>
      </c>
      <c r="AB102" s="10" t="s">
        <v>239</v>
      </c>
      <c r="AC102" s="10" t="s">
        <v>352</v>
      </c>
      <c r="AD102" s="10" t="s">
        <v>362</v>
      </c>
      <c r="AE102" s="10" t="s">
        <v>386</v>
      </c>
      <c r="AF102" s="10" t="s">
        <v>176</v>
      </c>
      <c r="AG102" s="10" t="s">
        <v>364</v>
      </c>
      <c r="AH102" s="14">
        <v>44637</v>
      </c>
    </row>
    <row r="103" spans="1:34" s="11" customFormat="1" ht="138" x14ac:dyDescent="0.3">
      <c r="A103" s="9">
        <v>97</v>
      </c>
      <c r="B103" s="10" t="s">
        <v>38</v>
      </c>
      <c r="C103" s="10" t="s">
        <v>216</v>
      </c>
      <c r="D103" s="10" t="s">
        <v>40</v>
      </c>
      <c r="E103" s="10" t="s">
        <v>387</v>
      </c>
      <c r="F103" s="10" t="s">
        <v>388</v>
      </c>
      <c r="G103" s="10" t="s">
        <v>51</v>
      </c>
      <c r="H103" s="10" t="s">
        <v>389</v>
      </c>
      <c r="I103" s="10" t="s">
        <v>72</v>
      </c>
      <c r="J103" s="16">
        <v>44634</v>
      </c>
      <c r="K103" s="10" t="s">
        <v>349</v>
      </c>
      <c r="L103" s="10" t="s">
        <v>349</v>
      </c>
      <c r="M103" s="10" t="s">
        <v>47</v>
      </c>
      <c r="N103" s="10" t="s">
        <v>48</v>
      </c>
      <c r="O103" s="10" t="s">
        <v>350</v>
      </c>
      <c r="P103" s="12" t="s">
        <v>1130</v>
      </c>
      <c r="Q103" s="10" t="s">
        <v>83</v>
      </c>
      <c r="R103" s="10" t="s">
        <v>51</v>
      </c>
      <c r="S103" s="10" t="s">
        <v>43</v>
      </c>
      <c r="T103" s="10" t="s">
        <v>52</v>
      </c>
      <c r="U103" s="10">
        <f>VLOOKUP(T103,Confidencialidad[],2,FALSE)</f>
        <v>2</v>
      </c>
      <c r="V103" s="10" t="s">
        <v>53</v>
      </c>
      <c r="W103" s="10">
        <f>VLOOKUP(V103,Integridad[],2,FALSE)</f>
        <v>3</v>
      </c>
      <c r="X103" s="10" t="s">
        <v>76</v>
      </c>
      <c r="Y103" s="10">
        <f>VLOOKUP(X103,Disponibilidad[],2,FALSE)</f>
        <v>2</v>
      </c>
      <c r="Z103" s="10" t="str">
        <f t="shared" si="0"/>
        <v>MEDIA</v>
      </c>
      <c r="AA103" s="10" t="s">
        <v>51</v>
      </c>
      <c r="AB103" s="10" t="s">
        <v>277</v>
      </c>
      <c r="AC103" s="10" t="s">
        <v>352</v>
      </c>
      <c r="AD103" s="10" t="s">
        <v>390</v>
      </c>
      <c r="AE103" s="10" t="s">
        <v>391</v>
      </c>
      <c r="AF103" s="10" t="s">
        <v>176</v>
      </c>
      <c r="AG103" s="10" t="s">
        <v>392</v>
      </c>
      <c r="AH103" s="14">
        <v>44637</v>
      </c>
    </row>
    <row r="104" spans="1:34" s="11" customFormat="1" ht="27.6" x14ac:dyDescent="0.3">
      <c r="A104" s="9">
        <v>98</v>
      </c>
      <c r="B104" s="10" t="s">
        <v>38</v>
      </c>
      <c r="C104" s="10" t="s">
        <v>393</v>
      </c>
      <c r="D104" s="10" t="s">
        <v>394</v>
      </c>
      <c r="E104" s="10" t="s">
        <v>395</v>
      </c>
      <c r="F104" s="10" t="s">
        <v>396</v>
      </c>
      <c r="G104" s="10" t="s">
        <v>51</v>
      </c>
      <c r="H104" s="10" t="s">
        <v>397</v>
      </c>
      <c r="I104" s="10" t="s">
        <v>398</v>
      </c>
      <c r="J104" s="16">
        <v>44627</v>
      </c>
      <c r="K104" s="10" t="s">
        <v>349</v>
      </c>
      <c r="L104" s="10" t="s">
        <v>349</v>
      </c>
      <c r="M104" s="10" t="s">
        <v>47</v>
      </c>
      <c r="N104" s="10" t="s">
        <v>92</v>
      </c>
      <c r="O104" s="10" t="s">
        <v>119</v>
      </c>
      <c r="P104" s="10" t="s">
        <v>399</v>
      </c>
      <c r="Q104" s="10" t="s">
        <v>308</v>
      </c>
      <c r="R104" s="10" t="s">
        <v>51</v>
      </c>
      <c r="S104" s="10" t="s">
        <v>51</v>
      </c>
      <c r="T104" s="10" t="s">
        <v>123</v>
      </c>
      <c r="U104" s="10">
        <f>VLOOKUP(T104,Confidencialidad[],2,FALSE)</f>
        <v>1</v>
      </c>
      <c r="V104" s="10" t="s">
        <v>93</v>
      </c>
      <c r="W104" s="10">
        <f>VLOOKUP(V104,Integridad[],2,FALSE)</f>
        <v>1</v>
      </c>
      <c r="X104" s="10" t="s">
        <v>76</v>
      </c>
      <c r="Y104" s="10">
        <f>VLOOKUP(X104,Disponibilidad[],2,FALSE)</f>
        <v>2</v>
      </c>
      <c r="Z104" s="10" t="str">
        <f t="shared" si="0"/>
        <v>MEDIA</v>
      </c>
      <c r="AA104" s="10" t="s">
        <v>43</v>
      </c>
      <c r="AB104" s="10" t="s">
        <v>40</v>
      </c>
      <c r="AC104" s="10" t="s">
        <v>40</v>
      </c>
      <c r="AD104" s="10" t="s">
        <v>40</v>
      </c>
      <c r="AE104" s="10" t="s">
        <v>40</v>
      </c>
      <c r="AF104" s="10" t="s">
        <v>40</v>
      </c>
      <c r="AG104" s="10" t="s">
        <v>40</v>
      </c>
      <c r="AH104" s="14">
        <v>44637</v>
      </c>
    </row>
    <row r="105" spans="1:34" s="11" customFormat="1" ht="110.4" x14ac:dyDescent="0.3">
      <c r="A105" s="9">
        <v>99</v>
      </c>
      <c r="B105" s="10" t="s">
        <v>38</v>
      </c>
      <c r="C105" s="10" t="s">
        <v>393</v>
      </c>
      <c r="D105" s="10" t="s">
        <v>394</v>
      </c>
      <c r="E105" s="10" t="s">
        <v>400</v>
      </c>
      <c r="F105" s="10" t="s">
        <v>401</v>
      </c>
      <c r="G105" s="10" t="s">
        <v>51</v>
      </c>
      <c r="H105" s="10" t="s">
        <v>402</v>
      </c>
      <c r="I105" s="10" t="s">
        <v>44</v>
      </c>
      <c r="J105" s="16">
        <v>44637</v>
      </c>
      <c r="K105" s="10" t="s">
        <v>349</v>
      </c>
      <c r="L105" s="10" t="s">
        <v>349</v>
      </c>
      <c r="M105" s="10" t="s">
        <v>47</v>
      </c>
      <c r="N105" s="10" t="s">
        <v>48</v>
      </c>
      <c r="O105" s="10" t="s">
        <v>350</v>
      </c>
      <c r="P105" s="12" t="s">
        <v>1130</v>
      </c>
      <c r="Q105" s="10" t="s">
        <v>83</v>
      </c>
      <c r="R105" s="10" t="s">
        <v>51</v>
      </c>
      <c r="S105" s="10" t="s">
        <v>43</v>
      </c>
      <c r="T105" s="10" t="s">
        <v>52</v>
      </c>
      <c r="U105" s="10">
        <f>VLOOKUP(T105,Confidencialidad[],2,FALSE)</f>
        <v>2</v>
      </c>
      <c r="V105" s="10" t="s">
        <v>93</v>
      </c>
      <c r="W105" s="10">
        <f>VLOOKUP(V105,Integridad[],2,FALSE)</f>
        <v>1</v>
      </c>
      <c r="X105" s="10" t="s">
        <v>76</v>
      </c>
      <c r="Y105" s="10">
        <f>VLOOKUP(X105,Disponibilidad[],2,FALSE)</f>
        <v>2</v>
      </c>
      <c r="Z105" s="10" t="str">
        <f t="shared" si="0"/>
        <v>MEDIA</v>
      </c>
      <c r="AA105" s="10" t="s">
        <v>51</v>
      </c>
      <c r="AB105" s="10" t="s">
        <v>277</v>
      </c>
      <c r="AC105" s="10" t="s">
        <v>403</v>
      </c>
      <c r="AD105" s="10" t="s">
        <v>404</v>
      </c>
      <c r="AE105" s="10" t="s">
        <v>405</v>
      </c>
      <c r="AF105" s="10" t="s">
        <v>176</v>
      </c>
      <c r="AG105" s="10" t="s">
        <v>392</v>
      </c>
      <c r="AH105" s="14">
        <v>44637</v>
      </c>
    </row>
    <row r="106" spans="1:34" s="11" customFormat="1" ht="82.8" x14ac:dyDescent="0.3">
      <c r="A106" s="9">
        <v>100</v>
      </c>
      <c r="B106" s="10" t="s">
        <v>38</v>
      </c>
      <c r="C106" s="10" t="s">
        <v>211</v>
      </c>
      <c r="D106" s="10" t="s">
        <v>40</v>
      </c>
      <c r="E106" s="10" t="s">
        <v>406</v>
      </c>
      <c r="F106" s="10" t="s">
        <v>407</v>
      </c>
      <c r="G106" s="10" t="s">
        <v>51</v>
      </c>
      <c r="H106" s="10" t="s">
        <v>408</v>
      </c>
      <c r="I106" s="10" t="s">
        <v>44</v>
      </c>
      <c r="J106" s="16">
        <v>44637</v>
      </c>
      <c r="K106" s="10" t="s">
        <v>349</v>
      </c>
      <c r="L106" s="10" t="s">
        <v>349</v>
      </c>
      <c r="M106" s="10" t="s">
        <v>47</v>
      </c>
      <c r="N106" s="10" t="s">
        <v>48</v>
      </c>
      <c r="O106" s="10" t="s">
        <v>350</v>
      </c>
      <c r="P106" s="12" t="s">
        <v>1130</v>
      </c>
      <c r="Q106" s="10" t="s">
        <v>83</v>
      </c>
      <c r="R106" s="10" t="s">
        <v>51</v>
      </c>
      <c r="S106" s="10" t="s">
        <v>43</v>
      </c>
      <c r="T106" s="10" t="s">
        <v>52</v>
      </c>
      <c r="U106" s="10">
        <f>VLOOKUP(T106,Confidencialidad[],2,FALSE)</f>
        <v>2</v>
      </c>
      <c r="V106" s="10" t="s">
        <v>76</v>
      </c>
      <c r="W106" s="10">
        <f>VLOOKUP(V106,Integridad[],2,FALSE)</f>
        <v>2</v>
      </c>
      <c r="X106" s="10" t="s">
        <v>53</v>
      </c>
      <c r="Y106" s="10">
        <f>VLOOKUP(X106,Disponibilidad[],2,FALSE)</f>
        <v>3</v>
      </c>
      <c r="Z106" s="10" t="str">
        <f t="shared" si="0"/>
        <v>MEDIA</v>
      </c>
      <c r="AA106" s="10" t="s">
        <v>51</v>
      </c>
      <c r="AB106" s="10" t="s">
        <v>277</v>
      </c>
      <c r="AC106" s="10" t="s">
        <v>403</v>
      </c>
      <c r="AD106" s="10" t="s">
        <v>409</v>
      </c>
      <c r="AE106" s="10" t="s">
        <v>410</v>
      </c>
      <c r="AF106" s="10" t="s">
        <v>176</v>
      </c>
      <c r="AG106" s="10" t="s">
        <v>411</v>
      </c>
      <c r="AH106" s="14">
        <v>44637</v>
      </c>
    </row>
    <row r="107" spans="1:34" s="11" customFormat="1" ht="110.4" x14ac:dyDescent="0.3">
      <c r="A107" s="9">
        <v>101</v>
      </c>
      <c r="B107" s="10" t="s">
        <v>38</v>
      </c>
      <c r="C107" s="10" t="s">
        <v>211</v>
      </c>
      <c r="D107" s="10" t="s">
        <v>40</v>
      </c>
      <c r="E107" s="10" t="s">
        <v>412</v>
      </c>
      <c r="F107" s="10" t="s">
        <v>413</v>
      </c>
      <c r="G107" s="10" t="s">
        <v>51</v>
      </c>
      <c r="H107" s="10" t="s">
        <v>408</v>
      </c>
      <c r="I107" s="10" t="s">
        <v>44</v>
      </c>
      <c r="J107" s="16">
        <v>44637</v>
      </c>
      <c r="K107" s="10" t="s">
        <v>349</v>
      </c>
      <c r="L107" s="10" t="s">
        <v>349</v>
      </c>
      <c r="M107" s="10" t="s">
        <v>47</v>
      </c>
      <c r="N107" s="10" t="s">
        <v>48</v>
      </c>
      <c r="O107" s="10" t="s">
        <v>350</v>
      </c>
      <c r="P107" s="12" t="s">
        <v>1130</v>
      </c>
      <c r="Q107" s="10" t="s">
        <v>83</v>
      </c>
      <c r="R107" s="10" t="s">
        <v>51</v>
      </c>
      <c r="S107" s="10" t="s">
        <v>43</v>
      </c>
      <c r="T107" s="10" t="s">
        <v>52</v>
      </c>
      <c r="U107" s="10">
        <f>VLOOKUP(T107,Confidencialidad[],2,FALSE)</f>
        <v>2</v>
      </c>
      <c r="V107" s="10" t="s">
        <v>76</v>
      </c>
      <c r="W107" s="10">
        <f>VLOOKUP(V107,Integridad[],2,FALSE)</f>
        <v>2</v>
      </c>
      <c r="X107" s="10" t="s">
        <v>53</v>
      </c>
      <c r="Y107" s="10">
        <f>VLOOKUP(X107,Disponibilidad[],2,FALSE)</f>
        <v>3</v>
      </c>
      <c r="Z107" s="10" t="str">
        <f t="shared" si="0"/>
        <v>MEDIA</v>
      </c>
      <c r="AA107" s="10" t="s">
        <v>51</v>
      </c>
      <c r="AB107" s="10" t="s">
        <v>277</v>
      </c>
      <c r="AC107" s="10" t="s">
        <v>403</v>
      </c>
      <c r="AD107" s="10" t="s">
        <v>409</v>
      </c>
      <c r="AE107" s="10" t="s">
        <v>414</v>
      </c>
      <c r="AF107" s="10" t="s">
        <v>176</v>
      </c>
      <c r="AG107" s="10" t="s">
        <v>411</v>
      </c>
      <c r="AH107" s="14">
        <v>44637</v>
      </c>
    </row>
    <row r="108" spans="1:34" s="11" customFormat="1" ht="27.6" x14ac:dyDescent="0.3">
      <c r="A108" s="9">
        <v>102</v>
      </c>
      <c r="B108" s="10" t="s">
        <v>38</v>
      </c>
      <c r="C108" s="10" t="s">
        <v>39</v>
      </c>
      <c r="D108" s="10" t="s">
        <v>100</v>
      </c>
      <c r="E108" s="10" t="s">
        <v>415</v>
      </c>
      <c r="F108" s="10" t="s">
        <v>416</v>
      </c>
      <c r="G108" s="10" t="s">
        <v>51</v>
      </c>
      <c r="H108" s="10" t="s">
        <v>417</v>
      </c>
      <c r="I108" s="10" t="s">
        <v>337</v>
      </c>
      <c r="J108" s="16">
        <v>44627</v>
      </c>
      <c r="K108" s="10" t="s">
        <v>349</v>
      </c>
      <c r="L108" s="10" t="s">
        <v>349</v>
      </c>
      <c r="M108" s="10" t="s">
        <v>47</v>
      </c>
      <c r="N108" s="10" t="s">
        <v>92</v>
      </c>
      <c r="O108" s="10" t="s">
        <v>119</v>
      </c>
      <c r="P108" s="10" t="s">
        <v>351</v>
      </c>
      <c r="Q108" s="10" t="s">
        <v>83</v>
      </c>
      <c r="R108" s="10" t="s">
        <v>51</v>
      </c>
      <c r="S108" s="10" t="s">
        <v>51</v>
      </c>
      <c r="T108" s="10" t="s">
        <v>123</v>
      </c>
      <c r="U108" s="10">
        <f>VLOOKUP(T108,Confidencialidad[],2,FALSE)</f>
        <v>1</v>
      </c>
      <c r="V108" s="10" t="s">
        <v>76</v>
      </c>
      <c r="W108" s="10">
        <f>VLOOKUP(V108,Integridad[],2,FALSE)</f>
        <v>2</v>
      </c>
      <c r="X108" s="10" t="s">
        <v>53</v>
      </c>
      <c r="Y108" s="10">
        <f>VLOOKUP(X108,Disponibilidad[],2,FALSE)</f>
        <v>3</v>
      </c>
      <c r="Z108" s="10" t="str">
        <f t="shared" si="0"/>
        <v>MEDIA</v>
      </c>
      <c r="AA108" s="10" t="s">
        <v>43</v>
      </c>
      <c r="AB108" s="10" t="s">
        <v>40</v>
      </c>
      <c r="AC108" s="10" t="s">
        <v>40</v>
      </c>
      <c r="AD108" s="10" t="s">
        <v>40</v>
      </c>
      <c r="AE108" s="10" t="s">
        <v>40</v>
      </c>
      <c r="AF108" s="10" t="s">
        <v>40</v>
      </c>
      <c r="AG108" s="10" t="s">
        <v>40</v>
      </c>
      <c r="AH108" s="14">
        <v>44637</v>
      </c>
    </row>
    <row r="109" spans="1:34" s="11" customFormat="1" ht="82.8" x14ac:dyDescent="0.3">
      <c r="A109" s="9">
        <v>103</v>
      </c>
      <c r="B109" s="10" t="s">
        <v>38</v>
      </c>
      <c r="C109" s="10" t="s">
        <v>39</v>
      </c>
      <c r="D109" s="10" t="s">
        <v>418</v>
      </c>
      <c r="E109" s="10" t="s">
        <v>419</v>
      </c>
      <c r="F109" s="10" t="s">
        <v>420</v>
      </c>
      <c r="G109" s="10" t="s">
        <v>43</v>
      </c>
      <c r="H109" s="10" t="s">
        <v>119</v>
      </c>
      <c r="I109" s="10" t="s">
        <v>99</v>
      </c>
      <c r="J109" s="16">
        <v>44637</v>
      </c>
      <c r="K109" s="10" t="s">
        <v>349</v>
      </c>
      <c r="L109" s="10" t="s">
        <v>349</v>
      </c>
      <c r="M109" s="10" t="s">
        <v>47</v>
      </c>
      <c r="N109" s="10" t="s">
        <v>92</v>
      </c>
      <c r="O109" s="10" t="s">
        <v>119</v>
      </c>
      <c r="P109" s="12" t="s">
        <v>1130</v>
      </c>
      <c r="Q109" s="10" t="s">
        <v>83</v>
      </c>
      <c r="R109" s="10" t="s">
        <v>51</v>
      </c>
      <c r="S109" s="10" t="s">
        <v>43</v>
      </c>
      <c r="T109" s="10" t="s">
        <v>52</v>
      </c>
      <c r="U109" s="10">
        <f>VLOOKUP(T109,Confidencialidad[],2,FALSE)</f>
        <v>2</v>
      </c>
      <c r="V109" s="10" t="s">
        <v>53</v>
      </c>
      <c r="W109" s="10">
        <f>VLOOKUP(V109,Integridad[],2,FALSE)</f>
        <v>3</v>
      </c>
      <c r="X109" s="10" t="s">
        <v>76</v>
      </c>
      <c r="Y109" s="10">
        <f>VLOOKUP(X109,Disponibilidad[],2,FALSE)</f>
        <v>2</v>
      </c>
      <c r="Z109" s="10" t="str">
        <f t="shared" si="0"/>
        <v>MEDIA</v>
      </c>
      <c r="AA109" s="10" t="s">
        <v>51</v>
      </c>
      <c r="AB109" s="10" t="s">
        <v>277</v>
      </c>
      <c r="AC109" s="10" t="s">
        <v>403</v>
      </c>
      <c r="AD109" s="10" t="s">
        <v>404</v>
      </c>
      <c r="AE109" s="10" t="s">
        <v>421</v>
      </c>
      <c r="AF109" s="10" t="s">
        <v>176</v>
      </c>
      <c r="AG109" s="10" t="s">
        <v>392</v>
      </c>
      <c r="AH109" s="14">
        <v>44637</v>
      </c>
    </row>
    <row r="110" spans="1:34" s="11" customFormat="1" ht="82.8" x14ac:dyDescent="0.3">
      <c r="A110" s="9">
        <v>104</v>
      </c>
      <c r="B110" s="10" t="s">
        <v>38</v>
      </c>
      <c r="C110" s="10" t="s">
        <v>190</v>
      </c>
      <c r="D110" s="10" t="s">
        <v>40</v>
      </c>
      <c r="E110" s="10" t="s">
        <v>422</v>
      </c>
      <c r="F110" s="10" t="s">
        <v>423</v>
      </c>
      <c r="G110" s="10" t="s">
        <v>51</v>
      </c>
      <c r="H110" s="10" t="s">
        <v>424</v>
      </c>
      <c r="I110" s="10" t="s">
        <v>72</v>
      </c>
      <c r="J110" s="16">
        <v>44627</v>
      </c>
      <c r="K110" s="10" t="s">
        <v>349</v>
      </c>
      <c r="L110" s="10" t="s">
        <v>349</v>
      </c>
      <c r="M110" s="10" t="s">
        <v>47</v>
      </c>
      <c r="N110" s="10" t="s">
        <v>48</v>
      </c>
      <c r="O110" s="10" t="s">
        <v>350</v>
      </c>
      <c r="P110" s="12" t="s">
        <v>1130</v>
      </c>
      <c r="Q110" s="10" t="s">
        <v>83</v>
      </c>
      <c r="R110" s="10" t="s">
        <v>51</v>
      </c>
      <c r="S110" s="10" t="s">
        <v>43</v>
      </c>
      <c r="T110" s="10" t="s">
        <v>52</v>
      </c>
      <c r="U110" s="10">
        <f>VLOOKUP(T110,Confidencialidad[],2,FALSE)</f>
        <v>2</v>
      </c>
      <c r="V110" s="10" t="s">
        <v>53</v>
      </c>
      <c r="W110" s="10">
        <f>VLOOKUP(V110,Integridad[],2,FALSE)</f>
        <v>3</v>
      </c>
      <c r="X110" s="10" t="s">
        <v>76</v>
      </c>
      <c r="Y110" s="10">
        <f>VLOOKUP(X110,Disponibilidad[],2,FALSE)</f>
        <v>2</v>
      </c>
      <c r="Z110" s="10" t="str">
        <f t="shared" si="0"/>
        <v>MEDIA</v>
      </c>
      <c r="AA110" s="10" t="s">
        <v>51</v>
      </c>
      <c r="AB110" s="10" t="s">
        <v>277</v>
      </c>
      <c r="AC110" s="10" t="s">
        <v>403</v>
      </c>
      <c r="AD110" s="10" t="s">
        <v>404</v>
      </c>
      <c r="AE110" s="10" t="s">
        <v>425</v>
      </c>
      <c r="AF110" s="10" t="s">
        <v>176</v>
      </c>
      <c r="AG110" s="10" t="s">
        <v>392</v>
      </c>
      <c r="AH110" s="14">
        <v>44637</v>
      </c>
    </row>
    <row r="111" spans="1:34" s="11" customFormat="1" ht="124.2" x14ac:dyDescent="0.3">
      <c r="A111" s="9">
        <v>105</v>
      </c>
      <c r="B111" s="10" t="s">
        <v>38</v>
      </c>
      <c r="C111" s="10" t="s">
        <v>190</v>
      </c>
      <c r="D111" s="10" t="s">
        <v>40</v>
      </c>
      <c r="E111" s="10" t="s">
        <v>426</v>
      </c>
      <c r="F111" s="10" t="s">
        <v>427</v>
      </c>
      <c r="G111" s="10" t="s">
        <v>51</v>
      </c>
      <c r="H111" s="10" t="s">
        <v>424</v>
      </c>
      <c r="I111" s="10" t="s">
        <v>72</v>
      </c>
      <c r="J111" s="16">
        <v>44627</v>
      </c>
      <c r="K111" s="10" t="s">
        <v>349</v>
      </c>
      <c r="L111" s="10" t="s">
        <v>349</v>
      </c>
      <c r="M111" s="10" t="s">
        <v>47</v>
      </c>
      <c r="N111" s="10" t="s">
        <v>48</v>
      </c>
      <c r="O111" s="10" t="s">
        <v>350</v>
      </c>
      <c r="P111" s="12" t="s">
        <v>1130</v>
      </c>
      <c r="Q111" s="10" t="s">
        <v>83</v>
      </c>
      <c r="R111" s="10" t="s">
        <v>51</v>
      </c>
      <c r="S111" s="10" t="s">
        <v>43</v>
      </c>
      <c r="T111" s="10" t="s">
        <v>52</v>
      </c>
      <c r="U111" s="10">
        <f>VLOOKUP(T111,Confidencialidad[],2,FALSE)</f>
        <v>2</v>
      </c>
      <c r="V111" s="10" t="s">
        <v>53</v>
      </c>
      <c r="W111" s="10">
        <f>VLOOKUP(V111,Integridad[],2,FALSE)</f>
        <v>3</v>
      </c>
      <c r="X111" s="10" t="s">
        <v>76</v>
      </c>
      <c r="Y111" s="10">
        <f>VLOOKUP(X111,Disponibilidad[],2,FALSE)</f>
        <v>2</v>
      </c>
      <c r="Z111" s="10" t="str">
        <f t="shared" si="0"/>
        <v>MEDIA</v>
      </c>
      <c r="AA111" s="10" t="s">
        <v>51</v>
      </c>
      <c r="AB111" s="10" t="s">
        <v>277</v>
      </c>
      <c r="AC111" s="10" t="s">
        <v>403</v>
      </c>
      <c r="AD111" s="10" t="s">
        <v>404</v>
      </c>
      <c r="AE111" s="10" t="s">
        <v>428</v>
      </c>
      <c r="AF111" s="10" t="s">
        <v>176</v>
      </c>
      <c r="AG111" s="10" t="s">
        <v>392</v>
      </c>
      <c r="AH111" s="14">
        <v>44637</v>
      </c>
    </row>
    <row r="112" spans="1:34" s="11" customFormat="1" ht="110.4" x14ac:dyDescent="0.3">
      <c r="A112" s="9">
        <v>106</v>
      </c>
      <c r="B112" s="10" t="s">
        <v>38</v>
      </c>
      <c r="C112" s="10" t="s">
        <v>190</v>
      </c>
      <c r="D112" s="10" t="s">
        <v>40</v>
      </c>
      <c r="E112" s="10" t="s">
        <v>429</v>
      </c>
      <c r="F112" s="10" t="s">
        <v>430</v>
      </c>
      <c r="G112" s="10" t="s">
        <v>51</v>
      </c>
      <c r="H112" s="10" t="s">
        <v>424</v>
      </c>
      <c r="I112" s="10" t="s">
        <v>72</v>
      </c>
      <c r="J112" s="16">
        <v>44627</v>
      </c>
      <c r="K112" s="10" t="s">
        <v>349</v>
      </c>
      <c r="L112" s="10" t="s">
        <v>349</v>
      </c>
      <c r="M112" s="10" t="s">
        <v>47</v>
      </c>
      <c r="N112" s="10" t="s">
        <v>48</v>
      </c>
      <c r="O112" s="10" t="s">
        <v>350</v>
      </c>
      <c r="P112" s="12" t="s">
        <v>1130</v>
      </c>
      <c r="Q112" s="10" t="s">
        <v>83</v>
      </c>
      <c r="R112" s="10" t="s">
        <v>51</v>
      </c>
      <c r="S112" s="10" t="s">
        <v>43</v>
      </c>
      <c r="T112" s="10" t="s">
        <v>52</v>
      </c>
      <c r="U112" s="10">
        <f>VLOOKUP(T112,Confidencialidad[],2,FALSE)</f>
        <v>2</v>
      </c>
      <c r="V112" s="10" t="s">
        <v>53</v>
      </c>
      <c r="W112" s="10">
        <f>VLOOKUP(V112,Integridad[],2,FALSE)</f>
        <v>3</v>
      </c>
      <c r="X112" s="10" t="s">
        <v>76</v>
      </c>
      <c r="Y112" s="10">
        <f>VLOOKUP(X112,Disponibilidad[],2,FALSE)</f>
        <v>2</v>
      </c>
      <c r="Z112" s="10" t="str">
        <f t="shared" si="0"/>
        <v>MEDIA</v>
      </c>
      <c r="AA112" s="10" t="s">
        <v>51</v>
      </c>
      <c r="AB112" s="10" t="s">
        <v>277</v>
      </c>
      <c r="AC112" s="10" t="s">
        <v>403</v>
      </c>
      <c r="AD112" s="10" t="s">
        <v>404</v>
      </c>
      <c r="AE112" s="10" t="s">
        <v>431</v>
      </c>
      <c r="AF112" s="10" t="s">
        <v>176</v>
      </c>
      <c r="AG112" s="10" t="s">
        <v>392</v>
      </c>
      <c r="AH112" s="14">
        <v>44637</v>
      </c>
    </row>
    <row r="113" spans="1:34" s="11" customFormat="1" ht="82.8" x14ac:dyDescent="0.3">
      <c r="A113" s="9">
        <v>107</v>
      </c>
      <c r="B113" s="10" t="s">
        <v>38</v>
      </c>
      <c r="C113" s="10" t="s">
        <v>216</v>
      </c>
      <c r="D113" s="10" t="s">
        <v>40</v>
      </c>
      <c r="E113" s="10" t="s">
        <v>432</v>
      </c>
      <c r="F113" s="10" t="s">
        <v>433</v>
      </c>
      <c r="G113" s="10" t="s">
        <v>51</v>
      </c>
      <c r="H113" s="10" t="s">
        <v>424</v>
      </c>
      <c r="I113" s="10" t="s">
        <v>72</v>
      </c>
      <c r="J113" s="16">
        <v>44627</v>
      </c>
      <c r="K113" s="10" t="s">
        <v>349</v>
      </c>
      <c r="L113" s="10" t="s">
        <v>349</v>
      </c>
      <c r="M113" s="10" t="s">
        <v>47</v>
      </c>
      <c r="N113" s="10" t="s">
        <v>48</v>
      </c>
      <c r="O113" s="10" t="s">
        <v>350</v>
      </c>
      <c r="P113" s="12" t="s">
        <v>1130</v>
      </c>
      <c r="Q113" s="10" t="s">
        <v>83</v>
      </c>
      <c r="R113" s="10" t="s">
        <v>51</v>
      </c>
      <c r="S113" s="10" t="s">
        <v>43</v>
      </c>
      <c r="T113" s="10" t="s">
        <v>52</v>
      </c>
      <c r="U113" s="10">
        <f>VLOOKUP(T113,Confidencialidad[],2,FALSE)</f>
        <v>2</v>
      </c>
      <c r="V113" s="10" t="s">
        <v>53</v>
      </c>
      <c r="W113" s="10">
        <f>VLOOKUP(V113,Integridad[],2,FALSE)</f>
        <v>3</v>
      </c>
      <c r="X113" s="10" t="s">
        <v>76</v>
      </c>
      <c r="Y113" s="10">
        <f>VLOOKUP(X113,Disponibilidad[],2,FALSE)</f>
        <v>2</v>
      </c>
      <c r="Z113" s="10" t="str">
        <f t="shared" si="0"/>
        <v>MEDIA</v>
      </c>
      <c r="AA113" s="10" t="s">
        <v>51</v>
      </c>
      <c r="AB113" s="10" t="s">
        <v>277</v>
      </c>
      <c r="AC113" s="10" t="s">
        <v>403</v>
      </c>
      <c r="AD113" s="10" t="s">
        <v>404</v>
      </c>
      <c r="AE113" s="10" t="s">
        <v>434</v>
      </c>
      <c r="AF113" s="10" t="s">
        <v>176</v>
      </c>
      <c r="AG113" s="10" t="s">
        <v>392</v>
      </c>
      <c r="AH113" s="14">
        <v>44637</v>
      </c>
    </row>
    <row r="114" spans="1:34" s="11" customFormat="1" ht="82.8" x14ac:dyDescent="0.3">
      <c r="A114" s="9">
        <v>108</v>
      </c>
      <c r="B114" s="10" t="s">
        <v>38</v>
      </c>
      <c r="C114" s="10" t="s">
        <v>211</v>
      </c>
      <c r="D114" s="10" t="s">
        <v>40</v>
      </c>
      <c r="E114" s="10" t="s">
        <v>435</v>
      </c>
      <c r="F114" s="10" t="s">
        <v>436</v>
      </c>
      <c r="G114" s="10" t="s">
        <v>51</v>
      </c>
      <c r="H114" s="10" t="s">
        <v>424</v>
      </c>
      <c r="I114" s="10" t="s">
        <v>337</v>
      </c>
      <c r="J114" s="16">
        <v>44627</v>
      </c>
      <c r="K114" s="10" t="s">
        <v>349</v>
      </c>
      <c r="L114" s="10" t="s">
        <v>349</v>
      </c>
      <c r="M114" s="10" t="s">
        <v>47</v>
      </c>
      <c r="N114" s="10" t="s">
        <v>48</v>
      </c>
      <c r="O114" s="10" t="s">
        <v>350</v>
      </c>
      <c r="P114" s="12" t="s">
        <v>1130</v>
      </c>
      <c r="Q114" s="10" t="s">
        <v>83</v>
      </c>
      <c r="R114" s="10" t="s">
        <v>51</v>
      </c>
      <c r="S114" s="10" t="s">
        <v>43</v>
      </c>
      <c r="T114" s="10" t="s">
        <v>52</v>
      </c>
      <c r="U114" s="10">
        <f>VLOOKUP(T114,Confidencialidad[],2,FALSE)</f>
        <v>2</v>
      </c>
      <c r="V114" s="10" t="s">
        <v>53</v>
      </c>
      <c r="W114" s="10">
        <f>VLOOKUP(V114,Integridad[],2,FALSE)</f>
        <v>3</v>
      </c>
      <c r="X114" s="10" t="s">
        <v>76</v>
      </c>
      <c r="Y114" s="10">
        <f>VLOOKUP(X114,Disponibilidad[],2,FALSE)</f>
        <v>2</v>
      </c>
      <c r="Z114" s="10" t="str">
        <f t="shared" si="0"/>
        <v>MEDIA</v>
      </c>
      <c r="AA114" s="10" t="s">
        <v>51</v>
      </c>
      <c r="AB114" s="10" t="s">
        <v>239</v>
      </c>
      <c r="AC114" s="10" t="s">
        <v>403</v>
      </c>
      <c r="AD114" s="10" t="s">
        <v>404</v>
      </c>
      <c r="AE114" s="10" t="s">
        <v>434</v>
      </c>
      <c r="AF114" s="10" t="s">
        <v>176</v>
      </c>
      <c r="AG114" s="10" t="s">
        <v>392</v>
      </c>
      <c r="AH114" s="14">
        <v>44637</v>
      </c>
    </row>
    <row r="115" spans="1:34" s="11" customFormat="1" ht="82.8" x14ac:dyDescent="0.3">
      <c r="A115" s="9">
        <v>109</v>
      </c>
      <c r="B115" s="10" t="s">
        <v>38</v>
      </c>
      <c r="C115" s="10" t="s">
        <v>211</v>
      </c>
      <c r="D115" s="10" t="s">
        <v>40</v>
      </c>
      <c r="E115" s="10" t="s">
        <v>437</v>
      </c>
      <c r="F115" s="10" t="s">
        <v>438</v>
      </c>
      <c r="G115" s="10" t="s">
        <v>51</v>
      </c>
      <c r="H115" s="10" t="s">
        <v>424</v>
      </c>
      <c r="I115" s="10" t="s">
        <v>337</v>
      </c>
      <c r="J115" s="16">
        <v>44627</v>
      </c>
      <c r="K115" s="10" t="s">
        <v>349</v>
      </c>
      <c r="L115" s="10" t="s">
        <v>349</v>
      </c>
      <c r="M115" s="10" t="s">
        <v>47</v>
      </c>
      <c r="N115" s="10" t="s">
        <v>48</v>
      </c>
      <c r="O115" s="10" t="s">
        <v>350</v>
      </c>
      <c r="P115" s="12" t="s">
        <v>1130</v>
      </c>
      <c r="Q115" s="10" t="s">
        <v>83</v>
      </c>
      <c r="R115" s="10" t="s">
        <v>51</v>
      </c>
      <c r="S115" s="10" t="s">
        <v>43</v>
      </c>
      <c r="T115" s="10" t="s">
        <v>52</v>
      </c>
      <c r="U115" s="10">
        <f>VLOOKUP(T115,Confidencialidad[],2,FALSE)</f>
        <v>2</v>
      </c>
      <c r="V115" s="10" t="s">
        <v>53</v>
      </c>
      <c r="W115" s="10">
        <f>VLOOKUP(V115,Integridad[],2,FALSE)</f>
        <v>3</v>
      </c>
      <c r="X115" s="10" t="s">
        <v>76</v>
      </c>
      <c r="Y115" s="10">
        <f>VLOOKUP(X115,Disponibilidad[],2,FALSE)</f>
        <v>2</v>
      </c>
      <c r="Z115" s="10" t="str">
        <f t="shared" si="0"/>
        <v>MEDIA</v>
      </c>
      <c r="AA115" s="10" t="s">
        <v>51</v>
      </c>
      <c r="AB115" s="10" t="s">
        <v>239</v>
      </c>
      <c r="AC115" s="10" t="s">
        <v>403</v>
      </c>
      <c r="AD115" s="10" t="s">
        <v>404</v>
      </c>
      <c r="AE115" s="10" t="s">
        <v>439</v>
      </c>
      <c r="AF115" s="10" t="s">
        <v>176</v>
      </c>
      <c r="AG115" s="10" t="s">
        <v>411</v>
      </c>
      <c r="AH115" s="14">
        <v>44637</v>
      </c>
    </row>
    <row r="116" spans="1:34" s="11" customFormat="1" ht="82.8" x14ac:dyDescent="0.3">
      <c r="A116" s="9">
        <v>110</v>
      </c>
      <c r="B116" s="10" t="s">
        <v>38</v>
      </c>
      <c r="C116" s="10" t="s">
        <v>190</v>
      </c>
      <c r="D116" s="10" t="s">
        <v>40</v>
      </c>
      <c r="E116" s="10" t="s">
        <v>440</v>
      </c>
      <c r="F116" s="10" t="s">
        <v>441</v>
      </c>
      <c r="G116" s="10" t="s">
        <v>51</v>
      </c>
      <c r="H116" s="10" t="s">
        <v>424</v>
      </c>
      <c r="I116" s="10" t="s">
        <v>72</v>
      </c>
      <c r="J116" s="16">
        <v>44627</v>
      </c>
      <c r="K116" s="10" t="s">
        <v>349</v>
      </c>
      <c r="L116" s="10" t="s">
        <v>349</v>
      </c>
      <c r="M116" s="10" t="s">
        <v>47</v>
      </c>
      <c r="N116" s="10" t="s">
        <v>48</v>
      </c>
      <c r="O116" s="10" t="s">
        <v>350</v>
      </c>
      <c r="P116" s="12" t="s">
        <v>1130</v>
      </c>
      <c r="Q116" s="10" t="s">
        <v>83</v>
      </c>
      <c r="R116" s="10" t="s">
        <v>51</v>
      </c>
      <c r="S116" s="10" t="s">
        <v>43</v>
      </c>
      <c r="T116" s="10" t="s">
        <v>52</v>
      </c>
      <c r="U116" s="10">
        <f>VLOOKUP(T116,Confidencialidad[],2,FALSE)</f>
        <v>2</v>
      </c>
      <c r="V116" s="10" t="s">
        <v>53</v>
      </c>
      <c r="W116" s="10">
        <f>VLOOKUP(V116,Integridad[],2,FALSE)</f>
        <v>3</v>
      </c>
      <c r="X116" s="10" t="s">
        <v>76</v>
      </c>
      <c r="Y116" s="10">
        <f>VLOOKUP(X116,Disponibilidad[],2,FALSE)</f>
        <v>2</v>
      </c>
      <c r="Z116" s="10" t="str">
        <f t="shared" si="0"/>
        <v>MEDIA</v>
      </c>
      <c r="AA116" s="10" t="s">
        <v>51</v>
      </c>
      <c r="AB116" s="10" t="s">
        <v>239</v>
      </c>
      <c r="AC116" s="10" t="s">
        <v>403</v>
      </c>
      <c r="AD116" s="10" t="s">
        <v>404</v>
      </c>
      <c r="AE116" s="10" t="s">
        <v>442</v>
      </c>
      <c r="AF116" s="10" t="s">
        <v>176</v>
      </c>
      <c r="AG116" s="10" t="s">
        <v>443</v>
      </c>
      <c r="AH116" s="14">
        <v>44637</v>
      </c>
    </row>
    <row r="117" spans="1:34" s="11" customFormat="1" ht="82.8" x14ac:dyDescent="0.3">
      <c r="A117" s="9">
        <v>111</v>
      </c>
      <c r="B117" s="10" t="s">
        <v>38</v>
      </c>
      <c r="C117" s="10" t="s">
        <v>216</v>
      </c>
      <c r="D117" s="10" t="s">
        <v>40</v>
      </c>
      <c r="E117" s="10" t="s">
        <v>444</v>
      </c>
      <c r="F117" s="10" t="s">
        <v>445</v>
      </c>
      <c r="G117" s="10" t="s">
        <v>51</v>
      </c>
      <c r="H117" s="10" t="s">
        <v>424</v>
      </c>
      <c r="I117" s="10" t="s">
        <v>337</v>
      </c>
      <c r="J117" s="16">
        <v>44627</v>
      </c>
      <c r="K117" s="10" t="s">
        <v>349</v>
      </c>
      <c r="L117" s="10" t="s">
        <v>349</v>
      </c>
      <c r="M117" s="10" t="s">
        <v>47</v>
      </c>
      <c r="N117" s="10" t="s">
        <v>48</v>
      </c>
      <c r="O117" s="10" t="s">
        <v>350</v>
      </c>
      <c r="P117" s="12" t="s">
        <v>1130</v>
      </c>
      <c r="Q117" s="10" t="s">
        <v>83</v>
      </c>
      <c r="R117" s="10" t="s">
        <v>51</v>
      </c>
      <c r="S117" s="10" t="s">
        <v>43</v>
      </c>
      <c r="T117" s="10" t="s">
        <v>52</v>
      </c>
      <c r="U117" s="10">
        <f>VLOOKUP(T117,Confidencialidad[],2,FALSE)</f>
        <v>2</v>
      </c>
      <c r="V117" s="10" t="s">
        <v>53</v>
      </c>
      <c r="W117" s="10">
        <f>VLOOKUP(V117,Integridad[],2,FALSE)</f>
        <v>3</v>
      </c>
      <c r="X117" s="10" t="s">
        <v>76</v>
      </c>
      <c r="Y117" s="10">
        <f>VLOOKUP(X117,Disponibilidad[],2,FALSE)</f>
        <v>2</v>
      </c>
      <c r="Z117" s="10" t="str">
        <f t="shared" si="0"/>
        <v>MEDIA</v>
      </c>
      <c r="AA117" s="10" t="s">
        <v>51</v>
      </c>
      <c r="AB117" s="10" t="s">
        <v>239</v>
      </c>
      <c r="AC117" s="10" t="s">
        <v>403</v>
      </c>
      <c r="AD117" s="10" t="s">
        <v>404</v>
      </c>
      <c r="AE117" s="10" t="s">
        <v>446</v>
      </c>
      <c r="AF117" s="10" t="s">
        <v>176</v>
      </c>
      <c r="AG117" s="10" t="s">
        <v>443</v>
      </c>
      <c r="AH117" s="14">
        <v>44637</v>
      </c>
    </row>
    <row r="118" spans="1:34" s="11" customFormat="1" ht="41.4" x14ac:dyDescent="0.3">
      <c r="A118" s="9">
        <v>112</v>
      </c>
      <c r="B118" s="10" t="s">
        <v>38</v>
      </c>
      <c r="C118" s="10" t="s">
        <v>190</v>
      </c>
      <c r="D118" s="10" t="s">
        <v>40</v>
      </c>
      <c r="E118" s="10" t="s">
        <v>447</v>
      </c>
      <c r="F118" s="10" t="s">
        <v>448</v>
      </c>
      <c r="G118" s="10" t="s">
        <v>51</v>
      </c>
      <c r="H118" s="10" t="s">
        <v>424</v>
      </c>
      <c r="I118" s="10" t="s">
        <v>72</v>
      </c>
      <c r="J118" s="16">
        <v>44627</v>
      </c>
      <c r="K118" s="10" t="s">
        <v>349</v>
      </c>
      <c r="L118" s="10" t="s">
        <v>349</v>
      </c>
      <c r="M118" s="10" t="s">
        <v>47</v>
      </c>
      <c r="N118" s="10" t="s">
        <v>48</v>
      </c>
      <c r="O118" s="10" t="s">
        <v>350</v>
      </c>
      <c r="P118" s="10" t="s">
        <v>351</v>
      </c>
      <c r="Q118" s="10" t="s">
        <v>83</v>
      </c>
      <c r="R118" s="10" t="s">
        <v>51</v>
      </c>
      <c r="S118" s="10" t="s">
        <v>51</v>
      </c>
      <c r="T118" s="10" t="s">
        <v>123</v>
      </c>
      <c r="U118" s="10">
        <f>VLOOKUP(T118,Confidencialidad[],2,FALSE)</f>
        <v>1</v>
      </c>
      <c r="V118" s="10" t="s">
        <v>53</v>
      </c>
      <c r="W118" s="10">
        <f>VLOOKUP(V118,Integridad[],2,FALSE)</f>
        <v>3</v>
      </c>
      <c r="X118" s="10" t="s">
        <v>76</v>
      </c>
      <c r="Y118" s="10">
        <f>VLOOKUP(X118,Disponibilidad[],2,FALSE)</f>
        <v>2</v>
      </c>
      <c r="Z118" s="10" t="str">
        <f t="shared" si="0"/>
        <v>MEDIA</v>
      </c>
      <c r="AA118" s="10" t="s">
        <v>43</v>
      </c>
      <c r="AB118" s="10" t="s">
        <v>40</v>
      </c>
      <c r="AC118" s="10" t="s">
        <v>40</v>
      </c>
      <c r="AD118" s="10" t="s">
        <v>40</v>
      </c>
      <c r="AE118" s="10" t="s">
        <v>40</v>
      </c>
      <c r="AF118" s="10" t="s">
        <v>40</v>
      </c>
      <c r="AG118" s="10" t="s">
        <v>443</v>
      </c>
      <c r="AH118" s="14">
        <v>44637</v>
      </c>
    </row>
    <row r="119" spans="1:34" s="11" customFormat="1" ht="55.2" x14ac:dyDescent="0.3">
      <c r="A119" s="9">
        <v>113</v>
      </c>
      <c r="B119" s="10" t="s">
        <v>38</v>
      </c>
      <c r="C119" s="10" t="s">
        <v>177</v>
      </c>
      <c r="D119" s="10" t="s">
        <v>187</v>
      </c>
      <c r="E119" s="10" t="s">
        <v>449</v>
      </c>
      <c r="F119" s="10" t="s">
        <v>450</v>
      </c>
      <c r="G119" s="10" t="s">
        <v>51</v>
      </c>
      <c r="H119" s="10" t="s">
        <v>424</v>
      </c>
      <c r="I119" s="10" t="s">
        <v>72</v>
      </c>
      <c r="J119" s="16">
        <v>44627</v>
      </c>
      <c r="K119" s="10" t="s">
        <v>349</v>
      </c>
      <c r="L119" s="10" t="s">
        <v>349</v>
      </c>
      <c r="M119" s="10" t="s">
        <v>47</v>
      </c>
      <c r="N119" s="10" t="s">
        <v>48</v>
      </c>
      <c r="O119" s="10" t="s">
        <v>350</v>
      </c>
      <c r="P119" s="10" t="s">
        <v>351</v>
      </c>
      <c r="Q119" s="10" t="s">
        <v>83</v>
      </c>
      <c r="R119" s="10" t="s">
        <v>51</v>
      </c>
      <c r="S119" s="10" t="s">
        <v>51</v>
      </c>
      <c r="T119" s="10" t="s">
        <v>123</v>
      </c>
      <c r="U119" s="10">
        <f>VLOOKUP(T119,Confidencialidad[],2,FALSE)</f>
        <v>1</v>
      </c>
      <c r="V119" s="10" t="s">
        <v>53</v>
      </c>
      <c r="W119" s="10">
        <f>VLOOKUP(V119,Integridad[],2,FALSE)</f>
        <v>3</v>
      </c>
      <c r="X119" s="10" t="s">
        <v>76</v>
      </c>
      <c r="Y119" s="10">
        <f>VLOOKUP(X119,Disponibilidad[],2,FALSE)</f>
        <v>2</v>
      </c>
      <c r="Z119" s="10" t="str">
        <f t="shared" si="0"/>
        <v>MEDIA</v>
      </c>
      <c r="AA119" s="10" t="s">
        <v>43</v>
      </c>
      <c r="AB119" s="10" t="s">
        <v>40</v>
      </c>
      <c r="AC119" s="10" t="s">
        <v>40</v>
      </c>
      <c r="AD119" s="10" t="s">
        <v>40</v>
      </c>
      <c r="AE119" s="10" t="s">
        <v>40</v>
      </c>
      <c r="AF119" s="10" t="s">
        <v>40</v>
      </c>
      <c r="AG119" s="10" t="s">
        <v>443</v>
      </c>
      <c r="AH119" s="14">
        <v>44637</v>
      </c>
    </row>
    <row r="120" spans="1:34" s="11" customFormat="1" ht="41.4" x14ac:dyDescent="0.3">
      <c r="A120" s="9">
        <v>114</v>
      </c>
      <c r="B120" s="10" t="s">
        <v>38</v>
      </c>
      <c r="C120" s="10" t="s">
        <v>190</v>
      </c>
      <c r="D120" s="10" t="s">
        <v>40</v>
      </c>
      <c r="E120" s="10" t="s">
        <v>451</v>
      </c>
      <c r="F120" s="10" t="s">
        <v>452</v>
      </c>
      <c r="G120" s="10" t="s">
        <v>51</v>
      </c>
      <c r="H120" s="10" t="s">
        <v>424</v>
      </c>
      <c r="I120" s="10" t="s">
        <v>72</v>
      </c>
      <c r="J120" s="16">
        <v>44627</v>
      </c>
      <c r="K120" s="10" t="s">
        <v>349</v>
      </c>
      <c r="L120" s="10" t="s">
        <v>349</v>
      </c>
      <c r="M120" s="10" t="s">
        <v>47</v>
      </c>
      <c r="N120" s="10" t="s">
        <v>48</v>
      </c>
      <c r="O120" s="10" t="s">
        <v>350</v>
      </c>
      <c r="P120" s="10" t="s">
        <v>351</v>
      </c>
      <c r="Q120" s="10" t="s">
        <v>83</v>
      </c>
      <c r="R120" s="10" t="s">
        <v>51</v>
      </c>
      <c r="S120" s="10" t="s">
        <v>51</v>
      </c>
      <c r="T120" s="10" t="s">
        <v>123</v>
      </c>
      <c r="U120" s="10">
        <f>VLOOKUP(T120,Confidencialidad[],2,FALSE)</f>
        <v>1</v>
      </c>
      <c r="V120" s="10" t="s">
        <v>53</v>
      </c>
      <c r="W120" s="10">
        <f>VLOOKUP(V120,Integridad[],2,FALSE)</f>
        <v>3</v>
      </c>
      <c r="X120" s="10" t="s">
        <v>76</v>
      </c>
      <c r="Y120" s="10">
        <f>VLOOKUP(X120,Disponibilidad[],2,FALSE)</f>
        <v>2</v>
      </c>
      <c r="Z120" s="10" t="str">
        <f t="shared" si="0"/>
        <v>MEDIA</v>
      </c>
      <c r="AA120" s="10" t="s">
        <v>43</v>
      </c>
      <c r="AB120" s="10" t="s">
        <v>40</v>
      </c>
      <c r="AC120" s="10" t="s">
        <v>40</v>
      </c>
      <c r="AD120" s="10" t="s">
        <v>40</v>
      </c>
      <c r="AE120" s="10" t="s">
        <v>40</v>
      </c>
      <c r="AF120" s="10" t="s">
        <v>40</v>
      </c>
      <c r="AG120" s="10" t="s">
        <v>443</v>
      </c>
      <c r="AH120" s="14">
        <v>44637</v>
      </c>
    </row>
    <row r="121" spans="1:34" s="11" customFormat="1" ht="55.2" x14ac:dyDescent="0.3">
      <c r="A121" s="9">
        <v>115</v>
      </c>
      <c r="B121" s="10" t="s">
        <v>38</v>
      </c>
      <c r="C121" s="10" t="s">
        <v>177</v>
      </c>
      <c r="D121" s="10" t="s">
        <v>178</v>
      </c>
      <c r="E121" s="10" t="s">
        <v>453</v>
      </c>
      <c r="F121" s="10" t="s">
        <v>454</v>
      </c>
      <c r="G121" s="10" t="s">
        <v>51</v>
      </c>
      <c r="H121" s="10" t="s">
        <v>424</v>
      </c>
      <c r="I121" s="10" t="s">
        <v>72</v>
      </c>
      <c r="J121" s="16">
        <v>44627</v>
      </c>
      <c r="K121" s="10" t="s">
        <v>349</v>
      </c>
      <c r="L121" s="10" t="s">
        <v>349</v>
      </c>
      <c r="M121" s="10" t="s">
        <v>47</v>
      </c>
      <c r="N121" s="10" t="s">
        <v>48</v>
      </c>
      <c r="O121" s="10" t="s">
        <v>350</v>
      </c>
      <c r="P121" s="10" t="s">
        <v>351</v>
      </c>
      <c r="Q121" s="10" t="s">
        <v>83</v>
      </c>
      <c r="R121" s="10" t="s">
        <v>51</v>
      </c>
      <c r="S121" s="10" t="s">
        <v>51</v>
      </c>
      <c r="T121" s="10" t="s">
        <v>123</v>
      </c>
      <c r="U121" s="10">
        <f>VLOOKUP(T121,Confidencialidad[],2,FALSE)</f>
        <v>1</v>
      </c>
      <c r="V121" s="10" t="s">
        <v>53</v>
      </c>
      <c r="W121" s="10">
        <f>VLOOKUP(V121,Integridad[],2,FALSE)</f>
        <v>3</v>
      </c>
      <c r="X121" s="10" t="s">
        <v>76</v>
      </c>
      <c r="Y121" s="10">
        <f>VLOOKUP(X121,Disponibilidad[],2,FALSE)</f>
        <v>2</v>
      </c>
      <c r="Z121" s="10" t="str">
        <f t="shared" si="0"/>
        <v>MEDIA</v>
      </c>
      <c r="AA121" s="10" t="s">
        <v>43</v>
      </c>
      <c r="AB121" s="10" t="s">
        <v>40</v>
      </c>
      <c r="AC121" s="10" t="s">
        <v>40</v>
      </c>
      <c r="AD121" s="10" t="s">
        <v>40</v>
      </c>
      <c r="AE121" s="10" t="s">
        <v>40</v>
      </c>
      <c r="AF121" s="10" t="s">
        <v>40</v>
      </c>
      <c r="AG121" s="10" t="s">
        <v>443</v>
      </c>
      <c r="AH121" s="14">
        <v>44637</v>
      </c>
    </row>
    <row r="122" spans="1:34" s="11" customFormat="1" ht="41.4" x14ac:dyDescent="0.3">
      <c r="A122" s="9">
        <v>116</v>
      </c>
      <c r="B122" s="10" t="s">
        <v>38</v>
      </c>
      <c r="C122" s="10" t="s">
        <v>190</v>
      </c>
      <c r="D122" s="10" t="s">
        <v>40</v>
      </c>
      <c r="E122" s="10" t="s">
        <v>455</v>
      </c>
      <c r="F122" s="10" t="s">
        <v>456</v>
      </c>
      <c r="G122" s="10" t="s">
        <v>51</v>
      </c>
      <c r="H122" s="10" t="s">
        <v>424</v>
      </c>
      <c r="I122" s="10" t="s">
        <v>72</v>
      </c>
      <c r="J122" s="16">
        <v>44627</v>
      </c>
      <c r="K122" s="10" t="s">
        <v>349</v>
      </c>
      <c r="L122" s="10" t="s">
        <v>349</v>
      </c>
      <c r="M122" s="10" t="s">
        <v>47</v>
      </c>
      <c r="N122" s="10" t="s">
        <v>48</v>
      </c>
      <c r="O122" s="10" t="s">
        <v>350</v>
      </c>
      <c r="P122" s="10" t="s">
        <v>351</v>
      </c>
      <c r="Q122" s="10" t="s">
        <v>83</v>
      </c>
      <c r="R122" s="10" t="s">
        <v>51</v>
      </c>
      <c r="S122" s="10" t="s">
        <v>51</v>
      </c>
      <c r="T122" s="10" t="s">
        <v>123</v>
      </c>
      <c r="U122" s="10">
        <f>VLOOKUP(T122,Confidencialidad[],2,FALSE)</f>
        <v>1</v>
      </c>
      <c r="V122" s="10" t="s">
        <v>53</v>
      </c>
      <c r="W122" s="10">
        <f>VLOOKUP(V122,Integridad[],2,FALSE)</f>
        <v>3</v>
      </c>
      <c r="X122" s="10" t="s">
        <v>76</v>
      </c>
      <c r="Y122" s="10">
        <f>VLOOKUP(X122,Disponibilidad[],2,FALSE)</f>
        <v>2</v>
      </c>
      <c r="Z122" s="10" t="str">
        <f t="shared" si="0"/>
        <v>MEDIA</v>
      </c>
      <c r="AA122" s="10" t="s">
        <v>43</v>
      </c>
      <c r="AB122" s="10" t="s">
        <v>40</v>
      </c>
      <c r="AC122" s="10" t="s">
        <v>40</v>
      </c>
      <c r="AD122" s="10" t="s">
        <v>40</v>
      </c>
      <c r="AE122" s="10" t="s">
        <v>40</v>
      </c>
      <c r="AF122" s="10" t="s">
        <v>40</v>
      </c>
      <c r="AG122" s="10" t="s">
        <v>443</v>
      </c>
      <c r="AH122" s="14">
        <v>44637</v>
      </c>
    </row>
    <row r="123" spans="1:34" s="11" customFormat="1" ht="41.4" x14ac:dyDescent="0.3">
      <c r="A123" s="9">
        <v>117</v>
      </c>
      <c r="B123" s="10" t="s">
        <v>38</v>
      </c>
      <c r="C123" s="10" t="s">
        <v>190</v>
      </c>
      <c r="D123" s="10" t="s">
        <v>40</v>
      </c>
      <c r="E123" s="10" t="s">
        <v>457</v>
      </c>
      <c r="F123" s="10" t="s">
        <v>458</v>
      </c>
      <c r="G123" s="10" t="s">
        <v>51</v>
      </c>
      <c r="H123" s="10" t="s">
        <v>424</v>
      </c>
      <c r="I123" s="10" t="s">
        <v>72</v>
      </c>
      <c r="J123" s="16">
        <v>44627</v>
      </c>
      <c r="K123" s="10" t="s">
        <v>349</v>
      </c>
      <c r="L123" s="10" t="s">
        <v>349</v>
      </c>
      <c r="M123" s="10" t="s">
        <v>47</v>
      </c>
      <c r="N123" s="10" t="s">
        <v>48</v>
      </c>
      <c r="O123" s="10" t="s">
        <v>350</v>
      </c>
      <c r="P123" s="10" t="s">
        <v>351</v>
      </c>
      <c r="Q123" s="10" t="s">
        <v>83</v>
      </c>
      <c r="R123" s="10" t="s">
        <v>51</v>
      </c>
      <c r="S123" s="10" t="s">
        <v>51</v>
      </c>
      <c r="T123" s="10" t="s">
        <v>123</v>
      </c>
      <c r="U123" s="10">
        <f>VLOOKUP(T123,Confidencialidad[],2,FALSE)</f>
        <v>1</v>
      </c>
      <c r="V123" s="10" t="s">
        <v>53</v>
      </c>
      <c r="W123" s="10">
        <f>VLOOKUP(V123,Integridad[],2,FALSE)</f>
        <v>3</v>
      </c>
      <c r="X123" s="10" t="s">
        <v>76</v>
      </c>
      <c r="Y123" s="10">
        <f>VLOOKUP(X123,Disponibilidad[],2,FALSE)</f>
        <v>2</v>
      </c>
      <c r="Z123" s="10" t="str">
        <f t="shared" si="0"/>
        <v>MEDIA</v>
      </c>
      <c r="AA123" s="10" t="s">
        <v>43</v>
      </c>
      <c r="AB123" s="10" t="s">
        <v>40</v>
      </c>
      <c r="AC123" s="10" t="s">
        <v>40</v>
      </c>
      <c r="AD123" s="10" t="s">
        <v>40</v>
      </c>
      <c r="AE123" s="10" t="s">
        <v>40</v>
      </c>
      <c r="AF123" s="10" t="s">
        <v>40</v>
      </c>
      <c r="AG123" s="10" t="s">
        <v>443</v>
      </c>
      <c r="AH123" s="14">
        <v>44637</v>
      </c>
    </row>
    <row r="124" spans="1:34" s="11" customFormat="1" ht="96.6" x14ac:dyDescent="0.3">
      <c r="A124" s="9">
        <v>118</v>
      </c>
      <c r="B124" s="10" t="s">
        <v>38</v>
      </c>
      <c r="C124" s="10" t="s">
        <v>169</v>
      </c>
      <c r="D124" s="10" t="s">
        <v>170</v>
      </c>
      <c r="E124" s="10" t="s">
        <v>459</v>
      </c>
      <c r="F124" s="10" t="s">
        <v>460</v>
      </c>
      <c r="G124" s="10" t="s">
        <v>43</v>
      </c>
      <c r="H124" s="10" t="s">
        <v>40</v>
      </c>
      <c r="I124" s="10" t="s">
        <v>337</v>
      </c>
      <c r="J124" s="16">
        <v>44627</v>
      </c>
      <c r="K124" s="10" t="s">
        <v>349</v>
      </c>
      <c r="L124" s="10" t="s">
        <v>349</v>
      </c>
      <c r="M124" s="10" t="s">
        <v>47</v>
      </c>
      <c r="N124" s="10" t="s">
        <v>48</v>
      </c>
      <c r="O124" s="10" t="s">
        <v>350</v>
      </c>
      <c r="P124" s="12" t="s">
        <v>1130</v>
      </c>
      <c r="Q124" s="10" t="s">
        <v>83</v>
      </c>
      <c r="R124" s="10" t="s">
        <v>51</v>
      </c>
      <c r="S124" s="10" t="s">
        <v>43</v>
      </c>
      <c r="T124" s="10" t="s">
        <v>52</v>
      </c>
      <c r="U124" s="10">
        <f>VLOOKUP(T124,Confidencialidad[],2,FALSE)</f>
        <v>2</v>
      </c>
      <c r="V124" s="10" t="s">
        <v>53</v>
      </c>
      <c r="W124" s="10">
        <f>VLOOKUP(V124,Integridad[],2,FALSE)</f>
        <v>3</v>
      </c>
      <c r="X124" s="10" t="s">
        <v>93</v>
      </c>
      <c r="Y124" s="10">
        <f>VLOOKUP(X124,Disponibilidad[],2,FALSE)</f>
        <v>1</v>
      </c>
      <c r="Z124" s="10" t="str">
        <f t="shared" si="0"/>
        <v>MEDIA</v>
      </c>
      <c r="AA124" s="10" t="s">
        <v>43</v>
      </c>
      <c r="AB124" s="10" t="s">
        <v>40</v>
      </c>
      <c r="AC124" s="10" t="s">
        <v>40</v>
      </c>
      <c r="AD124" s="10" t="s">
        <v>362</v>
      </c>
      <c r="AE124" s="10" t="s">
        <v>461</v>
      </c>
      <c r="AF124" s="10" t="s">
        <v>176</v>
      </c>
      <c r="AG124" s="10" t="s">
        <v>392</v>
      </c>
      <c r="AH124" s="14">
        <v>44637</v>
      </c>
    </row>
    <row r="125" spans="1:34" s="11" customFormat="1" ht="69" x14ac:dyDescent="0.3">
      <c r="A125" s="9">
        <v>119</v>
      </c>
      <c r="B125" s="10" t="s">
        <v>38</v>
      </c>
      <c r="C125" s="10" t="s">
        <v>177</v>
      </c>
      <c r="D125" s="10" t="s">
        <v>178</v>
      </c>
      <c r="E125" s="10" t="s">
        <v>464</v>
      </c>
      <c r="F125" s="10" t="s">
        <v>465</v>
      </c>
      <c r="G125" s="10" t="s">
        <v>43</v>
      </c>
      <c r="H125" s="10" t="s">
        <v>40</v>
      </c>
      <c r="I125" s="10" t="s">
        <v>72</v>
      </c>
      <c r="J125" s="16">
        <v>44627</v>
      </c>
      <c r="K125" s="10" t="s">
        <v>349</v>
      </c>
      <c r="L125" s="10" t="s">
        <v>349</v>
      </c>
      <c r="M125" s="10" t="s">
        <v>47</v>
      </c>
      <c r="N125" s="10" t="s">
        <v>48</v>
      </c>
      <c r="O125" s="10" t="s">
        <v>350</v>
      </c>
      <c r="P125" s="12" t="s">
        <v>1130</v>
      </c>
      <c r="Q125" s="10" t="s">
        <v>83</v>
      </c>
      <c r="R125" s="10" t="s">
        <v>51</v>
      </c>
      <c r="S125" s="10" t="s">
        <v>43</v>
      </c>
      <c r="T125" s="10" t="s">
        <v>462</v>
      </c>
      <c r="U125" s="10">
        <f>VLOOKUP(T125,Confidencialidad[],2,FALSE)</f>
        <v>3</v>
      </c>
      <c r="V125" s="10" t="s">
        <v>76</v>
      </c>
      <c r="W125" s="10">
        <f>VLOOKUP(V125,Integridad[],2,FALSE)</f>
        <v>2</v>
      </c>
      <c r="X125" s="10" t="s">
        <v>53</v>
      </c>
      <c r="Y125" s="10">
        <f>VLOOKUP(X125,Disponibilidad[],2,FALSE)</f>
        <v>3</v>
      </c>
      <c r="Z125" s="10" t="str">
        <f t="shared" si="0"/>
        <v>ALTA</v>
      </c>
      <c r="AA125" s="10" t="s">
        <v>51</v>
      </c>
      <c r="AB125" s="10" t="s">
        <v>54</v>
      </c>
      <c r="AC125" s="10" t="s">
        <v>463</v>
      </c>
      <c r="AD125" s="10" t="s">
        <v>362</v>
      </c>
      <c r="AE125" s="10" t="s">
        <v>466</v>
      </c>
      <c r="AF125" s="10" t="s">
        <v>176</v>
      </c>
      <c r="AG125" s="10" t="s">
        <v>392</v>
      </c>
      <c r="AH125" s="14">
        <v>44637</v>
      </c>
    </row>
    <row r="126" spans="1:34" s="11" customFormat="1" ht="82.8" x14ac:dyDescent="0.3">
      <c r="A126" s="9">
        <v>120</v>
      </c>
      <c r="B126" s="10" t="s">
        <v>38</v>
      </c>
      <c r="C126" s="10" t="s">
        <v>467</v>
      </c>
      <c r="D126" s="10" t="s">
        <v>40</v>
      </c>
      <c r="E126" s="10" t="s">
        <v>468</v>
      </c>
      <c r="F126" s="10" t="s">
        <v>469</v>
      </c>
      <c r="G126" s="10" t="s">
        <v>43</v>
      </c>
      <c r="H126" s="10" t="s">
        <v>470</v>
      </c>
      <c r="I126" s="10" t="s">
        <v>219</v>
      </c>
      <c r="J126" s="16">
        <v>44925</v>
      </c>
      <c r="K126" s="10" t="s">
        <v>471</v>
      </c>
      <c r="L126" s="10" t="s">
        <v>471</v>
      </c>
      <c r="M126" s="10" t="s">
        <v>47</v>
      </c>
      <c r="N126" s="10" t="s">
        <v>92</v>
      </c>
      <c r="O126" s="10" t="s">
        <v>40</v>
      </c>
      <c r="P126" s="10" t="s">
        <v>472</v>
      </c>
      <c r="Q126" s="10" t="s">
        <v>287</v>
      </c>
      <c r="R126" s="10" t="s">
        <v>51</v>
      </c>
      <c r="S126" s="10" t="s">
        <v>43</v>
      </c>
      <c r="T126" s="10" t="s">
        <v>123</v>
      </c>
      <c r="U126" s="10">
        <f>VLOOKUP(T126,Confidencialidad[],2,FALSE)</f>
        <v>1</v>
      </c>
      <c r="V126" s="10" t="s">
        <v>76</v>
      </c>
      <c r="W126" s="10">
        <f>VLOOKUP(V126,Integridad[],2,FALSE)</f>
        <v>2</v>
      </c>
      <c r="X126" s="10" t="s">
        <v>76</v>
      </c>
      <c r="Y126" s="10">
        <f>VLOOKUP(X126,Disponibilidad[],2,FALSE)</f>
        <v>2</v>
      </c>
      <c r="Z126" s="10" t="str">
        <f t="shared" si="0"/>
        <v>MEDIA</v>
      </c>
      <c r="AA126" s="10" t="s">
        <v>43</v>
      </c>
      <c r="AB126" s="10" t="s">
        <v>40</v>
      </c>
      <c r="AC126" s="10" t="s">
        <v>40</v>
      </c>
      <c r="AD126" s="10" t="s">
        <v>40</v>
      </c>
      <c r="AE126" s="10" t="s">
        <v>40</v>
      </c>
      <c r="AF126" s="10" t="s">
        <v>40</v>
      </c>
      <c r="AG126" s="10" t="s">
        <v>40</v>
      </c>
      <c r="AH126" s="14">
        <v>44624</v>
      </c>
    </row>
    <row r="127" spans="1:34" s="11" customFormat="1" ht="41.4" x14ac:dyDescent="0.3">
      <c r="A127" s="9">
        <v>121</v>
      </c>
      <c r="B127" s="10" t="s">
        <v>38</v>
      </c>
      <c r="C127" s="10" t="s">
        <v>39</v>
      </c>
      <c r="D127" s="10" t="s">
        <v>40</v>
      </c>
      <c r="E127" s="10" t="s">
        <v>473</v>
      </c>
      <c r="F127" s="10" t="s">
        <v>474</v>
      </c>
      <c r="G127" s="10" t="s">
        <v>51</v>
      </c>
      <c r="H127" s="10" t="s">
        <v>475</v>
      </c>
      <c r="I127" s="10" t="s">
        <v>182</v>
      </c>
      <c r="J127" s="16">
        <v>44602</v>
      </c>
      <c r="K127" s="10" t="s">
        <v>471</v>
      </c>
      <c r="L127" s="10" t="s">
        <v>471</v>
      </c>
      <c r="M127" s="10" t="s">
        <v>47</v>
      </c>
      <c r="N127" s="10" t="s">
        <v>92</v>
      </c>
      <c r="O127" s="10" t="s">
        <v>40</v>
      </c>
      <c r="P127" s="10" t="s">
        <v>476</v>
      </c>
      <c r="Q127" s="10" t="s">
        <v>287</v>
      </c>
      <c r="R127" s="10" t="s">
        <v>43</v>
      </c>
      <c r="S127" s="10" t="s">
        <v>43</v>
      </c>
      <c r="T127" s="10" t="s">
        <v>123</v>
      </c>
      <c r="U127" s="10">
        <f>VLOOKUP(T127,Confidencialidad[],2,FALSE)</f>
        <v>1</v>
      </c>
      <c r="V127" s="10" t="s">
        <v>76</v>
      </c>
      <c r="W127" s="10">
        <f>VLOOKUP(V127,Integridad[],2,FALSE)</f>
        <v>2</v>
      </c>
      <c r="X127" s="10" t="s">
        <v>76</v>
      </c>
      <c r="Y127" s="10">
        <f>VLOOKUP(X127,Disponibilidad[],2,FALSE)</f>
        <v>2</v>
      </c>
      <c r="Z127" s="10" t="str">
        <f t="shared" si="0"/>
        <v>MEDIA</v>
      </c>
      <c r="AA127" s="10" t="s">
        <v>43</v>
      </c>
      <c r="AB127" s="10" t="s">
        <v>40</v>
      </c>
      <c r="AC127" s="10" t="s">
        <v>40</v>
      </c>
      <c r="AD127" s="10" t="s">
        <v>40</v>
      </c>
      <c r="AE127" s="10" t="s">
        <v>40</v>
      </c>
      <c r="AF127" s="10" t="s">
        <v>40</v>
      </c>
      <c r="AG127" s="10" t="s">
        <v>40</v>
      </c>
      <c r="AH127" s="14">
        <v>44624</v>
      </c>
    </row>
    <row r="128" spans="1:34" s="11" customFormat="1" ht="41.4" x14ac:dyDescent="0.3">
      <c r="A128" s="9">
        <v>122</v>
      </c>
      <c r="B128" s="10" t="s">
        <v>38</v>
      </c>
      <c r="C128" s="10" t="s">
        <v>39</v>
      </c>
      <c r="D128" s="10" t="s">
        <v>40</v>
      </c>
      <c r="E128" s="10" t="s">
        <v>477</v>
      </c>
      <c r="F128" s="10" t="s">
        <v>478</v>
      </c>
      <c r="G128" s="10" t="s">
        <v>51</v>
      </c>
      <c r="H128" s="10" t="s">
        <v>479</v>
      </c>
      <c r="I128" s="10" t="s">
        <v>398</v>
      </c>
      <c r="J128" s="16">
        <v>44561</v>
      </c>
      <c r="K128" s="10" t="s">
        <v>471</v>
      </c>
      <c r="L128" s="10" t="s">
        <v>471</v>
      </c>
      <c r="M128" s="10" t="s">
        <v>47</v>
      </c>
      <c r="N128" s="10" t="s">
        <v>92</v>
      </c>
      <c r="O128" s="10" t="s">
        <v>40</v>
      </c>
      <c r="P128" s="10" t="s">
        <v>480</v>
      </c>
      <c r="Q128" s="10" t="s">
        <v>287</v>
      </c>
      <c r="R128" s="10" t="s">
        <v>51</v>
      </c>
      <c r="S128" s="10" t="s">
        <v>51</v>
      </c>
      <c r="T128" s="10" t="s">
        <v>123</v>
      </c>
      <c r="U128" s="10">
        <f>VLOOKUP(T128,Confidencialidad[],2,FALSE)</f>
        <v>1</v>
      </c>
      <c r="V128" s="10" t="s">
        <v>76</v>
      </c>
      <c r="W128" s="10">
        <f>VLOOKUP(V128,Integridad[],2,FALSE)</f>
        <v>2</v>
      </c>
      <c r="X128" s="10" t="s">
        <v>76</v>
      </c>
      <c r="Y128" s="10">
        <f>VLOOKUP(X128,Disponibilidad[],2,FALSE)</f>
        <v>2</v>
      </c>
      <c r="Z128" s="10" t="str">
        <f t="shared" si="0"/>
        <v>MEDIA</v>
      </c>
      <c r="AA128" s="10" t="s">
        <v>43</v>
      </c>
      <c r="AB128" s="10" t="s">
        <v>40</v>
      </c>
      <c r="AC128" s="10" t="s">
        <v>40</v>
      </c>
      <c r="AD128" s="10" t="s">
        <v>40</v>
      </c>
      <c r="AE128" s="10" t="s">
        <v>40</v>
      </c>
      <c r="AF128" s="10" t="s">
        <v>40</v>
      </c>
      <c r="AG128" s="10" t="s">
        <v>40</v>
      </c>
      <c r="AH128" s="14">
        <v>44624</v>
      </c>
    </row>
    <row r="129" spans="1:34" s="11" customFormat="1" ht="27.6" x14ac:dyDescent="0.3">
      <c r="A129" s="9">
        <v>123</v>
      </c>
      <c r="B129" s="10" t="s">
        <v>38</v>
      </c>
      <c r="C129" s="10" t="s">
        <v>39</v>
      </c>
      <c r="D129" s="10" t="s">
        <v>40</v>
      </c>
      <c r="E129" s="10" t="s">
        <v>481</v>
      </c>
      <c r="F129" s="10" t="s">
        <v>482</v>
      </c>
      <c r="G129" s="10" t="s">
        <v>43</v>
      </c>
      <c r="H129" s="10" t="s">
        <v>470</v>
      </c>
      <c r="I129" s="10" t="s">
        <v>483</v>
      </c>
      <c r="J129" s="16">
        <v>44561</v>
      </c>
      <c r="K129" s="10" t="s">
        <v>471</v>
      </c>
      <c r="L129" s="10" t="s">
        <v>471</v>
      </c>
      <c r="M129" s="10" t="s">
        <v>47</v>
      </c>
      <c r="N129" s="10" t="s">
        <v>92</v>
      </c>
      <c r="O129" s="10" t="s">
        <v>40</v>
      </c>
      <c r="P129" s="10" t="s">
        <v>484</v>
      </c>
      <c r="Q129" s="10" t="s">
        <v>287</v>
      </c>
      <c r="R129" s="10" t="s">
        <v>43</v>
      </c>
      <c r="S129" s="10" t="s">
        <v>43</v>
      </c>
      <c r="T129" s="10" t="s">
        <v>123</v>
      </c>
      <c r="U129" s="10">
        <f>VLOOKUP(T129,Confidencialidad[],2,FALSE)</f>
        <v>1</v>
      </c>
      <c r="V129" s="10" t="s">
        <v>76</v>
      </c>
      <c r="W129" s="10">
        <f>VLOOKUP(V129,Integridad[],2,FALSE)</f>
        <v>2</v>
      </c>
      <c r="X129" s="10" t="s">
        <v>76</v>
      </c>
      <c r="Y129" s="10">
        <f>VLOOKUP(X129,Disponibilidad[],2,FALSE)</f>
        <v>2</v>
      </c>
      <c r="Z129" s="10" t="str">
        <f t="shared" si="0"/>
        <v>MEDIA</v>
      </c>
      <c r="AA129" s="10" t="s">
        <v>43</v>
      </c>
      <c r="AB129" s="10" t="s">
        <v>40</v>
      </c>
      <c r="AC129" s="10" t="s">
        <v>40</v>
      </c>
      <c r="AD129" s="10" t="s">
        <v>40</v>
      </c>
      <c r="AE129" s="10" t="s">
        <v>40</v>
      </c>
      <c r="AF129" s="10" t="s">
        <v>40</v>
      </c>
      <c r="AG129" s="10" t="s">
        <v>40</v>
      </c>
      <c r="AH129" s="14">
        <v>44624</v>
      </c>
    </row>
    <row r="130" spans="1:34" s="11" customFormat="1" ht="179.4" x14ac:dyDescent="0.3">
      <c r="A130" s="9">
        <v>124</v>
      </c>
      <c r="B130" s="10" t="s">
        <v>38</v>
      </c>
      <c r="C130" s="10" t="s">
        <v>193</v>
      </c>
      <c r="D130" s="10" t="s">
        <v>194</v>
      </c>
      <c r="E130" s="10" t="s">
        <v>485</v>
      </c>
      <c r="F130" s="10" t="s">
        <v>486</v>
      </c>
      <c r="G130" s="10" t="s">
        <v>43</v>
      </c>
      <c r="H130" s="10" t="s">
        <v>470</v>
      </c>
      <c r="I130" s="10" t="s">
        <v>219</v>
      </c>
      <c r="J130" s="16">
        <v>44560</v>
      </c>
      <c r="K130" s="10" t="s">
        <v>471</v>
      </c>
      <c r="L130" s="10" t="s">
        <v>471</v>
      </c>
      <c r="M130" s="10" t="s">
        <v>47</v>
      </c>
      <c r="N130" s="10" t="s">
        <v>92</v>
      </c>
      <c r="O130" s="10"/>
      <c r="P130" s="10" t="s">
        <v>487</v>
      </c>
      <c r="Q130" s="10" t="s">
        <v>287</v>
      </c>
      <c r="R130" s="10" t="s">
        <v>51</v>
      </c>
      <c r="S130" s="10" t="s">
        <v>51</v>
      </c>
      <c r="T130" s="10" t="s">
        <v>123</v>
      </c>
      <c r="U130" s="10">
        <f>VLOOKUP(T130,Confidencialidad[],2,FALSE)</f>
        <v>1</v>
      </c>
      <c r="V130" s="10" t="s">
        <v>76</v>
      </c>
      <c r="W130" s="10">
        <f>VLOOKUP(V130,Integridad[],2,FALSE)</f>
        <v>2</v>
      </c>
      <c r="X130" s="10" t="s">
        <v>76</v>
      </c>
      <c r="Y130" s="10">
        <f>VLOOKUP(X130,Disponibilidad[],2,FALSE)</f>
        <v>2</v>
      </c>
      <c r="Z130" s="10" t="str">
        <f t="shared" si="0"/>
        <v>MEDIA</v>
      </c>
      <c r="AA130" s="10" t="s">
        <v>43</v>
      </c>
      <c r="AB130" s="10" t="s">
        <v>40</v>
      </c>
      <c r="AC130" s="10" t="s">
        <v>40</v>
      </c>
      <c r="AD130" s="10" t="s">
        <v>40</v>
      </c>
      <c r="AE130" s="10" t="s">
        <v>40</v>
      </c>
      <c r="AF130" s="10" t="s">
        <v>40</v>
      </c>
      <c r="AG130" s="10" t="s">
        <v>40</v>
      </c>
      <c r="AH130" s="14">
        <v>44624</v>
      </c>
    </row>
    <row r="131" spans="1:34" s="11" customFormat="1" ht="138" x14ac:dyDescent="0.3">
      <c r="A131" s="9">
        <v>125</v>
      </c>
      <c r="B131" s="10" t="s">
        <v>38</v>
      </c>
      <c r="C131" s="10" t="s">
        <v>193</v>
      </c>
      <c r="D131" s="10" t="s">
        <v>194</v>
      </c>
      <c r="E131" s="10" t="s">
        <v>488</v>
      </c>
      <c r="F131" s="10" t="s">
        <v>489</v>
      </c>
      <c r="G131" s="10" t="s">
        <v>43</v>
      </c>
      <c r="H131" s="10" t="s">
        <v>470</v>
      </c>
      <c r="I131" s="10" t="s">
        <v>219</v>
      </c>
      <c r="J131" s="16">
        <v>44560</v>
      </c>
      <c r="K131" s="10" t="s">
        <v>471</v>
      </c>
      <c r="L131" s="10" t="s">
        <v>471</v>
      </c>
      <c r="M131" s="10" t="s">
        <v>47</v>
      </c>
      <c r="N131" s="10" t="s">
        <v>92</v>
      </c>
      <c r="O131" s="10" t="s">
        <v>40</v>
      </c>
      <c r="P131" s="10" t="s">
        <v>490</v>
      </c>
      <c r="Q131" s="10" t="s">
        <v>287</v>
      </c>
      <c r="R131" s="10" t="s">
        <v>51</v>
      </c>
      <c r="S131" s="10" t="s">
        <v>51</v>
      </c>
      <c r="T131" s="10" t="s">
        <v>123</v>
      </c>
      <c r="U131" s="10">
        <f>VLOOKUP(T131,Confidencialidad[],2,FALSE)</f>
        <v>1</v>
      </c>
      <c r="V131" s="10" t="s">
        <v>76</v>
      </c>
      <c r="W131" s="10">
        <f>VLOOKUP(V131,Integridad[],2,FALSE)</f>
        <v>2</v>
      </c>
      <c r="X131" s="10" t="s">
        <v>76</v>
      </c>
      <c r="Y131" s="10">
        <f>VLOOKUP(X131,Disponibilidad[],2,FALSE)</f>
        <v>2</v>
      </c>
      <c r="Z131" s="10" t="str">
        <f t="shared" si="0"/>
        <v>MEDIA</v>
      </c>
      <c r="AA131" s="10" t="s">
        <v>43</v>
      </c>
      <c r="AB131" s="10" t="s">
        <v>40</v>
      </c>
      <c r="AC131" s="10" t="s">
        <v>40</v>
      </c>
      <c r="AD131" s="10" t="s">
        <v>40</v>
      </c>
      <c r="AE131" s="10" t="s">
        <v>40</v>
      </c>
      <c r="AF131" s="10" t="s">
        <v>40</v>
      </c>
      <c r="AG131" s="10" t="s">
        <v>40</v>
      </c>
      <c r="AH131" s="14">
        <v>44624</v>
      </c>
    </row>
    <row r="132" spans="1:34" s="11" customFormat="1" ht="138" x14ac:dyDescent="0.3">
      <c r="A132" s="9">
        <v>126</v>
      </c>
      <c r="B132" s="10" t="s">
        <v>38</v>
      </c>
      <c r="C132" s="10" t="s">
        <v>193</v>
      </c>
      <c r="D132" s="10" t="s">
        <v>194</v>
      </c>
      <c r="E132" s="10" t="s">
        <v>491</v>
      </c>
      <c r="F132" s="10" t="s">
        <v>492</v>
      </c>
      <c r="G132" s="10" t="s">
        <v>43</v>
      </c>
      <c r="H132" s="10" t="s">
        <v>470</v>
      </c>
      <c r="I132" s="10" t="s">
        <v>72</v>
      </c>
      <c r="J132" s="16">
        <v>44560</v>
      </c>
      <c r="K132" s="10" t="s">
        <v>471</v>
      </c>
      <c r="L132" s="10" t="s">
        <v>471</v>
      </c>
      <c r="M132" s="10" t="s">
        <v>47</v>
      </c>
      <c r="N132" s="10" t="s">
        <v>92</v>
      </c>
      <c r="O132" s="10" t="s">
        <v>40</v>
      </c>
      <c r="P132" s="10" t="s">
        <v>493</v>
      </c>
      <c r="Q132" s="10" t="s">
        <v>287</v>
      </c>
      <c r="R132" s="10" t="s">
        <v>51</v>
      </c>
      <c r="S132" s="10" t="s">
        <v>51</v>
      </c>
      <c r="T132" s="10" t="s">
        <v>123</v>
      </c>
      <c r="U132" s="10">
        <f>VLOOKUP(T132,Confidencialidad[],2,FALSE)</f>
        <v>1</v>
      </c>
      <c r="V132" s="10" t="s">
        <v>76</v>
      </c>
      <c r="W132" s="10">
        <f>VLOOKUP(V132,Integridad[],2,FALSE)</f>
        <v>2</v>
      </c>
      <c r="X132" s="10" t="s">
        <v>76</v>
      </c>
      <c r="Y132" s="10">
        <f>VLOOKUP(X132,Disponibilidad[],2,FALSE)</f>
        <v>2</v>
      </c>
      <c r="Z132" s="10" t="str">
        <f t="shared" si="0"/>
        <v>MEDIA</v>
      </c>
      <c r="AA132" s="10" t="s">
        <v>43</v>
      </c>
      <c r="AB132" s="10" t="s">
        <v>40</v>
      </c>
      <c r="AC132" s="10" t="s">
        <v>40</v>
      </c>
      <c r="AD132" s="10" t="s">
        <v>40</v>
      </c>
      <c r="AE132" s="10" t="s">
        <v>40</v>
      </c>
      <c r="AF132" s="10" t="s">
        <v>40</v>
      </c>
      <c r="AG132" s="10" t="s">
        <v>40</v>
      </c>
      <c r="AH132" s="14">
        <v>44624</v>
      </c>
    </row>
    <row r="133" spans="1:34" s="11" customFormat="1" ht="110.4" x14ac:dyDescent="0.3">
      <c r="A133" s="9">
        <v>127</v>
      </c>
      <c r="B133" s="10" t="s">
        <v>38</v>
      </c>
      <c r="C133" s="10" t="s">
        <v>494</v>
      </c>
      <c r="D133" s="10" t="s">
        <v>40</v>
      </c>
      <c r="E133" s="10" t="s">
        <v>495</v>
      </c>
      <c r="F133" s="10" t="s">
        <v>496</v>
      </c>
      <c r="G133" s="10" t="s">
        <v>51</v>
      </c>
      <c r="H133" s="10" t="s">
        <v>497</v>
      </c>
      <c r="I133" s="10" t="s">
        <v>72</v>
      </c>
      <c r="J133" s="16">
        <v>44630</v>
      </c>
      <c r="K133" s="10" t="s">
        <v>498</v>
      </c>
      <c r="L133" s="10" t="s">
        <v>243</v>
      </c>
      <c r="M133" s="10" t="s">
        <v>47</v>
      </c>
      <c r="N133" s="10" t="s">
        <v>48</v>
      </c>
      <c r="O133" s="10" t="s">
        <v>499</v>
      </c>
      <c r="P133" s="12" t="s">
        <v>1130</v>
      </c>
      <c r="Q133" s="10" t="s">
        <v>65</v>
      </c>
      <c r="R133" s="10" t="s">
        <v>51</v>
      </c>
      <c r="S133" s="10" t="s">
        <v>43</v>
      </c>
      <c r="T133" s="10" t="s">
        <v>52</v>
      </c>
      <c r="U133" s="10">
        <f>VLOOKUP(T133,Confidencialidad[],2,FALSE)</f>
        <v>2</v>
      </c>
      <c r="V133" s="10" t="s">
        <v>53</v>
      </c>
      <c r="W133" s="10">
        <f>VLOOKUP(V133,Integridad[],2,FALSE)</f>
        <v>3</v>
      </c>
      <c r="X133" s="10" t="s">
        <v>53</v>
      </c>
      <c r="Y133" s="10">
        <f>VLOOKUP(X133,Disponibilidad[],2,FALSE)</f>
        <v>3</v>
      </c>
      <c r="Z133" s="10" t="str">
        <f t="shared" si="0"/>
        <v>ALTA</v>
      </c>
      <c r="AA133" s="10" t="s">
        <v>51</v>
      </c>
      <c r="AB133" s="10" t="s">
        <v>277</v>
      </c>
      <c r="AC133" s="10" t="s">
        <v>500</v>
      </c>
      <c r="AD133" s="10" t="s">
        <v>501</v>
      </c>
      <c r="AE133" s="10" t="s">
        <v>502</v>
      </c>
      <c r="AF133" s="10" t="s">
        <v>291</v>
      </c>
      <c r="AG133" s="10" t="s">
        <v>292</v>
      </c>
      <c r="AH133" s="14">
        <v>44631</v>
      </c>
    </row>
    <row r="134" spans="1:34" s="11" customFormat="1" ht="41.4" x14ac:dyDescent="0.3">
      <c r="A134" s="9">
        <v>128</v>
      </c>
      <c r="B134" s="10" t="s">
        <v>38</v>
      </c>
      <c r="C134" s="10" t="s">
        <v>193</v>
      </c>
      <c r="D134" s="10" t="s">
        <v>194</v>
      </c>
      <c r="E134" s="10" t="s">
        <v>503</v>
      </c>
      <c r="F134" s="10" t="s">
        <v>504</v>
      </c>
      <c r="G134" s="10" t="s">
        <v>43</v>
      </c>
      <c r="H134" s="10" t="s">
        <v>40</v>
      </c>
      <c r="I134" s="10" t="s">
        <v>219</v>
      </c>
      <c r="J134" s="16">
        <v>44561</v>
      </c>
      <c r="K134" s="10" t="s">
        <v>498</v>
      </c>
      <c r="L134" s="10" t="s">
        <v>243</v>
      </c>
      <c r="M134" s="10" t="s">
        <v>47</v>
      </c>
      <c r="N134" s="10" t="s">
        <v>92</v>
      </c>
      <c r="O134" s="10" t="s">
        <v>40</v>
      </c>
      <c r="P134" s="10" t="s">
        <v>505</v>
      </c>
      <c r="Q134" s="10" t="s">
        <v>287</v>
      </c>
      <c r="R134" s="10" t="s">
        <v>51</v>
      </c>
      <c r="S134" s="10" t="s">
        <v>51</v>
      </c>
      <c r="T134" s="10" t="s">
        <v>123</v>
      </c>
      <c r="U134" s="10">
        <f>VLOOKUP(T134,Confidencialidad[],2,FALSE)</f>
        <v>1</v>
      </c>
      <c r="V134" s="10" t="s">
        <v>76</v>
      </c>
      <c r="W134" s="10">
        <f>VLOOKUP(V134,Integridad[],2,FALSE)</f>
        <v>2</v>
      </c>
      <c r="X134" s="10" t="s">
        <v>76</v>
      </c>
      <c r="Y134" s="10">
        <f>VLOOKUP(X134,Disponibilidad[],2,FALSE)</f>
        <v>2</v>
      </c>
      <c r="Z134" s="10" t="str">
        <f t="shared" si="0"/>
        <v>MEDIA</v>
      </c>
      <c r="AA134" s="10" t="s">
        <v>43</v>
      </c>
      <c r="AB134" s="10" t="s">
        <v>40</v>
      </c>
      <c r="AC134" s="10" t="s">
        <v>40</v>
      </c>
      <c r="AD134" s="10" t="s">
        <v>40</v>
      </c>
      <c r="AE134" s="10" t="s">
        <v>40</v>
      </c>
      <c r="AF134" s="10" t="s">
        <v>40</v>
      </c>
      <c r="AG134" s="10" t="s">
        <v>40</v>
      </c>
      <c r="AH134" s="14">
        <v>44631</v>
      </c>
    </row>
    <row r="135" spans="1:34" s="11" customFormat="1" ht="41.4" x14ac:dyDescent="0.3">
      <c r="A135" s="9">
        <v>129</v>
      </c>
      <c r="B135" s="10" t="s">
        <v>38</v>
      </c>
      <c r="C135" s="10" t="s">
        <v>193</v>
      </c>
      <c r="D135" s="10" t="s">
        <v>194</v>
      </c>
      <c r="E135" s="10" t="s">
        <v>506</v>
      </c>
      <c r="F135" s="10" t="s">
        <v>507</v>
      </c>
      <c r="G135" s="10" t="s">
        <v>43</v>
      </c>
      <c r="H135" s="10" t="s">
        <v>40</v>
      </c>
      <c r="I135" s="10" t="s">
        <v>219</v>
      </c>
      <c r="J135" s="16">
        <v>44561</v>
      </c>
      <c r="K135" s="10" t="s">
        <v>498</v>
      </c>
      <c r="L135" s="10" t="s">
        <v>243</v>
      </c>
      <c r="M135" s="10" t="s">
        <v>47</v>
      </c>
      <c r="N135" s="10" t="s">
        <v>92</v>
      </c>
      <c r="O135" s="10" t="s">
        <v>40</v>
      </c>
      <c r="P135" s="10" t="s">
        <v>508</v>
      </c>
      <c r="Q135" s="10" t="s">
        <v>287</v>
      </c>
      <c r="R135" s="10" t="s">
        <v>51</v>
      </c>
      <c r="S135" s="10" t="s">
        <v>51</v>
      </c>
      <c r="T135" s="10" t="s">
        <v>123</v>
      </c>
      <c r="U135" s="10">
        <f>VLOOKUP(T135,Confidencialidad[],2,FALSE)</f>
        <v>1</v>
      </c>
      <c r="V135" s="10" t="s">
        <v>76</v>
      </c>
      <c r="W135" s="10">
        <f>VLOOKUP(V135,Integridad[],2,FALSE)</f>
        <v>2</v>
      </c>
      <c r="X135" s="10" t="s">
        <v>76</v>
      </c>
      <c r="Y135" s="10">
        <f>VLOOKUP(X135,Disponibilidad[],2,FALSE)</f>
        <v>2</v>
      </c>
      <c r="Z135" s="10" t="str">
        <f t="shared" si="0"/>
        <v>MEDIA</v>
      </c>
      <c r="AA135" s="10" t="s">
        <v>43</v>
      </c>
      <c r="AB135" s="10" t="s">
        <v>40</v>
      </c>
      <c r="AC135" s="10" t="s">
        <v>40</v>
      </c>
      <c r="AD135" s="10" t="s">
        <v>40</v>
      </c>
      <c r="AE135" s="10" t="s">
        <v>40</v>
      </c>
      <c r="AF135" s="10" t="s">
        <v>40</v>
      </c>
      <c r="AG135" s="10" t="s">
        <v>40</v>
      </c>
      <c r="AH135" s="14">
        <v>44631</v>
      </c>
    </row>
    <row r="136" spans="1:34" s="11" customFormat="1" ht="41.4" x14ac:dyDescent="0.3">
      <c r="A136" s="9">
        <v>130</v>
      </c>
      <c r="B136" s="10" t="s">
        <v>38</v>
      </c>
      <c r="C136" s="10" t="s">
        <v>193</v>
      </c>
      <c r="D136" s="10" t="s">
        <v>194</v>
      </c>
      <c r="E136" s="10" t="s">
        <v>509</v>
      </c>
      <c r="F136" s="10" t="s">
        <v>510</v>
      </c>
      <c r="G136" s="10" t="s">
        <v>43</v>
      </c>
      <c r="H136" s="10" t="s">
        <v>40</v>
      </c>
      <c r="I136" s="10" t="s">
        <v>219</v>
      </c>
      <c r="J136" s="16">
        <v>44561</v>
      </c>
      <c r="K136" s="10" t="s">
        <v>498</v>
      </c>
      <c r="L136" s="10" t="s">
        <v>243</v>
      </c>
      <c r="M136" s="10" t="s">
        <v>47</v>
      </c>
      <c r="N136" s="10" t="s">
        <v>92</v>
      </c>
      <c r="O136" s="10" t="s">
        <v>40</v>
      </c>
      <c r="P136" s="10" t="s">
        <v>508</v>
      </c>
      <c r="Q136" s="10" t="s">
        <v>287</v>
      </c>
      <c r="R136" s="10" t="s">
        <v>51</v>
      </c>
      <c r="S136" s="10" t="s">
        <v>51</v>
      </c>
      <c r="T136" s="10" t="s">
        <v>123</v>
      </c>
      <c r="U136" s="10">
        <f>VLOOKUP(T136,Confidencialidad[],2,FALSE)</f>
        <v>1</v>
      </c>
      <c r="V136" s="10" t="s">
        <v>76</v>
      </c>
      <c r="W136" s="10">
        <f>VLOOKUP(V136,Integridad[],2,FALSE)</f>
        <v>2</v>
      </c>
      <c r="X136" s="10" t="s">
        <v>76</v>
      </c>
      <c r="Y136" s="10">
        <f>VLOOKUP(X136,Disponibilidad[],2,FALSE)</f>
        <v>2</v>
      </c>
      <c r="Z136" s="10" t="str">
        <f t="shared" si="0"/>
        <v>MEDIA</v>
      </c>
      <c r="AA136" s="10" t="s">
        <v>43</v>
      </c>
      <c r="AB136" s="10" t="s">
        <v>40</v>
      </c>
      <c r="AC136" s="10" t="s">
        <v>40</v>
      </c>
      <c r="AD136" s="10" t="s">
        <v>40</v>
      </c>
      <c r="AE136" s="10" t="s">
        <v>40</v>
      </c>
      <c r="AF136" s="10" t="s">
        <v>40</v>
      </c>
      <c r="AG136" s="10" t="s">
        <v>40</v>
      </c>
      <c r="AH136" s="14">
        <v>44631</v>
      </c>
    </row>
    <row r="137" spans="1:34" s="11" customFormat="1" ht="69" x14ac:dyDescent="0.3">
      <c r="A137" s="9">
        <v>131</v>
      </c>
      <c r="B137" s="10" t="s">
        <v>38</v>
      </c>
      <c r="C137" s="10" t="s">
        <v>193</v>
      </c>
      <c r="D137" s="10" t="s">
        <v>194</v>
      </c>
      <c r="E137" s="10" t="s">
        <v>511</v>
      </c>
      <c r="F137" s="10" t="s">
        <v>512</v>
      </c>
      <c r="G137" s="10" t="s">
        <v>43</v>
      </c>
      <c r="H137" s="10" t="s">
        <v>40</v>
      </c>
      <c r="I137" s="10" t="s">
        <v>219</v>
      </c>
      <c r="J137" s="16">
        <v>44561</v>
      </c>
      <c r="K137" s="10" t="s">
        <v>498</v>
      </c>
      <c r="L137" s="10" t="s">
        <v>243</v>
      </c>
      <c r="M137" s="10" t="s">
        <v>47</v>
      </c>
      <c r="N137" s="10" t="s">
        <v>92</v>
      </c>
      <c r="O137" s="10" t="s">
        <v>40</v>
      </c>
      <c r="P137" s="10" t="s">
        <v>513</v>
      </c>
      <c r="Q137" s="10" t="s">
        <v>287</v>
      </c>
      <c r="R137" s="10" t="s">
        <v>51</v>
      </c>
      <c r="S137" s="10" t="s">
        <v>51</v>
      </c>
      <c r="T137" s="10" t="s">
        <v>123</v>
      </c>
      <c r="U137" s="10">
        <f>VLOOKUP(T137,Confidencialidad[],2,FALSE)</f>
        <v>1</v>
      </c>
      <c r="V137" s="10" t="s">
        <v>76</v>
      </c>
      <c r="W137" s="10">
        <f>VLOOKUP(V137,Integridad[],2,FALSE)</f>
        <v>2</v>
      </c>
      <c r="X137" s="10" t="s">
        <v>76</v>
      </c>
      <c r="Y137" s="10">
        <f>VLOOKUP(X137,Disponibilidad[],2,FALSE)</f>
        <v>2</v>
      </c>
      <c r="Z137" s="10" t="str">
        <f t="shared" si="0"/>
        <v>MEDIA</v>
      </c>
      <c r="AA137" s="10" t="s">
        <v>43</v>
      </c>
      <c r="AB137" s="10" t="s">
        <v>40</v>
      </c>
      <c r="AC137" s="10" t="s">
        <v>40</v>
      </c>
      <c r="AD137" s="10" t="s">
        <v>40</v>
      </c>
      <c r="AE137" s="10" t="s">
        <v>40</v>
      </c>
      <c r="AF137" s="10" t="s">
        <v>40</v>
      </c>
      <c r="AG137" s="10" t="s">
        <v>40</v>
      </c>
      <c r="AH137" s="14">
        <v>44631</v>
      </c>
    </row>
    <row r="138" spans="1:34" s="11" customFormat="1" ht="41.4" x14ac:dyDescent="0.3">
      <c r="A138" s="9">
        <v>132</v>
      </c>
      <c r="B138" s="10" t="s">
        <v>38</v>
      </c>
      <c r="C138" s="10" t="s">
        <v>193</v>
      </c>
      <c r="D138" s="10" t="s">
        <v>194</v>
      </c>
      <c r="E138" s="10" t="s">
        <v>514</v>
      </c>
      <c r="F138" s="10" t="s">
        <v>515</v>
      </c>
      <c r="G138" s="10" t="s">
        <v>43</v>
      </c>
      <c r="H138" s="10" t="s">
        <v>40</v>
      </c>
      <c r="I138" s="10" t="s">
        <v>219</v>
      </c>
      <c r="J138" s="16">
        <v>44561</v>
      </c>
      <c r="K138" s="10" t="s">
        <v>498</v>
      </c>
      <c r="L138" s="10" t="s">
        <v>243</v>
      </c>
      <c r="M138" s="10" t="s">
        <v>47</v>
      </c>
      <c r="N138" s="10" t="s">
        <v>92</v>
      </c>
      <c r="O138" s="10" t="s">
        <v>40</v>
      </c>
      <c r="P138" s="10" t="s">
        <v>513</v>
      </c>
      <c r="Q138" s="10" t="s">
        <v>287</v>
      </c>
      <c r="R138" s="10" t="s">
        <v>51</v>
      </c>
      <c r="S138" s="10" t="s">
        <v>51</v>
      </c>
      <c r="T138" s="10" t="s">
        <v>123</v>
      </c>
      <c r="U138" s="10">
        <f>VLOOKUP(T138,Confidencialidad[],2,FALSE)</f>
        <v>1</v>
      </c>
      <c r="V138" s="10" t="s">
        <v>76</v>
      </c>
      <c r="W138" s="10">
        <f>VLOOKUP(V138,Integridad[],2,FALSE)</f>
        <v>2</v>
      </c>
      <c r="X138" s="10" t="s">
        <v>76</v>
      </c>
      <c r="Y138" s="10">
        <f>VLOOKUP(X138,Disponibilidad[],2,FALSE)</f>
        <v>2</v>
      </c>
      <c r="Z138" s="10" t="str">
        <f t="shared" si="0"/>
        <v>MEDIA</v>
      </c>
      <c r="AA138" s="10" t="s">
        <v>43</v>
      </c>
      <c r="AB138" s="10" t="s">
        <v>40</v>
      </c>
      <c r="AC138" s="10" t="s">
        <v>40</v>
      </c>
      <c r="AD138" s="10" t="s">
        <v>40</v>
      </c>
      <c r="AE138" s="10" t="s">
        <v>40</v>
      </c>
      <c r="AF138" s="10" t="s">
        <v>40</v>
      </c>
      <c r="AG138" s="10" t="s">
        <v>40</v>
      </c>
      <c r="AH138" s="14">
        <v>44631</v>
      </c>
    </row>
    <row r="139" spans="1:34" s="11" customFormat="1" ht="82.8" x14ac:dyDescent="0.3">
      <c r="A139" s="9">
        <v>133</v>
      </c>
      <c r="B139" s="10" t="s">
        <v>38</v>
      </c>
      <c r="C139" s="10" t="s">
        <v>193</v>
      </c>
      <c r="D139" s="10" t="s">
        <v>194</v>
      </c>
      <c r="E139" s="10" t="s">
        <v>516</v>
      </c>
      <c r="F139" s="10" t="s">
        <v>517</v>
      </c>
      <c r="G139" s="10" t="s">
        <v>43</v>
      </c>
      <c r="H139" s="10" t="s">
        <v>40</v>
      </c>
      <c r="I139" s="10" t="s">
        <v>219</v>
      </c>
      <c r="J139" s="16">
        <v>44561</v>
      </c>
      <c r="K139" s="10" t="s">
        <v>498</v>
      </c>
      <c r="L139" s="10" t="s">
        <v>243</v>
      </c>
      <c r="M139" s="10" t="s">
        <v>47</v>
      </c>
      <c r="N139" s="10" t="s">
        <v>92</v>
      </c>
      <c r="O139" s="10" t="s">
        <v>40</v>
      </c>
      <c r="P139" s="10" t="s">
        <v>513</v>
      </c>
      <c r="Q139" s="10" t="s">
        <v>287</v>
      </c>
      <c r="R139" s="10" t="s">
        <v>51</v>
      </c>
      <c r="S139" s="10" t="s">
        <v>51</v>
      </c>
      <c r="T139" s="10" t="s">
        <v>123</v>
      </c>
      <c r="U139" s="10">
        <f>VLOOKUP(T139,Confidencialidad[],2,FALSE)</f>
        <v>1</v>
      </c>
      <c r="V139" s="10" t="s">
        <v>76</v>
      </c>
      <c r="W139" s="10">
        <f>VLOOKUP(V139,Integridad[],2,FALSE)</f>
        <v>2</v>
      </c>
      <c r="X139" s="10" t="s">
        <v>76</v>
      </c>
      <c r="Y139" s="10">
        <f>VLOOKUP(X139,Disponibilidad[],2,FALSE)</f>
        <v>2</v>
      </c>
      <c r="Z139" s="10" t="str">
        <f t="shared" si="0"/>
        <v>MEDIA</v>
      </c>
      <c r="AA139" s="10" t="s">
        <v>43</v>
      </c>
      <c r="AB139" s="10" t="s">
        <v>40</v>
      </c>
      <c r="AC139" s="10" t="s">
        <v>40</v>
      </c>
      <c r="AD139" s="10" t="s">
        <v>40</v>
      </c>
      <c r="AE139" s="10" t="s">
        <v>40</v>
      </c>
      <c r="AF139" s="10" t="s">
        <v>40</v>
      </c>
      <c r="AG139" s="10" t="s">
        <v>40</v>
      </c>
      <c r="AH139" s="14">
        <v>44631</v>
      </c>
    </row>
    <row r="140" spans="1:34" s="11" customFormat="1" ht="82.8" x14ac:dyDescent="0.3">
      <c r="A140" s="9">
        <v>134</v>
      </c>
      <c r="B140" s="10" t="s">
        <v>38</v>
      </c>
      <c r="C140" s="10" t="s">
        <v>193</v>
      </c>
      <c r="D140" s="10" t="s">
        <v>194</v>
      </c>
      <c r="E140" s="10" t="s">
        <v>518</v>
      </c>
      <c r="F140" s="10" t="s">
        <v>519</v>
      </c>
      <c r="G140" s="10" t="s">
        <v>43</v>
      </c>
      <c r="H140" s="10" t="s">
        <v>40</v>
      </c>
      <c r="I140" s="10" t="s">
        <v>219</v>
      </c>
      <c r="J140" s="16">
        <v>44561</v>
      </c>
      <c r="K140" s="10" t="s">
        <v>498</v>
      </c>
      <c r="L140" s="10" t="s">
        <v>243</v>
      </c>
      <c r="M140" s="10" t="s">
        <v>47</v>
      </c>
      <c r="N140" s="10" t="s">
        <v>92</v>
      </c>
      <c r="O140" s="10" t="s">
        <v>40</v>
      </c>
      <c r="P140" s="10" t="s">
        <v>513</v>
      </c>
      <c r="Q140" s="10" t="s">
        <v>287</v>
      </c>
      <c r="R140" s="10" t="s">
        <v>51</v>
      </c>
      <c r="S140" s="10" t="s">
        <v>51</v>
      </c>
      <c r="T140" s="10" t="s">
        <v>123</v>
      </c>
      <c r="U140" s="10">
        <f>VLOOKUP(T140,Confidencialidad[],2,FALSE)</f>
        <v>1</v>
      </c>
      <c r="V140" s="10" t="s">
        <v>76</v>
      </c>
      <c r="W140" s="10">
        <f>VLOOKUP(V140,Integridad[],2,FALSE)</f>
        <v>2</v>
      </c>
      <c r="X140" s="10" t="s">
        <v>76</v>
      </c>
      <c r="Y140" s="10">
        <f>VLOOKUP(X140,Disponibilidad[],2,FALSE)</f>
        <v>2</v>
      </c>
      <c r="Z140" s="10" t="str">
        <f t="shared" si="0"/>
        <v>MEDIA</v>
      </c>
      <c r="AA140" s="10" t="s">
        <v>43</v>
      </c>
      <c r="AB140" s="10" t="s">
        <v>40</v>
      </c>
      <c r="AC140" s="10" t="s">
        <v>40</v>
      </c>
      <c r="AD140" s="10" t="s">
        <v>40</v>
      </c>
      <c r="AE140" s="10" t="s">
        <v>40</v>
      </c>
      <c r="AF140" s="10" t="s">
        <v>40</v>
      </c>
      <c r="AG140" s="10" t="s">
        <v>40</v>
      </c>
      <c r="AH140" s="14">
        <v>44631</v>
      </c>
    </row>
    <row r="141" spans="1:34" s="11" customFormat="1" ht="55.2" x14ac:dyDescent="0.3">
      <c r="A141" s="9">
        <v>135</v>
      </c>
      <c r="B141" s="10" t="s">
        <v>38</v>
      </c>
      <c r="C141" s="10" t="s">
        <v>193</v>
      </c>
      <c r="D141" s="10" t="s">
        <v>194</v>
      </c>
      <c r="E141" s="10" t="s">
        <v>520</v>
      </c>
      <c r="F141" s="10" t="s">
        <v>521</v>
      </c>
      <c r="G141" s="10" t="s">
        <v>43</v>
      </c>
      <c r="H141" s="10" t="s">
        <v>40</v>
      </c>
      <c r="I141" s="10" t="s">
        <v>219</v>
      </c>
      <c r="J141" s="16">
        <v>44561</v>
      </c>
      <c r="K141" s="10" t="s">
        <v>498</v>
      </c>
      <c r="L141" s="10" t="s">
        <v>243</v>
      </c>
      <c r="M141" s="10" t="s">
        <v>47</v>
      </c>
      <c r="N141" s="10" t="s">
        <v>92</v>
      </c>
      <c r="O141" s="10" t="s">
        <v>40</v>
      </c>
      <c r="P141" s="10" t="s">
        <v>513</v>
      </c>
      <c r="Q141" s="10" t="s">
        <v>287</v>
      </c>
      <c r="R141" s="10" t="s">
        <v>51</v>
      </c>
      <c r="S141" s="10" t="s">
        <v>51</v>
      </c>
      <c r="T141" s="10" t="s">
        <v>123</v>
      </c>
      <c r="U141" s="10">
        <f>VLOOKUP(T141,Confidencialidad[],2,FALSE)</f>
        <v>1</v>
      </c>
      <c r="V141" s="10" t="s">
        <v>76</v>
      </c>
      <c r="W141" s="10">
        <f>VLOOKUP(V141,Integridad[],2,FALSE)</f>
        <v>2</v>
      </c>
      <c r="X141" s="10" t="s">
        <v>76</v>
      </c>
      <c r="Y141" s="10">
        <f>VLOOKUP(X141,Disponibilidad[],2,FALSE)</f>
        <v>2</v>
      </c>
      <c r="Z141" s="10" t="str">
        <f t="shared" si="0"/>
        <v>MEDIA</v>
      </c>
      <c r="AA141" s="10" t="s">
        <v>43</v>
      </c>
      <c r="AB141" s="10" t="s">
        <v>40</v>
      </c>
      <c r="AC141" s="10" t="s">
        <v>40</v>
      </c>
      <c r="AD141" s="10" t="s">
        <v>40</v>
      </c>
      <c r="AE141" s="10" t="s">
        <v>40</v>
      </c>
      <c r="AF141" s="10" t="s">
        <v>40</v>
      </c>
      <c r="AG141" s="10" t="s">
        <v>40</v>
      </c>
      <c r="AH141" s="14">
        <v>44631</v>
      </c>
    </row>
    <row r="142" spans="1:34" s="11" customFormat="1" ht="41.4" x14ac:dyDescent="0.3">
      <c r="A142" s="9">
        <v>136</v>
      </c>
      <c r="B142" s="10" t="s">
        <v>38</v>
      </c>
      <c r="C142" s="10" t="s">
        <v>193</v>
      </c>
      <c r="D142" s="10" t="s">
        <v>194</v>
      </c>
      <c r="E142" s="10" t="s">
        <v>522</v>
      </c>
      <c r="F142" s="10" t="s">
        <v>523</v>
      </c>
      <c r="G142" s="10" t="s">
        <v>43</v>
      </c>
      <c r="H142" s="10" t="s">
        <v>40</v>
      </c>
      <c r="I142" s="10" t="s">
        <v>219</v>
      </c>
      <c r="J142" s="16">
        <v>44561</v>
      </c>
      <c r="K142" s="10" t="s">
        <v>498</v>
      </c>
      <c r="L142" s="10" t="s">
        <v>243</v>
      </c>
      <c r="M142" s="10" t="s">
        <v>47</v>
      </c>
      <c r="N142" s="10" t="s">
        <v>92</v>
      </c>
      <c r="O142" s="10" t="s">
        <v>40</v>
      </c>
      <c r="P142" s="10" t="s">
        <v>513</v>
      </c>
      <c r="Q142" s="10" t="s">
        <v>287</v>
      </c>
      <c r="R142" s="10" t="s">
        <v>51</v>
      </c>
      <c r="S142" s="10" t="s">
        <v>51</v>
      </c>
      <c r="T142" s="10" t="s">
        <v>123</v>
      </c>
      <c r="U142" s="10">
        <f>VLOOKUP(T142,Confidencialidad[],2,FALSE)</f>
        <v>1</v>
      </c>
      <c r="V142" s="10" t="s">
        <v>76</v>
      </c>
      <c r="W142" s="10">
        <f>VLOOKUP(V142,Integridad[],2,FALSE)</f>
        <v>2</v>
      </c>
      <c r="X142" s="10" t="s">
        <v>76</v>
      </c>
      <c r="Y142" s="10">
        <f>VLOOKUP(X142,Disponibilidad[],2,FALSE)</f>
        <v>2</v>
      </c>
      <c r="Z142" s="10" t="str">
        <f t="shared" si="0"/>
        <v>MEDIA</v>
      </c>
      <c r="AA142" s="10" t="s">
        <v>43</v>
      </c>
      <c r="AB142" s="10" t="s">
        <v>40</v>
      </c>
      <c r="AC142" s="10" t="s">
        <v>40</v>
      </c>
      <c r="AD142" s="10" t="s">
        <v>40</v>
      </c>
      <c r="AE142" s="10" t="s">
        <v>40</v>
      </c>
      <c r="AF142" s="10" t="s">
        <v>40</v>
      </c>
      <c r="AG142" s="10" t="s">
        <v>40</v>
      </c>
      <c r="AH142" s="14">
        <v>44631</v>
      </c>
    </row>
    <row r="143" spans="1:34" s="11" customFormat="1" ht="55.2" x14ac:dyDescent="0.3">
      <c r="A143" s="9">
        <v>137</v>
      </c>
      <c r="B143" s="10" t="s">
        <v>38</v>
      </c>
      <c r="C143" s="10" t="s">
        <v>193</v>
      </c>
      <c r="D143" s="10" t="s">
        <v>194</v>
      </c>
      <c r="E143" s="10" t="s">
        <v>524</v>
      </c>
      <c r="F143" s="10" t="s">
        <v>525</v>
      </c>
      <c r="G143" s="10" t="s">
        <v>43</v>
      </c>
      <c r="H143" s="10" t="s">
        <v>40</v>
      </c>
      <c r="I143" s="10" t="s">
        <v>219</v>
      </c>
      <c r="J143" s="16">
        <v>44561</v>
      </c>
      <c r="K143" s="10" t="s">
        <v>498</v>
      </c>
      <c r="L143" s="10" t="s">
        <v>243</v>
      </c>
      <c r="M143" s="10" t="s">
        <v>47</v>
      </c>
      <c r="N143" s="10" t="s">
        <v>92</v>
      </c>
      <c r="O143" s="10" t="s">
        <v>40</v>
      </c>
      <c r="P143" s="10" t="s">
        <v>513</v>
      </c>
      <c r="Q143" s="10" t="s">
        <v>287</v>
      </c>
      <c r="R143" s="10" t="s">
        <v>51</v>
      </c>
      <c r="S143" s="10" t="s">
        <v>51</v>
      </c>
      <c r="T143" s="10" t="s">
        <v>123</v>
      </c>
      <c r="U143" s="10">
        <f>VLOOKUP(T143,Confidencialidad[],2,FALSE)</f>
        <v>1</v>
      </c>
      <c r="V143" s="10" t="s">
        <v>76</v>
      </c>
      <c r="W143" s="10">
        <f>VLOOKUP(V143,Integridad[],2,FALSE)</f>
        <v>2</v>
      </c>
      <c r="X143" s="10" t="s">
        <v>76</v>
      </c>
      <c r="Y143" s="10">
        <f>VLOOKUP(X143,Disponibilidad[],2,FALSE)</f>
        <v>2</v>
      </c>
      <c r="Z143" s="10" t="str">
        <f t="shared" si="0"/>
        <v>MEDIA</v>
      </c>
      <c r="AA143" s="10" t="s">
        <v>43</v>
      </c>
      <c r="AB143" s="10" t="s">
        <v>40</v>
      </c>
      <c r="AC143" s="10" t="s">
        <v>40</v>
      </c>
      <c r="AD143" s="10" t="s">
        <v>40</v>
      </c>
      <c r="AE143" s="10" t="s">
        <v>40</v>
      </c>
      <c r="AF143" s="10" t="s">
        <v>40</v>
      </c>
      <c r="AG143" s="10" t="s">
        <v>40</v>
      </c>
      <c r="AH143" s="14">
        <v>44631</v>
      </c>
    </row>
    <row r="144" spans="1:34" s="11" customFormat="1" ht="41.4" x14ac:dyDescent="0.3">
      <c r="A144" s="9">
        <v>138</v>
      </c>
      <c r="B144" s="10" t="s">
        <v>38</v>
      </c>
      <c r="C144" s="10" t="s">
        <v>193</v>
      </c>
      <c r="D144" s="10" t="s">
        <v>194</v>
      </c>
      <c r="E144" s="10" t="s">
        <v>526</v>
      </c>
      <c r="F144" s="10" t="s">
        <v>527</v>
      </c>
      <c r="G144" s="10" t="s">
        <v>43</v>
      </c>
      <c r="H144" s="10" t="s">
        <v>40</v>
      </c>
      <c r="I144" s="10" t="s">
        <v>219</v>
      </c>
      <c r="J144" s="16">
        <v>44561</v>
      </c>
      <c r="K144" s="10" t="s">
        <v>498</v>
      </c>
      <c r="L144" s="10" t="s">
        <v>243</v>
      </c>
      <c r="M144" s="10" t="s">
        <v>47</v>
      </c>
      <c r="N144" s="10" t="s">
        <v>92</v>
      </c>
      <c r="O144" s="10" t="s">
        <v>40</v>
      </c>
      <c r="P144" s="10" t="s">
        <v>513</v>
      </c>
      <c r="Q144" s="10" t="s">
        <v>287</v>
      </c>
      <c r="R144" s="10" t="s">
        <v>51</v>
      </c>
      <c r="S144" s="10" t="s">
        <v>51</v>
      </c>
      <c r="T144" s="10" t="s">
        <v>123</v>
      </c>
      <c r="U144" s="10">
        <f>VLOOKUP(T144,Confidencialidad[],2,FALSE)</f>
        <v>1</v>
      </c>
      <c r="V144" s="10" t="s">
        <v>76</v>
      </c>
      <c r="W144" s="10">
        <f>VLOOKUP(V144,Integridad[],2,FALSE)</f>
        <v>2</v>
      </c>
      <c r="X144" s="10" t="s">
        <v>76</v>
      </c>
      <c r="Y144" s="10">
        <f>VLOOKUP(X144,Disponibilidad[],2,FALSE)</f>
        <v>2</v>
      </c>
      <c r="Z144" s="10" t="str">
        <f t="shared" si="0"/>
        <v>MEDIA</v>
      </c>
      <c r="AA144" s="10" t="s">
        <v>43</v>
      </c>
      <c r="AB144" s="10" t="s">
        <v>40</v>
      </c>
      <c r="AC144" s="10" t="s">
        <v>40</v>
      </c>
      <c r="AD144" s="10" t="s">
        <v>40</v>
      </c>
      <c r="AE144" s="10" t="s">
        <v>40</v>
      </c>
      <c r="AF144" s="10" t="s">
        <v>40</v>
      </c>
      <c r="AG144" s="10" t="s">
        <v>40</v>
      </c>
      <c r="AH144" s="14">
        <v>44631</v>
      </c>
    </row>
    <row r="145" spans="1:34" s="11" customFormat="1" ht="55.2" x14ac:dyDescent="0.3">
      <c r="A145" s="9">
        <v>139</v>
      </c>
      <c r="B145" s="10" t="s">
        <v>38</v>
      </c>
      <c r="C145" s="10" t="s">
        <v>193</v>
      </c>
      <c r="D145" s="10" t="s">
        <v>194</v>
      </c>
      <c r="E145" s="10" t="s">
        <v>528</v>
      </c>
      <c r="F145" s="10" t="s">
        <v>529</v>
      </c>
      <c r="G145" s="10" t="s">
        <v>43</v>
      </c>
      <c r="H145" s="10" t="s">
        <v>40</v>
      </c>
      <c r="I145" s="10" t="s">
        <v>219</v>
      </c>
      <c r="J145" s="16">
        <v>44561</v>
      </c>
      <c r="K145" s="10" t="s">
        <v>498</v>
      </c>
      <c r="L145" s="10" t="s">
        <v>243</v>
      </c>
      <c r="M145" s="10" t="s">
        <v>47</v>
      </c>
      <c r="N145" s="10" t="s">
        <v>92</v>
      </c>
      <c r="O145" s="10" t="s">
        <v>40</v>
      </c>
      <c r="P145" s="10" t="s">
        <v>513</v>
      </c>
      <c r="Q145" s="10" t="s">
        <v>287</v>
      </c>
      <c r="R145" s="10" t="s">
        <v>51</v>
      </c>
      <c r="S145" s="10" t="s">
        <v>51</v>
      </c>
      <c r="T145" s="10" t="s">
        <v>123</v>
      </c>
      <c r="U145" s="10">
        <f>VLOOKUP(T145,Confidencialidad[],2,FALSE)</f>
        <v>1</v>
      </c>
      <c r="V145" s="10" t="s">
        <v>76</v>
      </c>
      <c r="W145" s="10">
        <f>VLOOKUP(V145,Integridad[],2,FALSE)</f>
        <v>2</v>
      </c>
      <c r="X145" s="10" t="s">
        <v>76</v>
      </c>
      <c r="Y145" s="10">
        <f>VLOOKUP(X145,Disponibilidad[],2,FALSE)</f>
        <v>2</v>
      </c>
      <c r="Z145" s="10" t="str">
        <f t="shared" si="0"/>
        <v>MEDIA</v>
      </c>
      <c r="AA145" s="10" t="s">
        <v>43</v>
      </c>
      <c r="AB145" s="10" t="s">
        <v>40</v>
      </c>
      <c r="AC145" s="10" t="s">
        <v>40</v>
      </c>
      <c r="AD145" s="10" t="s">
        <v>40</v>
      </c>
      <c r="AE145" s="10" t="s">
        <v>40</v>
      </c>
      <c r="AF145" s="10" t="s">
        <v>40</v>
      </c>
      <c r="AG145" s="10" t="s">
        <v>40</v>
      </c>
      <c r="AH145" s="14">
        <v>44631</v>
      </c>
    </row>
    <row r="146" spans="1:34" s="11" customFormat="1" ht="41.4" x14ac:dyDescent="0.3">
      <c r="A146" s="9">
        <v>140</v>
      </c>
      <c r="B146" s="10" t="s">
        <v>38</v>
      </c>
      <c r="C146" s="10" t="s">
        <v>193</v>
      </c>
      <c r="D146" s="10" t="s">
        <v>194</v>
      </c>
      <c r="E146" s="10" t="s">
        <v>530</v>
      </c>
      <c r="F146" s="10" t="s">
        <v>531</v>
      </c>
      <c r="G146" s="10" t="s">
        <v>43</v>
      </c>
      <c r="H146" s="10" t="s">
        <v>40</v>
      </c>
      <c r="I146" s="10" t="s">
        <v>219</v>
      </c>
      <c r="J146" s="16">
        <v>44561</v>
      </c>
      <c r="K146" s="10" t="s">
        <v>498</v>
      </c>
      <c r="L146" s="10" t="s">
        <v>243</v>
      </c>
      <c r="M146" s="10" t="s">
        <v>47</v>
      </c>
      <c r="N146" s="10" t="s">
        <v>92</v>
      </c>
      <c r="O146" s="10" t="s">
        <v>40</v>
      </c>
      <c r="P146" s="10" t="s">
        <v>513</v>
      </c>
      <c r="Q146" s="10" t="s">
        <v>287</v>
      </c>
      <c r="R146" s="10" t="s">
        <v>51</v>
      </c>
      <c r="S146" s="10" t="s">
        <v>51</v>
      </c>
      <c r="T146" s="10" t="s">
        <v>123</v>
      </c>
      <c r="U146" s="10">
        <f>VLOOKUP(T146,Confidencialidad[],2,FALSE)</f>
        <v>1</v>
      </c>
      <c r="V146" s="10" t="s">
        <v>76</v>
      </c>
      <c r="W146" s="10">
        <f>VLOOKUP(V146,Integridad[],2,FALSE)</f>
        <v>2</v>
      </c>
      <c r="X146" s="10" t="s">
        <v>76</v>
      </c>
      <c r="Y146" s="10">
        <f>VLOOKUP(X146,Disponibilidad[],2,FALSE)</f>
        <v>2</v>
      </c>
      <c r="Z146" s="10" t="str">
        <f t="shared" si="0"/>
        <v>MEDIA</v>
      </c>
      <c r="AA146" s="10" t="s">
        <v>43</v>
      </c>
      <c r="AB146" s="10" t="s">
        <v>40</v>
      </c>
      <c r="AC146" s="10" t="s">
        <v>40</v>
      </c>
      <c r="AD146" s="10" t="s">
        <v>40</v>
      </c>
      <c r="AE146" s="10" t="s">
        <v>40</v>
      </c>
      <c r="AF146" s="10" t="s">
        <v>40</v>
      </c>
      <c r="AG146" s="10" t="s">
        <v>40</v>
      </c>
      <c r="AH146" s="14">
        <v>44631</v>
      </c>
    </row>
    <row r="147" spans="1:34" s="11" customFormat="1" ht="41.4" x14ac:dyDescent="0.3">
      <c r="A147" s="9">
        <v>141</v>
      </c>
      <c r="B147" s="10" t="s">
        <v>38</v>
      </c>
      <c r="C147" s="10" t="s">
        <v>193</v>
      </c>
      <c r="D147" s="10" t="s">
        <v>194</v>
      </c>
      <c r="E147" s="10" t="s">
        <v>532</v>
      </c>
      <c r="F147" s="10" t="s">
        <v>533</v>
      </c>
      <c r="G147" s="10" t="s">
        <v>43</v>
      </c>
      <c r="H147" s="10" t="s">
        <v>40</v>
      </c>
      <c r="I147" s="10" t="s">
        <v>219</v>
      </c>
      <c r="J147" s="16">
        <v>44561</v>
      </c>
      <c r="K147" s="10" t="s">
        <v>498</v>
      </c>
      <c r="L147" s="10" t="s">
        <v>243</v>
      </c>
      <c r="M147" s="10" t="s">
        <v>47</v>
      </c>
      <c r="N147" s="10" t="s">
        <v>92</v>
      </c>
      <c r="O147" s="10" t="s">
        <v>40</v>
      </c>
      <c r="P147" s="10" t="s">
        <v>534</v>
      </c>
      <c r="Q147" s="10" t="s">
        <v>287</v>
      </c>
      <c r="R147" s="10" t="s">
        <v>51</v>
      </c>
      <c r="S147" s="10" t="s">
        <v>51</v>
      </c>
      <c r="T147" s="10" t="s">
        <v>123</v>
      </c>
      <c r="U147" s="10">
        <f>VLOOKUP(T147,Confidencialidad[],2,FALSE)</f>
        <v>1</v>
      </c>
      <c r="V147" s="10" t="s">
        <v>76</v>
      </c>
      <c r="W147" s="10">
        <f>VLOOKUP(V147,Integridad[],2,FALSE)</f>
        <v>2</v>
      </c>
      <c r="X147" s="10" t="s">
        <v>76</v>
      </c>
      <c r="Y147" s="10">
        <f>VLOOKUP(X147,Disponibilidad[],2,FALSE)</f>
        <v>2</v>
      </c>
      <c r="Z147" s="10" t="str">
        <f t="shared" si="0"/>
        <v>MEDIA</v>
      </c>
      <c r="AA147" s="10" t="s">
        <v>43</v>
      </c>
      <c r="AB147" s="10" t="s">
        <v>40</v>
      </c>
      <c r="AC147" s="10" t="s">
        <v>40</v>
      </c>
      <c r="AD147" s="10" t="s">
        <v>40</v>
      </c>
      <c r="AE147" s="10" t="s">
        <v>40</v>
      </c>
      <c r="AF147" s="10" t="s">
        <v>40</v>
      </c>
      <c r="AG147" s="10" t="s">
        <v>40</v>
      </c>
      <c r="AH147" s="14">
        <v>44631</v>
      </c>
    </row>
    <row r="148" spans="1:34" s="11" customFormat="1" ht="96.6" x14ac:dyDescent="0.3">
      <c r="A148" s="9">
        <v>142</v>
      </c>
      <c r="B148" s="10" t="s">
        <v>38</v>
      </c>
      <c r="C148" s="10" t="s">
        <v>193</v>
      </c>
      <c r="D148" s="10" t="s">
        <v>194</v>
      </c>
      <c r="E148" s="10" t="s">
        <v>535</v>
      </c>
      <c r="F148" s="10" t="s">
        <v>536</v>
      </c>
      <c r="G148" s="10" t="s">
        <v>43</v>
      </c>
      <c r="H148" s="10" t="s">
        <v>40</v>
      </c>
      <c r="I148" s="10" t="s">
        <v>219</v>
      </c>
      <c r="J148" s="16">
        <v>44561</v>
      </c>
      <c r="K148" s="10" t="s">
        <v>498</v>
      </c>
      <c r="L148" s="10" t="s">
        <v>243</v>
      </c>
      <c r="M148" s="10" t="s">
        <v>47</v>
      </c>
      <c r="N148" s="10" t="s">
        <v>92</v>
      </c>
      <c r="O148" s="10" t="s">
        <v>40</v>
      </c>
      <c r="P148" s="10" t="s">
        <v>537</v>
      </c>
      <c r="Q148" s="10" t="s">
        <v>287</v>
      </c>
      <c r="R148" s="10" t="s">
        <v>51</v>
      </c>
      <c r="S148" s="10" t="s">
        <v>51</v>
      </c>
      <c r="T148" s="10" t="s">
        <v>123</v>
      </c>
      <c r="U148" s="10">
        <f>VLOOKUP(T148,Confidencialidad[],2,FALSE)</f>
        <v>1</v>
      </c>
      <c r="V148" s="10" t="s">
        <v>76</v>
      </c>
      <c r="W148" s="10">
        <f>VLOOKUP(V148,Integridad[],2,FALSE)</f>
        <v>2</v>
      </c>
      <c r="X148" s="10" t="s">
        <v>76</v>
      </c>
      <c r="Y148" s="10">
        <f>VLOOKUP(X148,Disponibilidad[],2,FALSE)</f>
        <v>2</v>
      </c>
      <c r="Z148" s="10" t="str">
        <f t="shared" si="0"/>
        <v>MEDIA</v>
      </c>
      <c r="AA148" s="10" t="s">
        <v>43</v>
      </c>
      <c r="AB148" s="10" t="s">
        <v>40</v>
      </c>
      <c r="AC148" s="10" t="s">
        <v>40</v>
      </c>
      <c r="AD148" s="10" t="s">
        <v>40</v>
      </c>
      <c r="AE148" s="10" t="s">
        <v>40</v>
      </c>
      <c r="AF148" s="10" t="s">
        <v>40</v>
      </c>
      <c r="AG148" s="10" t="s">
        <v>40</v>
      </c>
      <c r="AH148" s="14">
        <v>44631</v>
      </c>
    </row>
    <row r="149" spans="1:34" s="11" customFormat="1" ht="41.4" x14ac:dyDescent="0.3">
      <c r="A149" s="9">
        <v>143</v>
      </c>
      <c r="B149" s="10" t="s">
        <v>38</v>
      </c>
      <c r="C149" s="10" t="s">
        <v>193</v>
      </c>
      <c r="D149" s="10" t="s">
        <v>194</v>
      </c>
      <c r="E149" s="10" t="s">
        <v>538</v>
      </c>
      <c r="F149" s="10" t="s">
        <v>539</v>
      </c>
      <c r="G149" s="10" t="s">
        <v>43</v>
      </c>
      <c r="H149" s="10" t="s">
        <v>40</v>
      </c>
      <c r="I149" s="10" t="s">
        <v>219</v>
      </c>
      <c r="J149" s="16">
        <v>44561</v>
      </c>
      <c r="K149" s="10" t="s">
        <v>498</v>
      </c>
      <c r="L149" s="10" t="s">
        <v>243</v>
      </c>
      <c r="M149" s="10" t="s">
        <v>47</v>
      </c>
      <c r="N149" s="10" t="s">
        <v>92</v>
      </c>
      <c r="O149" s="10" t="s">
        <v>40</v>
      </c>
      <c r="P149" s="10" t="s">
        <v>540</v>
      </c>
      <c r="Q149" s="10" t="s">
        <v>50</v>
      </c>
      <c r="R149" s="10" t="s">
        <v>51</v>
      </c>
      <c r="S149" s="10" t="s">
        <v>51</v>
      </c>
      <c r="T149" s="10" t="s">
        <v>123</v>
      </c>
      <c r="U149" s="10">
        <f>VLOOKUP(T149,Confidencialidad[],2,FALSE)</f>
        <v>1</v>
      </c>
      <c r="V149" s="10" t="s">
        <v>76</v>
      </c>
      <c r="W149" s="10">
        <f>VLOOKUP(V149,Integridad[],2,FALSE)</f>
        <v>2</v>
      </c>
      <c r="X149" s="10" t="s">
        <v>76</v>
      </c>
      <c r="Y149" s="10">
        <f>VLOOKUP(X149,Disponibilidad[],2,FALSE)</f>
        <v>2</v>
      </c>
      <c r="Z149" s="10" t="str">
        <f t="shared" si="0"/>
        <v>MEDIA</v>
      </c>
      <c r="AA149" s="10" t="s">
        <v>43</v>
      </c>
      <c r="AB149" s="10" t="s">
        <v>40</v>
      </c>
      <c r="AC149" s="10" t="s">
        <v>40</v>
      </c>
      <c r="AD149" s="10" t="s">
        <v>40</v>
      </c>
      <c r="AE149" s="10" t="s">
        <v>40</v>
      </c>
      <c r="AF149" s="10" t="s">
        <v>40</v>
      </c>
      <c r="AG149" s="10" t="s">
        <v>40</v>
      </c>
      <c r="AH149" s="14">
        <v>44631</v>
      </c>
    </row>
    <row r="150" spans="1:34" s="11" customFormat="1" ht="41.4" x14ac:dyDescent="0.3">
      <c r="A150" s="9">
        <v>144</v>
      </c>
      <c r="B150" s="10" t="s">
        <v>38</v>
      </c>
      <c r="C150" s="10" t="s">
        <v>193</v>
      </c>
      <c r="D150" s="10" t="s">
        <v>194</v>
      </c>
      <c r="E150" s="10" t="s">
        <v>541</v>
      </c>
      <c r="F150" s="10" t="s">
        <v>542</v>
      </c>
      <c r="G150" s="10" t="s">
        <v>43</v>
      </c>
      <c r="H150" s="10" t="s">
        <v>40</v>
      </c>
      <c r="I150" s="10" t="s">
        <v>219</v>
      </c>
      <c r="J150" s="16">
        <v>44561</v>
      </c>
      <c r="K150" s="10" t="s">
        <v>498</v>
      </c>
      <c r="L150" s="10" t="s">
        <v>243</v>
      </c>
      <c r="M150" s="10" t="s">
        <v>47</v>
      </c>
      <c r="N150" s="10" t="s">
        <v>92</v>
      </c>
      <c r="O150" s="10" t="s">
        <v>40</v>
      </c>
      <c r="P150" s="10" t="s">
        <v>540</v>
      </c>
      <c r="Q150" s="10" t="s">
        <v>50</v>
      </c>
      <c r="R150" s="10" t="s">
        <v>51</v>
      </c>
      <c r="S150" s="10" t="s">
        <v>51</v>
      </c>
      <c r="T150" s="10" t="s">
        <v>123</v>
      </c>
      <c r="U150" s="10">
        <f>VLOOKUP(T150,Confidencialidad[],2,FALSE)</f>
        <v>1</v>
      </c>
      <c r="V150" s="10" t="s">
        <v>76</v>
      </c>
      <c r="W150" s="10">
        <f>VLOOKUP(V150,Integridad[],2,FALSE)</f>
        <v>2</v>
      </c>
      <c r="X150" s="10" t="s">
        <v>76</v>
      </c>
      <c r="Y150" s="10">
        <f>VLOOKUP(X150,Disponibilidad[],2,FALSE)</f>
        <v>2</v>
      </c>
      <c r="Z150" s="10" t="str">
        <f t="shared" si="0"/>
        <v>MEDIA</v>
      </c>
      <c r="AA150" s="10" t="s">
        <v>43</v>
      </c>
      <c r="AB150" s="10" t="s">
        <v>40</v>
      </c>
      <c r="AC150" s="10" t="s">
        <v>40</v>
      </c>
      <c r="AD150" s="10" t="s">
        <v>40</v>
      </c>
      <c r="AE150" s="10" t="s">
        <v>40</v>
      </c>
      <c r="AF150" s="10" t="s">
        <v>40</v>
      </c>
      <c r="AG150" s="10" t="s">
        <v>40</v>
      </c>
      <c r="AH150" s="14">
        <v>44631</v>
      </c>
    </row>
    <row r="151" spans="1:34" s="11" customFormat="1" ht="41.4" x14ac:dyDescent="0.3">
      <c r="A151" s="9">
        <v>145</v>
      </c>
      <c r="B151" s="10" t="s">
        <v>38</v>
      </c>
      <c r="C151" s="10" t="s">
        <v>193</v>
      </c>
      <c r="D151" s="10" t="s">
        <v>194</v>
      </c>
      <c r="E151" s="10" t="s">
        <v>543</v>
      </c>
      <c r="F151" s="10" t="s">
        <v>544</v>
      </c>
      <c r="G151" s="10" t="s">
        <v>43</v>
      </c>
      <c r="H151" s="10" t="s">
        <v>40</v>
      </c>
      <c r="I151" s="10" t="s">
        <v>219</v>
      </c>
      <c r="J151" s="16">
        <v>44614</v>
      </c>
      <c r="K151" s="10" t="s">
        <v>498</v>
      </c>
      <c r="L151" s="10" t="s">
        <v>243</v>
      </c>
      <c r="M151" s="10" t="s">
        <v>47</v>
      </c>
      <c r="N151" s="10" t="s">
        <v>92</v>
      </c>
      <c r="O151" s="10" t="s">
        <v>40</v>
      </c>
      <c r="P151" s="10" t="s">
        <v>540</v>
      </c>
      <c r="Q151" s="10" t="s">
        <v>50</v>
      </c>
      <c r="R151" s="10" t="s">
        <v>51</v>
      </c>
      <c r="S151" s="10" t="s">
        <v>51</v>
      </c>
      <c r="T151" s="10" t="s">
        <v>123</v>
      </c>
      <c r="U151" s="10">
        <f>VLOOKUP(T151,Confidencialidad[],2,FALSE)</f>
        <v>1</v>
      </c>
      <c r="V151" s="10" t="s">
        <v>76</v>
      </c>
      <c r="W151" s="10">
        <f>VLOOKUP(V151,Integridad[],2,FALSE)</f>
        <v>2</v>
      </c>
      <c r="X151" s="10" t="s">
        <v>76</v>
      </c>
      <c r="Y151" s="10">
        <f>VLOOKUP(X151,Disponibilidad[],2,FALSE)</f>
        <v>2</v>
      </c>
      <c r="Z151" s="10" t="str">
        <f t="shared" si="0"/>
        <v>MEDIA</v>
      </c>
      <c r="AA151" s="10" t="s">
        <v>43</v>
      </c>
      <c r="AB151" s="10" t="s">
        <v>40</v>
      </c>
      <c r="AC151" s="10" t="s">
        <v>40</v>
      </c>
      <c r="AD151" s="10" t="s">
        <v>40</v>
      </c>
      <c r="AE151" s="10" t="s">
        <v>40</v>
      </c>
      <c r="AF151" s="10" t="s">
        <v>40</v>
      </c>
      <c r="AG151" s="10" t="s">
        <v>40</v>
      </c>
      <c r="AH151" s="14">
        <v>44631</v>
      </c>
    </row>
    <row r="152" spans="1:34" s="11" customFormat="1" ht="41.4" x14ac:dyDescent="0.3">
      <c r="A152" s="9">
        <v>146</v>
      </c>
      <c r="B152" s="10" t="s">
        <v>38</v>
      </c>
      <c r="C152" s="10" t="s">
        <v>193</v>
      </c>
      <c r="D152" s="10" t="s">
        <v>194</v>
      </c>
      <c r="E152" s="10" t="s">
        <v>545</v>
      </c>
      <c r="F152" s="10" t="s">
        <v>546</v>
      </c>
      <c r="G152" s="10" t="s">
        <v>43</v>
      </c>
      <c r="H152" s="10" t="s">
        <v>40</v>
      </c>
      <c r="I152" s="10" t="s">
        <v>219</v>
      </c>
      <c r="J152" s="16">
        <v>44561</v>
      </c>
      <c r="K152" s="10" t="s">
        <v>498</v>
      </c>
      <c r="L152" s="10" t="s">
        <v>243</v>
      </c>
      <c r="M152" s="10" t="s">
        <v>47</v>
      </c>
      <c r="N152" s="10" t="s">
        <v>92</v>
      </c>
      <c r="O152" s="10" t="s">
        <v>40</v>
      </c>
      <c r="P152" s="10" t="s">
        <v>540</v>
      </c>
      <c r="Q152" s="10" t="s">
        <v>50</v>
      </c>
      <c r="R152" s="10" t="s">
        <v>51</v>
      </c>
      <c r="S152" s="10" t="s">
        <v>51</v>
      </c>
      <c r="T152" s="10" t="s">
        <v>123</v>
      </c>
      <c r="U152" s="10">
        <f>VLOOKUP(T152,Confidencialidad[],2,FALSE)</f>
        <v>1</v>
      </c>
      <c r="V152" s="10" t="s">
        <v>76</v>
      </c>
      <c r="W152" s="10">
        <f>VLOOKUP(V152,Integridad[],2,FALSE)</f>
        <v>2</v>
      </c>
      <c r="X152" s="10" t="s">
        <v>76</v>
      </c>
      <c r="Y152" s="10">
        <f>VLOOKUP(X152,Disponibilidad[],2,FALSE)</f>
        <v>2</v>
      </c>
      <c r="Z152" s="10" t="str">
        <f t="shared" si="0"/>
        <v>MEDIA</v>
      </c>
      <c r="AA152" s="10" t="s">
        <v>43</v>
      </c>
      <c r="AB152" s="10" t="s">
        <v>40</v>
      </c>
      <c r="AC152" s="10" t="s">
        <v>40</v>
      </c>
      <c r="AD152" s="10" t="s">
        <v>40</v>
      </c>
      <c r="AE152" s="10" t="s">
        <v>40</v>
      </c>
      <c r="AF152" s="10" t="s">
        <v>40</v>
      </c>
      <c r="AG152" s="10" t="s">
        <v>40</v>
      </c>
      <c r="AH152" s="14">
        <v>44631</v>
      </c>
    </row>
    <row r="153" spans="1:34" s="11" customFormat="1" ht="41.4" x14ac:dyDescent="0.3">
      <c r="A153" s="9">
        <v>147</v>
      </c>
      <c r="B153" s="10" t="s">
        <v>38</v>
      </c>
      <c r="C153" s="10" t="s">
        <v>193</v>
      </c>
      <c r="D153" s="10" t="s">
        <v>194</v>
      </c>
      <c r="E153" s="10" t="s">
        <v>547</v>
      </c>
      <c r="F153" s="10" t="s">
        <v>548</v>
      </c>
      <c r="G153" s="10" t="s">
        <v>43</v>
      </c>
      <c r="H153" s="10" t="s">
        <v>40</v>
      </c>
      <c r="I153" s="10" t="s">
        <v>219</v>
      </c>
      <c r="J153" s="16">
        <v>44561</v>
      </c>
      <c r="K153" s="10" t="s">
        <v>498</v>
      </c>
      <c r="L153" s="10" t="s">
        <v>243</v>
      </c>
      <c r="M153" s="10" t="s">
        <v>47</v>
      </c>
      <c r="N153" s="10" t="s">
        <v>92</v>
      </c>
      <c r="O153" s="10" t="s">
        <v>40</v>
      </c>
      <c r="P153" s="10" t="s">
        <v>540</v>
      </c>
      <c r="Q153" s="10" t="s">
        <v>50</v>
      </c>
      <c r="R153" s="10" t="s">
        <v>51</v>
      </c>
      <c r="S153" s="10" t="s">
        <v>51</v>
      </c>
      <c r="T153" s="10" t="s">
        <v>123</v>
      </c>
      <c r="U153" s="10">
        <f>VLOOKUP(T153,Confidencialidad[],2,FALSE)</f>
        <v>1</v>
      </c>
      <c r="V153" s="10" t="s">
        <v>76</v>
      </c>
      <c r="W153" s="10">
        <f>VLOOKUP(V153,Integridad[],2,FALSE)</f>
        <v>2</v>
      </c>
      <c r="X153" s="10" t="s">
        <v>76</v>
      </c>
      <c r="Y153" s="10">
        <f>VLOOKUP(X153,Disponibilidad[],2,FALSE)</f>
        <v>2</v>
      </c>
      <c r="Z153" s="10" t="str">
        <f t="shared" si="0"/>
        <v>MEDIA</v>
      </c>
      <c r="AA153" s="10" t="s">
        <v>43</v>
      </c>
      <c r="AB153" s="10" t="s">
        <v>40</v>
      </c>
      <c r="AC153" s="10" t="s">
        <v>40</v>
      </c>
      <c r="AD153" s="10" t="s">
        <v>40</v>
      </c>
      <c r="AE153" s="10" t="s">
        <v>40</v>
      </c>
      <c r="AF153" s="10" t="s">
        <v>40</v>
      </c>
      <c r="AG153" s="10" t="s">
        <v>40</v>
      </c>
      <c r="AH153" s="14">
        <v>44631</v>
      </c>
    </row>
    <row r="154" spans="1:34" s="11" customFormat="1" ht="41.4" x14ac:dyDescent="0.3">
      <c r="A154" s="9">
        <v>148</v>
      </c>
      <c r="B154" s="10" t="s">
        <v>38</v>
      </c>
      <c r="C154" s="10" t="s">
        <v>193</v>
      </c>
      <c r="D154" s="10" t="s">
        <v>194</v>
      </c>
      <c r="E154" s="10" t="s">
        <v>549</v>
      </c>
      <c r="F154" s="10" t="s">
        <v>550</v>
      </c>
      <c r="G154" s="10" t="s">
        <v>43</v>
      </c>
      <c r="H154" s="10" t="s">
        <v>40</v>
      </c>
      <c r="I154" s="10" t="s">
        <v>219</v>
      </c>
      <c r="J154" s="16">
        <v>44561</v>
      </c>
      <c r="K154" s="10" t="s">
        <v>498</v>
      </c>
      <c r="L154" s="10" t="s">
        <v>243</v>
      </c>
      <c r="M154" s="10" t="s">
        <v>47</v>
      </c>
      <c r="N154" s="10" t="s">
        <v>92</v>
      </c>
      <c r="O154" s="10" t="s">
        <v>40</v>
      </c>
      <c r="P154" s="10" t="s">
        <v>540</v>
      </c>
      <c r="Q154" s="10" t="s">
        <v>50</v>
      </c>
      <c r="R154" s="10" t="s">
        <v>51</v>
      </c>
      <c r="S154" s="10" t="s">
        <v>51</v>
      </c>
      <c r="T154" s="10" t="s">
        <v>123</v>
      </c>
      <c r="U154" s="10">
        <f>VLOOKUP(T154,Confidencialidad[],2,FALSE)</f>
        <v>1</v>
      </c>
      <c r="V154" s="10" t="s">
        <v>76</v>
      </c>
      <c r="W154" s="10">
        <f>VLOOKUP(V154,Integridad[],2,FALSE)</f>
        <v>2</v>
      </c>
      <c r="X154" s="10" t="s">
        <v>76</v>
      </c>
      <c r="Y154" s="10">
        <f>VLOOKUP(X154,Disponibilidad[],2,FALSE)</f>
        <v>2</v>
      </c>
      <c r="Z154" s="10" t="str">
        <f t="shared" si="0"/>
        <v>MEDIA</v>
      </c>
      <c r="AA154" s="10" t="s">
        <v>43</v>
      </c>
      <c r="AB154" s="10" t="s">
        <v>40</v>
      </c>
      <c r="AC154" s="10" t="s">
        <v>40</v>
      </c>
      <c r="AD154" s="10" t="s">
        <v>40</v>
      </c>
      <c r="AE154" s="10" t="s">
        <v>40</v>
      </c>
      <c r="AF154" s="10" t="s">
        <v>40</v>
      </c>
      <c r="AG154" s="10" t="s">
        <v>40</v>
      </c>
      <c r="AH154" s="14">
        <v>44631</v>
      </c>
    </row>
    <row r="155" spans="1:34" s="11" customFormat="1" ht="41.4" x14ac:dyDescent="0.3">
      <c r="A155" s="9">
        <v>149</v>
      </c>
      <c r="B155" s="10" t="s">
        <v>38</v>
      </c>
      <c r="C155" s="10" t="s">
        <v>193</v>
      </c>
      <c r="D155" s="10" t="s">
        <v>194</v>
      </c>
      <c r="E155" s="10" t="s">
        <v>551</v>
      </c>
      <c r="F155" s="10" t="s">
        <v>552</v>
      </c>
      <c r="G155" s="10" t="s">
        <v>43</v>
      </c>
      <c r="H155" s="10" t="s">
        <v>40</v>
      </c>
      <c r="I155" s="10" t="s">
        <v>219</v>
      </c>
      <c r="J155" s="16">
        <v>44561</v>
      </c>
      <c r="K155" s="10" t="s">
        <v>498</v>
      </c>
      <c r="L155" s="10" t="s">
        <v>243</v>
      </c>
      <c r="M155" s="10" t="s">
        <v>47</v>
      </c>
      <c r="N155" s="10" t="s">
        <v>92</v>
      </c>
      <c r="O155" s="10" t="s">
        <v>40</v>
      </c>
      <c r="P155" s="10" t="s">
        <v>540</v>
      </c>
      <c r="Q155" s="10" t="s">
        <v>50</v>
      </c>
      <c r="R155" s="10" t="s">
        <v>51</v>
      </c>
      <c r="S155" s="10" t="s">
        <v>51</v>
      </c>
      <c r="T155" s="10" t="s">
        <v>123</v>
      </c>
      <c r="U155" s="10">
        <f>VLOOKUP(T155,Confidencialidad[],2,FALSE)</f>
        <v>1</v>
      </c>
      <c r="V155" s="10" t="s">
        <v>76</v>
      </c>
      <c r="W155" s="10">
        <f>VLOOKUP(V155,Integridad[],2,FALSE)</f>
        <v>2</v>
      </c>
      <c r="X155" s="10" t="s">
        <v>76</v>
      </c>
      <c r="Y155" s="10">
        <f>VLOOKUP(X155,Disponibilidad[],2,FALSE)</f>
        <v>2</v>
      </c>
      <c r="Z155" s="10" t="str">
        <f t="shared" si="0"/>
        <v>MEDIA</v>
      </c>
      <c r="AA155" s="10" t="s">
        <v>43</v>
      </c>
      <c r="AB155" s="10" t="s">
        <v>40</v>
      </c>
      <c r="AC155" s="10" t="s">
        <v>40</v>
      </c>
      <c r="AD155" s="10" t="s">
        <v>40</v>
      </c>
      <c r="AE155" s="10" t="s">
        <v>40</v>
      </c>
      <c r="AF155" s="10" t="s">
        <v>40</v>
      </c>
      <c r="AG155" s="10" t="s">
        <v>40</v>
      </c>
      <c r="AH155" s="14">
        <v>44631</v>
      </c>
    </row>
    <row r="156" spans="1:34" s="11" customFormat="1" ht="41.4" x14ac:dyDescent="0.3">
      <c r="A156" s="9">
        <v>150</v>
      </c>
      <c r="B156" s="10" t="s">
        <v>38</v>
      </c>
      <c r="C156" s="10" t="s">
        <v>193</v>
      </c>
      <c r="D156" s="10" t="s">
        <v>194</v>
      </c>
      <c r="E156" s="10" t="s">
        <v>553</v>
      </c>
      <c r="F156" s="10" t="s">
        <v>554</v>
      </c>
      <c r="G156" s="10" t="s">
        <v>43</v>
      </c>
      <c r="H156" s="10" t="s">
        <v>40</v>
      </c>
      <c r="I156" s="10" t="s">
        <v>219</v>
      </c>
      <c r="J156" s="16">
        <v>44561</v>
      </c>
      <c r="K156" s="10" t="s">
        <v>498</v>
      </c>
      <c r="L156" s="10" t="s">
        <v>243</v>
      </c>
      <c r="M156" s="10" t="s">
        <v>47</v>
      </c>
      <c r="N156" s="10" t="s">
        <v>92</v>
      </c>
      <c r="O156" s="10" t="s">
        <v>40</v>
      </c>
      <c r="P156" s="10" t="s">
        <v>540</v>
      </c>
      <c r="Q156" s="10" t="s">
        <v>50</v>
      </c>
      <c r="R156" s="10" t="s">
        <v>51</v>
      </c>
      <c r="S156" s="10" t="s">
        <v>51</v>
      </c>
      <c r="T156" s="10" t="s">
        <v>123</v>
      </c>
      <c r="U156" s="10">
        <f>VLOOKUP(T156,Confidencialidad[],2,FALSE)</f>
        <v>1</v>
      </c>
      <c r="V156" s="10" t="s">
        <v>76</v>
      </c>
      <c r="W156" s="10">
        <f>VLOOKUP(V156,Integridad[],2,FALSE)</f>
        <v>2</v>
      </c>
      <c r="X156" s="10" t="s">
        <v>76</v>
      </c>
      <c r="Y156" s="10">
        <f>VLOOKUP(X156,Disponibilidad[],2,FALSE)</f>
        <v>2</v>
      </c>
      <c r="Z156" s="10" t="str">
        <f t="shared" si="0"/>
        <v>MEDIA</v>
      </c>
      <c r="AA156" s="10" t="s">
        <v>43</v>
      </c>
      <c r="AB156" s="10" t="s">
        <v>40</v>
      </c>
      <c r="AC156" s="10" t="s">
        <v>40</v>
      </c>
      <c r="AD156" s="10" t="s">
        <v>40</v>
      </c>
      <c r="AE156" s="10" t="s">
        <v>40</v>
      </c>
      <c r="AF156" s="10" t="s">
        <v>40</v>
      </c>
      <c r="AG156" s="10" t="s">
        <v>40</v>
      </c>
      <c r="AH156" s="14">
        <v>44631</v>
      </c>
    </row>
    <row r="157" spans="1:34" s="11" customFormat="1" ht="41.4" x14ac:dyDescent="0.3">
      <c r="A157" s="9">
        <v>151</v>
      </c>
      <c r="B157" s="10" t="s">
        <v>38</v>
      </c>
      <c r="C157" s="10" t="s">
        <v>193</v>
      </c>
      <c r="D157" s="10" t="s">
        <v>194</v>
      </c>
      <c r="E157" s="10" t="s">
        <v>555</v>
      </c>
      <c r="F157" s="10" t="s">
        <v>556</v>
      </c>
      <c r="G157" s="10" t="s">
        <v>43</v>
      </c>
      <c r="H157" s="10" t="s">
        <v>40</v>
      </c>
      <c r="I157" s="10" t="s">
        <v>219</v>
      </c>
      <c r="J157" s="16">
        <v>44561</v>
      </c>
      <c r="K157" s="10" t="s">
        <v>498</v>
      </c>
      <c r="L157" s="10" t="s">
        <v>243</v>
      </c>
      <c r="M157" s="10" t="s">
        <v>47</v>
      </c>
      <c r="N157" s="10" t="s">
        <v>92</v>
      </c>
      <c r="O157" s="10" t="s">
        <v>40</v>
      </c>
      <c r="P157" s="10" t="s">
        <v>540</v>
      </c>
      <c r="Q157" s="10" t="s">
        <v>287</v>
      </c>
      <c r="R157" s="10" t="s">
        <v>51</v>
      </c>
      <c r="S157" s="10" t="s">
        <v>51</v>
      </c>
      <c r="T157" s="10" t="s">
        <v>123</v>
      </c>
      <c r="U157" s="10">
        <f>VLOOKUP(T157,Confidencialidad[],2,FALSE)</f>
        <v>1</v>
      </c>
      <c r="V157" s="10" t="s">
        <v>76</v>
      </c>
      <c r="W157" s="10">
        <f>VLOOKUP(V157,Integridad[],2,FALSE)</f>
        <v>2</v>
      </c>
      <c r="X157" s="10" t="s">
        <v>76</v>
      </c>
      <c r="Y157" s="10">
        <f>VLOOKUP(X157,Disponibilidad[],2,FALSE)</f>
        <v>2</v>
      </c>
      <c r="Z157" s="10" t="str">
        <f t="shared" si="0"/>
        <v>MEDIA</v>
      </c>
      <c r="AA157" s="10" t="s">
        <v>43</v>
      </c>
      <c r="AB157" s="10" t="s">
        <v>40</v>
      </c>
      <c r="AC157" s="10" t="s">
        <v>40</v>
      </c>
      <c r="AD157" s="10" t="s">
        <v>40</v>
      </c>
      <c r="AE157" s="10" t="s">
        <v>40</v>
      </c>
      <c r="AF157" s="10" t="s">
        <v>40</v>
      </c>
      <c r="AG157" s="10" t="s">
        <v>40</v>
      </c>
      <c r="AH157" s="14">
        <v>44631</v>
      </c>
    </row>
    <row r="158" spans="1:34" s="11" customFormat="1" ht="41.4" x14ac:dyDescent="0.3">
      <c r="A158" s="9">
        <v>152</v>
      </c>
      <c r="B158" s="10" t="s">
        <v>38</v>
      </c>
      <c r="C158" s="10" t="s">
        <v>193</v>
      </c>
      <c r="D158" s="10" t="s">
        <v>194</v>
      </c>
      <c r="E158" s="10" t="s">
        <v>557</v>
      </c>
      <c r="F158" s="10" t="s">
        <v>558</v>
      </c>
      <c r="G158" s="10" t="s">
        <v>43</v>
      </c>
      <c r="H158" s="10" t="s">
        <v>40</v>
      </c>
      <c r="I158" s="10" t="s">
        <v>219</v>
      </c>
      <c r="J158" s="16">
        <v>44561</v>
      </c>
      <c r="K158" s="10" t="s">
        <v>498</v>
      </c>
      <c r="L158" s="10" t="s">
        <v>243</v>
      </c>
      <c r="M158" s="10" t="s">
        <v>47</v>
      </c>
      <c r="N158" s="10" t="s">
        <v>92</v>
      </c>
      <c r="O158" s="10" t="s">
        <v>40</v>
      </c>
      <c r="P158" s="10" t="s">
        <v>540</v>
      </c>
      <c r="Q158" s="10" t="s">
        <v>287</v>
      </c>
      <c r="R158" s="10" t="s">
        <v>51</v>
      </c>
      <c r="S158" s="10" t="s">
        <v>51</v>
      </c>
      <c r="T158" s="10" t="s">
        <v>123</v>
      </c>
      <c r="U158" s="10">
        <f>VLOOKUP(T158,Confidencialidad[],2,FALSE)</f>
        <v>1</v>
      </c>
      <c r="V158" s="10" t="s">
        <v>76</v>
      </c>
      <c r="W158" s="10">
        <f>VLOOKUP(V158,Integridad[],2,FALSE)</f>
        <v>2</v>
      </c>
      <c r="X158" s="10" t="s">
        <v>76</v>
      </c>
      <c r="Y158" s="10">
        <f>VLOOKUP(X158,Disponibilidad[],2,FALSE)</f>
        <v>2</v>
      </c>
      <c r="Z158" s="10" t="str">
        <f t="shared" si="0"/>
        <v>MEDIA</v>
      </c>
      <c r="AA158" s="10" t="s">
        <v>43</v>
      </c>
      <c r="AB158" s="10" t="s">
        <v>40</v>
      </c>
      <c r="AC158" s="10" t="s">
        <v>40</v>
      </c>
      <c r="AD158" s="10" t="s">
        <v>40</v>
      </c>
      <c r="AE158" s="10" t="s">
        <v>40</v>
      </c>
      <c r="AF158" s="10" t="s">
        <v>40</v>
      </c>
      <c r="AG158" s="10" t="s">
        <v>40</v>
      </c>
      <c r="AH158" s="14">
        <v>44631</v>
      </c>
    </row>
    <row r="159" spans="1:34" s="11" customFormat="1" ht="41.4" x14ac:dyDescent="0.3">
      <c r="A159" s="9">
        <v>153</v>
      </c>
      <c r="B159" s="10" t="s">
        <v>38</v>
      </c>
      <c r="C159" s="10" t="s">
        <v>193</v>
      </c>
      <c r="D159" s="10" t="s">
        <v>194</v>
      </c>
      <c r="E159" s="10" t="s">
        <v>559</v>
      </c>
      <c r="F159" s="10" t="s">
        <v>560</v>
      </c>
      <c r="G159" s="10" t="s">
        <v>43</v>
      </c>
      <c r="H159" s="10" t="s">
        <v>40</v>
      </c>
      <c r="I159" s="10" t="s">
        <v>219</v>
      </c>
      <c r="J159" s="16">
        <v>44561</v>
      </c>
      <c r="K159" s="10" t="s">
        <v>498</v>
      </c>
      <c r="L159" s="10" t="s">
        <v>243</v>
      </c>
      <c r="M159" s="10" t="s">
        <v>47</v>
      </c>
      <c r="N159" s="10" t="s">
        <v>92</v>
      </c>
      <c r="O159" s="10" t="s">
        <v>40</v>
      </c>
      <c r="P159" s="10" t="s">
        <v>540</v>
      </c>
      <c r="Q159" s="10" t="s">
        <v>50</v>
      </c>
      <c r="R159" s="10" t="s">
        <v>51</v>
      </c>
      <c r="S159" s="10" t="s">
        <v>51</v>
      </c>
      <c r="T159" s="10" t="s">
        <v>123</v>
      </c>
      <c r="U159" s="10">
        <f>VLOOKUP(T159,Confidencialidad[],2,FALSE)</f>
        <v>1</v>
      </c>
      <c r="V159" s="10" t="s">
        <v>76</v>
      </c>
      <c r="W159" s="10">
        <f>VLOOKUP(V159,Integridad[],2,FALSE)</f>
        <v>2</v>
      </c>
      <c r="X159" s="10" t="s">
        <v>76</v>
      </c>
      <c r="Y159" s="10">
        <f>VLOOKUP(X159,Disponibilidad[],2,FALSE)</f>
        <v>2</v>
      </c>
      <c r="Z159" s="10" t="str">
        <f t="shared" si="0"/>
        <v>MEDIA</v>
      </c>
      <c r="AA159" s="10" t="s">
        <v>43</v>
      </c>
      <c r="AB159" s="10" t="s">
        <v>40</v>
      </c>
      <c r="AC159" s="10" t="s">
        <v>40</v>
      </c>
      <c r="AD159" s="10" t="s">
        <v>40</v>
      </c>
      <c r="AE159" s="10" t="s">
        <v>40</v>
      </c>
      <c r="AF159" s="10" t="s">
        <v>40</v>
      </c>
      <c r="AG159" s="10" t="s">
        <v>40</v>
      </c>
      <c r="AH159" s="14">
        <v>44631</v>
      </c>
    </row>
    <row r="160" spans="1:34" s="11" customFormat="1" ht="41.4" x14ac:dyDescent="0.3">
      <c r="A160" s="9">
        <v>154</v>
      </c>
      <c r="B160" s="10" t="s">
        <v>38</v>
      </c>
      <c r="C160" s="10" t="s">
        <v>193</v>
      </c>
      <c r="D160" s="10" t="s">
        <v>194</v>
      </c>
      <c r="E160" s="10" t="s">
        <v>561</v>
      </c>
      <c r="F160" s="10" t="s">
        <v>562</v>
      </c>
      <c r="G160" s="10" t="s">
        <v>43</v>
      </c>
      <c r="H160" s="10" t="s">
        <v>40</v>
      </c>
      <c r="I160" s="10" t="s">
        <v>219</v>
      </c>
      <c r="J160" s="16">
        <v>44561</v>
      </c>
      <c r="K160" s="10" t="s">
        <v>498</v>
      </c>
      <c r="L160" s="10" t="s">
        <v>243</v>
      </c>
      <c r="M160" s="10" t="s">
        <v>47</v>
      </c>
      <c r="N160" s="10" t="s">
        <v>92</v>
      </c>
      <c r="O160" s="10" t="s">
        <v>40</v>
      </c>
      <c r="P160" s="10" t="s">
        <v>540</v>
      </c>
      <c r="Q160" s="10" t="s">
        <v>50</v>
      </c>
      <c r="R160" s="10" t="s">
        <v>51</v>
      </c>
      <c r="S160" s="10" t="s">
        <v>51</v>
      </c>
      <c r="T160" s="10" t="s">
        <v>123</v>
      </c>
      <c r="U160" s="10">
        <f>VLOOKUP(T160,Confidencialidad[],2,FALSE)</f>
        <v>1</v>
      </c>
      <c r="V160" s="10" t="s">
        <v>76</v>
      </c>
      <c r="W160" s="10">
        <f>VLOOKUP(V160,Integridad[],2,FALSE)</f>
        <v>2</v>
      </c>
      <c r="X160" s="10" t="s">
        <v>76</v>
      </c>
      <c r="Y160" s="10">
        <f>VLOOKUP(X160,Disponibilidad[],2,FALSE)</f>
        <v>2</v>
      </c>
      <c r="Z160" s="10" t="str">
        <f t="shared" si="0"/>
        <v>MEDIA</v>
      </c>
      <c r="AA160" s="10" t="s">
        <v>43</v>
      </c>
      <c r="AB160" s="10" t="s">
        <v>40</v>
      </c>
      <c r="AC160" s="10" t="s">
        <v>40</v>
      </c>
      <c r="AD160" s="10" t="s">
        <v>40</v>
      </c>
      <c r="AE160" s="10" t="s">
        <v>40</v>
      </c>
      <c r="AF160" s="10" t="s">
        <v>40</v>
      </c>
      <c r="AG160" s="10" t="s">
        <v>40</v>
      </c>
      <c r="AH160" s="14">
        <v>44631</v>
      </c>
    </row>
    <row r="161" spans="1:34" s="11" customFormat="1" ht="41.4" x14ac:dyDescent="0.3">
      <c r="A161" s="9">
        <v>155</v>
      </c>
      <c r="B161" s="10" t="s">
        <v>38</v>
      </c>
      <c r="C161" s="10" t="s">
        <v>193</v>
      </c>
      <c r="D161" s="10" t="s">
        <v>194</v>
      </c>
      <c r="E161" s="10" t="s">
        <v>563</v>
      </c>
      <c r="F161" s="10" t="s">
        <v>564</v>
      </c>
      <c r="G161" s="10" t="s">
        <v>43</v>
      </c>
      <c r="H161" s="10" t="s">
        <v>40</v>
      </c>
      <c r="I161" s="10" t="s">
        <v>219</v>
      </c>
      <c r="J161" s="16">
        <v>44561</v>
      </c>
      <c r="K161" s="10" t="s">
        <v>498</v>
      </c>
      <c r="L161" s="10" t="s">
        <v>243</v>
      </c>
      <c r="M161" s="10" t="s">
        <v>47</v>
      </c>
      <c r="N161" s="10" t="s">
        <v>92</v>
      </c>
      <c r="O161" s="10" t="s">
        <v>40</v>
      </c>
      <c r="P161" s="10" t="s">
        <v>540</v>
      </c>
      <c r="Q161" s="10" t="s">
        <v>287</v>
      </c>
      <c r="R161" s="10" t="s">
        <v>51</v>
      </c>
      <c r="S161" s="10" t="s">
        <v>51</v>
      </c>
      <c r="T161" s="10" t="s">
        <v>123</v>
      </c>
      <c r="U161" s="10">
        <f>VLOOKUP(T161,Confidencialidad[],2,FALSE)</f>
        <v>1</v>
      </c>
      <c r="V161" s="10" t="s">
        <v>76</v>
      </c>
      <c r="W161" s="10">
        <f>VLOOKUP(V161,Integridad[],2,FALSE)</f>
        <v>2</v>
      </c>
      <c r="X161" s="10" t="s">
        <v>76</v>
      </c>
      <c r="Y161" s="10">
        <f>VLOOKUP(X161,Disponibilidad[],2,FALSE)</f>
        <v>2</v>
      </c>
      <c r="Z161" s="10" t="str">
        <f t="shared" si="0"/>
        <v>MEDIA</v>
      </c>
      <c r="AA161" s="10" t="s">
        <v>43</v>
      </c>
      <c r="AB161" s="10" t="s">
        <v>40</v>
      </c>
      <c r="AC161" s="10" t="s">
        <v>40</v>
      </c>
      <c r="AD161" s="10" t="s">
        <v>40</v>
      </c>
      <c r="AE161" s="10" t="s">
        <v>40</v>
      </c>
      <c r="AF161" s="10" t="s">
        <v>40</v>
      </c>
      <c r="AG161" s="10" t="s">
        <v>40</v>
      </c>
      <c r="AH161" s="14">
        <v>44631</v>
      </c>
    </row>
    <row r="162" spans="1:34" s="11" customFormat="1" ht="41.4" x14ac:dyDescent="0.3">
      <c r="A162" s="9">
        <v>156</v>
      </c>
      <c r="B162" s="10" t="s">
        <v>38</v>
      </c>
      <c r="C162" s="10" t="s">
        <v>193</v>
      </c>
      <c r="D162" s="10" t="s">
        <v>194</v>
      </c>
      <c r="E162" s="10" t="s">
        <v>565</v>
      </c>
      <c r="F162" s="10" t="s">
        <v>566</v>
      </c>
      <c r="G162" s="10" t="s">
        <v>43</v>
      </c>
      <c r="H162" s="10" t="s">
        <v>40</v>
      </c>
      <c r="I162" s="10" t="s">
        <v>219</v>
      </c>
      <c r="J162" s="16">
        <v>44561</v>
      </c>
      <c r="K162" s="10" t="s">
        <v>498</v>
      </c>
      <c r="L162" s="10" t="s">
        <v>243</v>
      </c>
      <c r="M162" s="10" t="s">
        <v>47</v>
      </c>
      <c r="N162" s="10" t="s">
        <v>92</v>
      </c>
      <c r="O162" s="10" t="s">
        <v>40</v>
      </c>
      <c r="P162" s="10" t="s">
        <v>540</v>
      </c>
      <c r="Q162" s="10" t="s">
        <v>287</v>
      </c>
      <c r="R162" s="10" t="s">
        <v>51</v>
      </c>
      <c r="S162" s="10" t="s">
        <v>51</v>
      </c>
      <c r="T162" s="10" t="s">
        <v>123</v>
      </c>
      <c r="U162" s="10">
        <f>VLOOKUP(T162,Confidencialidad[],2,FALSE)</f>
        <v>1</v>
      </c>
      <c r="V162" s="10" t="s">
        <v>76</v>
      </c>
      <c r="W162" s="10">
        <f>VLOOKUP(V162,Integridad[],2,FALSE)</f>
        <v>2</v>
      </c>
      <c r="X162" s="10" t="s">
        <v>76</v>
      </c>
      <c r="Y162" s="10">
        <f>VLOOKUP(X162,Disponibilidad[],2,FALSE)</f>
        <v>2</v>
      </c>
      <c r="Z162" s="10" t="str">
        <f t="shared" si="0"/>
        <v>MEDIA</v>
      </c>
      <c r="AA162" s="10" t="s">
        <v>43</v>
      </c>
      <c r="AB162" s="10" t="s">
        <v>40</v>
      </c>
      <c r="AC162" s="10" t="s">
        <v>40</v>
      </c>
      <c r="AD162" s="10" t="s">
        <v>40</v>
      </c>
      <c r="AE162" s="10" t="s">
        <v>40</v>
      </c>
      <c r="AF162" s="10" t="s">
        <v>40</v>
      </c>
      <c r="AG162" s="10" t="s">
        <v>40</v>
      </c>
      <c r="AH162" s="14">
        <v>44631</v>
      </c>
    </row>
    <row r="163" spans="1:34" s="11" customFormat="1" ht="41.4" x14ac:dyDescent="0.3">
      <c r="A163" s="9">
        <v>157</v>
      </c>
      <c r="B163" s="10" t="s">
        <v>38</v>
      </c>
      <c r="C163" s="10" t="s">
        <v>193</v>
      </c>
      <c r="D163" s="10" t="s">
        <v>194</v>
      </c>
      <c r="E163" s="10" t="s">
        <v>567</v>
      </c>
      <c r="F163" s="10" t="s">
        <v>568</v>
      </c>
      <c r="G163" s="10" t="s">
        <v>43</v>
      </c>
      <c r="H163" s="10" t="s">
        <v>40</v>
      </c>
      <c r="I163" s="10" t="s">
        <v>219</v>
      </c>
      <c r="J163" s="16">
        <v>44561</v>
      </c>
      <c r="K163" s="10" t="s">
        <v>498</v>
      </c>
      <c r="L163" s="10" t="s">
        <v>243</v>
      </c>
      <c r="M163" s="10" t="s">
        <v>47</v>
      </c>
      <c r="N163" s="10" t="s">
        <v>92</v>
      </c>
      <c r="O163" s="10" t="s">
        <v>40</v>
      </c>
      <c r="P163" s="10" t="s">
        <v>540</v>
      </c>
      <c r="Q163" s="10" t="s">
        <v>287</v>
      </c>
      <c r="R163" s="10" t="s">
        <v>51</v>
      </c>
      <c r="S163" s="10" t="s">
        <v>51</v>
      </c>
      <c r="T163" s="10" t="s">
        <v>123</v>
      </c>
      <c r="U163" s="10">
        <f>VLOOKUP(T163,Confidencialidad[],2,FALSE)</f>
        <v>1</v>
      </c>
      <c r="V163" s="10" t="s">
        <v>76</v>
      </c>
      <c r="W163" s="10">
        <f>VLOOKUP(V163,Integridad[],2,FALSE)</f>
        <v>2</v>
      </c>
      <c r="X163" s="10" t="s">
        <v>76</v>
      </c>
      <c r="Y163" s="10">
        <f>VLOOKUP(X163,Disponibilidad[],2,FALSE)</f>
        <v>2</v>
      </c>
      <c r="Z163" s="10" t="str">
        <f t="shared" si="0"/>
        <v>MEDIA</v>
      </c>
      <c r="AA163" s="10" t="s">
        <v>43</v>
      </c>
      <c r="AB163" s="10" t="s">
        <v>40</v>
      </c>
      <c r="AC163" s="10" t="s">
        <v>40</v>
      </c>
      <c r="AD163" s="10" t="s">
        <v>40</v>
      </c>
      <c r="AE163" s="10" t="s">
        <v>40</v>
      </c>
      <c r="AF163" s="10" t="s">
        <v>40</v>
      </c>
      <c r="AG163" s="10" t="s">
        <v>40</v>
      </c>
      <c r="AH163" s="14">
        <v>44631</v>
      </c>
    </row>
    <row r="164" spans="1:34" s="11" customFormat="1" ht="41.4" x14ac:dyDescent="0.3">
      <c r="A164" s="9">
        <v>158</v>
      </c>
      <c r="B164" s="10" t="s">
        <v>38</v>
      </c>
      <c r="C164" s="10" t="s">
        <v>193</v>
      </c>
      <c r="D164" s="10" t="s">
        <v>194</v>
      </c>
      <c r="E164" s="10" t="s">
        <v>569</v>
      </c>
      <c r="F164" s="10" t="s">
        <v>570</v>
      </c>
      <c r="G164" s="10" t="s">
        <v>43</v>
      </c>
      <c r="H164" s="10" t="s">
        <v>40</v>
      </c>
      <c r="I164" s="10" t="s">
        <v>219</v>
      </c>
      <c r="J164" s="16">
        <v>44561</v>
      </c>
      <c r="K164" s="10" t="s">
        <v>498</v>
      </c>
      <c r="L164" s="10" t="s">
        <v>243</v>
      </c>
      <c r="M164" s="10" t="s">
        <v>47</v>
      </c>
      <c r="N164" s="10" t="s">
        <v>92</v>
      </c>
      <c r="O164" s="10" t="s">
        <v>40</v>
      </c>
      <c r="P164" s="10" t="s">
        <v>540</v>
      </c>
      <c r="Q164" s="10" t="s">
        <v>50</v>
      </c>
      <c r="R164" s="10" t="s">
        <v>51</v>
      </c>
      <c r="S164" s="10" t="s">
        <v>51</v>
      </c>
      <c r="T164" s="10" t="s">
        <v>123</v>
      </c>
      <c r="U164" s="10">
        <f>VLOOKUP(T164,Confidencialidad[],2,FALSE)</f>
        <v>1</v>
      </c>
      <c r="V164" s="10" t="s">
        <v>76</v>
      </c>
      <c r="W164" s="10">
        <f>VLOOKUP(V164,Integridad[],2,FALSE)</f>
        <v>2</v>
      </c>
      <c r="X164" s="10" t="s">
        <v>76</v>
      </c>
      <c r="Y164" s="10">
        <f>VLOOKUP(X164,Disponibilidad[],2,FALSE)</f>
        <v>2</v>
      </c>
      <c r="Z164" s="10" t="str">
        <f t="shared" si="0"/>
        <v>MEDIA</v>
      </c>
      <c r="AA164" s="10" t="s">
        <v>43</v>
      </c>
      <c r="AB164" s="10" t="s">
        <v>40</v>
      </c>
      <c r="AC164" s="10" t="s">
        <v>40</v>
      </c>
      <c r="AD164" s="10" t="s">
        <v>40</v>
      </c>
      <c r="AE164" s="10" t="s">
        <v>40</v>
      </c>
      <c r="AF164" s="10" t="s">
        <v>40</v>
      </c>
      <c r="AG164" s="10" t="s">
        <v>40</v>
      </c>
      <c r="AH164" s="14">
        <v>44631</v>
      </c>
    </row>
    <row r="165" spans="1:34" s="11" customFormat="1" ht="41.4" x14ac:dyDescent="0.3">
      <c r="A165" s="9">
        <v>159</v>
      </c>
      <c r="B165" s="10" t="s">
        <v>38</v>
      </c>
      <c r="C165" s="10" t="s">
        <v>193</v>
      </c>
      <c r="D165" s="10" t="s">
        <v>194</v>
      </c>
      <c r="E165" s="10" t="s">
        <v>571</v>
      </c>
      <c r="F165" s="10" t="s">
        <v>572</v>
      </c>
      <c r="G165" s="10" t="s">
        <v>43</v>
      </c>
      <c r="H165" s="10" t="s">
        <v>40</v>
      </c>
      <c r="I165" s="10" t="s">
        <v>219</v>
      </c>
      <c r="J165" s="16">
        <v>44561</v>
      </c>
      <c r="K165" s="10" t="s">
        <v>498</v>
      </c>
      <c r="L165" s="10" t="s">
        <v>243</v>
      </c>
      <c r="M165" s="10" t="s">
        <v>47</v>
      </c>
      <c r="N165" s="10" t="s">
        <v>92</v>
      </c>
      <c r="O165" s="10" t="s">
        <v>40</v>
      </c>
      <c r="P165" s="10" t="s">
        <v>540</v>
      </c>
      <c r="Q165" s="10" t="s">
        <v>50</v>
      </c>
      <c r="R165" s="10" t="s">
        <v>51</v>
      </c>
      <c r="S165" s="10" t="s">
        <v>51</v>
      </c>
      <c r="T165" s="10" t="s">
        <v>123</v>
      </c>
      <c r="U165" s="10">
        <f>VLOOKUP(T165,Confidencialidad[],2,FALSE)</f>
        <v>1</v>
      </c>
      <c r="V165" s="10" t="s">
        <v>76</v>
      </c>
      <c r="W165" s="10">
        <f>VLOOKUP(V165,Integridad[],2,FALSE)</f>
        <v>2</v>
      </c>
      <c r="X165" s="10" t="s">
        <v>76</v>
      </c>
      <c r="Y165" s="10">
        <f>VLOOKUP(X165,Disponibilidad[],2,FALSE)</f>
        <v>2</v>
      </c>
      <c r="Z165" s="10" t="str">
        <f t="shared" si="0"/>
        <v>MEDIA</v>
      </c>
      <c r="AA165" s="10" t="s">
        <v>43</v>
      </c>
      <c r="AB165" s="10" t="s">
        <v>40</v>
      </c>
      <c r="AC165" s="10" t="s">
        <v>40</v>
      </c>
      <c r="AD165" s="10" t="s">
        <v>40</v>
      </c>
      <c r="AE165" s="10" t="s">
        <v>40</v>
      </c>
      <c r="AF165" s="10" t="s">
        <v>40</v>
      </c>
      <c r="AG165" s="10" t="s">
        <v>40</v>
      </c>
      <c r="AH165" s="14">
        <v>44631</v>
      </c>
    </row>
    <row r="166" spans="1:34" s="11" customFormat="1" ht="41.4" x14ac:dyDescent="0.3">
      <c r="A166" s="9">
        <v>160</v>
      </c>
      <c r="B166" s="10" t="s">
        <v>38</v>
      </c>
      <c r="C166" s="10" t="s">
        <v>193</v>
      </c>
      <c r="D166" s="10" t="s">
        <v>194</v>
      </c>
      <c r="E166" s="10" t="s">
        <v>573</v>
      </c>
      <c r="F166" s="10" t="s">
        <v>574</v>
      </c>
      <c r="G166" s="10" t="s">
        <v>43</v>
      </c>
      <c r="H166" s="10" t="s">
        <v>40</v>
      </c>
      <c r="I166" s="10" t="s">
        <v>219</v>
      </c>
      <c r="J166" s="16">
        <v>44561</v>
      </c>
      <c r="K166" s="10" t="s">
        <v>498</v>
      </c>
      <c r="L166" s="10" t="s">
        <v>243</v>
      </c>
      <c r="M166" s="10" t="s">
        <v>47</v>
      </c>
      <c r="N166" s="10" t="s">
        <v>92</v>
      </c>
      <c r="O166" s="10" t="s">
        <v>40</v>
      </c>
      <c r="P166" s="10" t="s">
        <v>540</v>
      </c>
      <c r="Q166" s="10" t="s">
        <v>50</v>
      </c>
      <c r="R166" s="10" t="s">
        <v>51</v>
      </c>
      <c r="S166" s="10" t="s">
        <v>51</v>
      </c>
      <c r="T166" s="10" t="s">
        <v>123</v>
      </c>
      <c r="U166" s="10">
        <f>VLOOKUP(T166,Confidencialidad[],2,FALSE)</f>
        <v>1</v>
      </c>
      <c r="V166" s="10" t="s">
        <v>76</v>
      </c>
      <c r="W166" s="10">
        <f>VLOOKUP(V166,Integridad[],2,FALSE)</f>
        <v>2</v>
      </c>
      <c r="X166" s="10" t="s">
        <v>76</v>
      </c>
      <c r="Y166" s="10">
        <f>VLOOKUP(X166,Disponibilidad[],2,FALSE)</f>
        <v>2</v>
      </c>
      <c r="Z166" s="10" t="str">
        <f t="shared" si="0"/>
        <v>MEDIA</v>
      </c>
      <c r="AA166" s="10" t="s">
        <v>43</v>
      </c>
      <c r="AB166" s="10" t="s">
        <v>40</v>
      </c>
      <c r="AC166" s="10" t="s">
        <v>40</v>
      </c>
      <c r="AD166" s="10" t="s">
        <v>40</v>
      </c>
      <c r="AE166" s="10" t="s">
        <v>40</v>
      </c>
      <c r="AF166" s="10" t="s">
        <v>40</v>
      </c>
      <c r="AG166" s="10" t="s">
        <v>40</v>
      </c>
      <c r="AH166" s="14">
        <v>44631</v>
      </c>
    </row>
    <row r="167" spans="1:34" s="11" customFormat="1" ht="41.4" x14ac:dyDescent="0.3">
      <c r="A167" s="9">
        <v>161</v>
      </c>
      <c r="B167" s="10" t="s">
        <v>38</v>
      </c>
      <c r="C167" s="10" t="s">
        <v>193</v>
      </c>
      <c r="D167" s="10" t="s">
        <v>194</v>
      </c>
      <c r="E167" s="10" t="s">
        <v>575</v>
      </c>
      <c r="F167" s="10" t="s">
        <v>576</v>
      </c>
      <c r="G167" s="10" t="s">
        <v>43</v>
      </c>
      <c r="H167" s="10" t="s">
        <v>40</v>
      </c>
      <c r="I167" s="10" t="s">
        <v>219</v>
      </c>
      <c r="J167" s="16">
        <v>44561</v>
      </c>
      <c r="K167" s="10" t="s">
        <v>498</v>
      </c>
      <c r="L167" s="10" t="s">
        <v>243</v>
      </c>
      <c r="M167" s="10" t="s">
        <v>47</v>
      </c>
      <c r="N167" s="10" t="s">
        <v>92</v>
      </c>
      <c r="O167" s="10" t="s">
        <v>40</v>
      </c>
      <c r="P167" s="10" t="s">
        <v>540</v>
      </c>
      <c r="Q167" s="10" t="s">
        <v>287</v>
      </c>
      <c r="R167" s="10" t="s">
        <v>51</v>
      </c>
      <c r="S167" s="10" t="s">
        <v>51</v>
      </c>
      <c r="T167" s="10" t="s">
        <v>123</v>
      </c>
      <c r="U167" s="10">
        <f>VLOOKUP(T167,Confidencialidad[],2,FALSE)</f>
        <v>1</v>
      </c>
      <c r="V167" s="10" t="s">
        <v>76</v>
      </c>
      <c r="W167" s="10">
        <f>VLOOKUP(V167,Integridad[],2,FALSE)</f>
        <v>2</v>
      </c>
      <c r="X167" s="10" t="s">
        <v>76</v>
      </c>
      <c r="Y167" s="10">
        <f>VLOOKUP(X167,Disponibilidad[],2,FALSE)</f>
        <v>2</v>
      </c>
      <c r="Z167" s="10" t="str">
        <f t="shared" si="0"/>
        <v>MEDIA</v>
      </c>
      <c r="AA167" s="10" t="s">
        <v>43</v>
      </c>
      <c r="AB167" s="10" t="s">
        <v>40</v>
      </c>
      <c r="AC167" s="10" t="s">
        <v>40</v>
      </c>
      <c r="AD167" s="10" t="s">
        <v>40</v>
      </c>
      <c r="AE167" s="10" t="s">
        <v>40</v>
      </c>
      <c r="AF167" s="10" t="s">
        <v>40</v>
      </c>
      <c r="AG167" s="10" t="s">
        <v>40</v>
      </c>
      <c r="AH167" s="14">
        <v>44631</v>
      </c>
    </row>
    <row r="168" spans="1:34" s="11" customFormat="1" ht="41.4" x14ac:dyDescent="0.3">
      <c r="A168" s="9">
        <v>162</v>
      </c>
      <c r="B168" s="10" t="s">
        <v>38</v>
      </c>
      <c r="C168" s="10" t="s">
        <v>193</v>
      </c>
      <c r="D168" s="10" t="s">
        <v>194</v>
      </c>
      <c r="E168" s="10" t="s">
        <v>577</v>
      </c>
      <c r="F168" s="10" t="s">
        <v>578</v>
      </c>
      <c r="G168" s="10" t="s">
        <v>43</v>
      </c>
      <c r="H168" s="10" t="s">
        <v>40</v>
      </c>
      <c r="I168" s="10" t="s">
        <v>219</v>
      </c>
      <c r="J168" s="16">
        <v>44561</v>
      </c>
      <c r="K168" s="10" t="s">
        <v>498</v>
      </c>
      <c r="L168" s="10" t="s">
        <v>243</v>
      </c>
      <c r="M168" s="10" t="s">
        <v>47</v>
      </c>
      <c r="N168" s="10" t="s">
        <v>92</v>
      </c>
      <c r="O168" s="10" t="s">
        <v>40</v>
      </c>
      <c r="P168" s="10" t="s">
        <v>540</v>
      </c>
      <c r="Q168" s="10" t="s">
        <v>50</v>
      </c>
      <c r="R168" s="10" t="s">
        <v>51</v>
      </c>
      <c r="S168" s="10" t="s">
        <v>51</v>
      </c>
      <c r="T168" s="10" t="s">
        <v>123</v>
      </c>
      <c r="U168" s="10">
        <f>VLOOKUP(T168,Confidencialidad[],2,FALSE)</f>
        <v>1</v>
      </c>
      <c r="V168" s="10" t="s">
        <v>76</v>
      </c>
      <c r="W168" s="10">
        <f>VLOOKUP(V168,Integridad[],2,FALSE)</f>
        <v>2</v>
      </c>
      <c r="X168" s="10" t="s">
        <v>76</v>
      </c>
      <c r="Y168" s="10">
        <f>VLOOKUP(X168,Disponibilidad[],2,FALSE)</f>
        <v>2</v>
      </c>
      <c r="Z168" s="10" t="str">
        <f t="shared" si="0"/>
        <v>MEDIA</v>
      </c>
      <c r="AA168" s="10" t="s">
        <v>43</v>
      </c>
      <c r="AB168" s="10" t="s">
        <v>40</v>
      </c>
      <c r="AC168" s="10" t="s">
        <v>40</v>
      </c>
      <c r="AD168" s="10" t="s">
        <v>40</v>
      </c>
      <c r="AE168" s="10" t="s">
        <v>40</v>
      </c>
      <c r="AF168" s="10" t="s">
        <v>40</v>
      </c>
      <c r="AG168" s="10" t="s">
        <v>40</v>
      </c>
      <c r="AH168" s="14">
        <v>44631</v>
      </c>
    </row>
    <row r="169" spans="1:34" s="11" customFormat="1" ht="41.4" x14ac:dyDescent="0.3">
      <c r="A169" s="9">
        <v>163</v>
      </c>
      <c r="B169" s="10" t="s">
        <v>38</v>
      </c>
      <c r="C169" s="10" t="s">
        <v>193</v>
      </c>
      <c r="D169" s="10" t="s">
        <v>194</v>
      </c>
      <c r="E169" s="10" t="s">
        <v>579</v>
      </c>
      <c r="F169" s="10" t="s">
        <v>580</v>
      </c>
      <c r="G169" s="10" t="s">
        <v>43</v>
      </c>
      <c r="H169" s="10" t="s">
        <v>40</v>
      </c>
      <c r="I169" s="10" t="s">
        <v>219</v>
      </c>
      <c r="J169" s="16">
        <v>44561</v>
      </c>
      <c r="K169" s="10" t="s">
        <v>498</v>
      </c>
      <c r="L169" s="10" t="s">
        <v>243</v>
      </c>
      <c r="M169" s="10" t="s">
        <v>47</v>
      </c>
      <c r="N169" s="10" t="s">
        <v>92</v>
      </c>
      <c r="O169" s="10" t="s">
        <v>40</v>
      </c>
      <c r="P169" s="10" t="s">
        <v>540</v>
      </c>
      <c r="Q169" s="10" t="s">
        <v>287</v>
      </c>
      <c r="R169" s="10" t="s">
        <v>51</v>
      </c>
      <c r="S169" s="10" t="s">
        <v>51</v>
      </c>
      <c r="T169" s="10" t="s">
        <v>123</v>
      </c>
      <c r="U169" s="10">
        <f>VLOOKUP(T169,Confidencialidad[],2,FALSE)</f>
        <v>1</v>
      </c>
      <c r="V169" s="10" t="s">
        <v>76</v>
      </c>
      <c r="W169" s="10">
        <f>VLOOKUP(V169,Integridad[],2,FALSE)</f>
        <v>2</v>
      </c>
      <c r="X169" s="10" t="s">
        <v>76</v>
      </c>
      <c r="Y169" s="10">
        <f>VLOOKUP(X169,Disponibilidad[],2,FALSE)</f>
        <v>2</v>
      </c>
      <c r="Z169" s="10" t="str">
        <f t="shared" si="0"/>
        <v>MEDIA</v>
      </c>
      <c r="AA169" s="10" t="s">
        <v>43</v>
      </c>
      <c r="AB169" s="10" t="s">
        <v>40</v>
      </c>
      <c r="AC169" s="10" t="s">
        <v>40</v>
      </c>
      <c r="AD169" s="10" t="s">
        <v>40</v>
      </c>
      <c r="AE169" s="10" t="s">
        <v>40</v>
      </c>
      <c r="AF169" s="10" t="s">
        <v>40</v>
      </c>
      <c r="AG169" s="10" t="s">
        <v>40</v>
      </c>
      <c r="AH169" s="14">
        <v>44631</v>
      </c>
    </row>
    <row r="170" spans="1:34" s="11" customFormat="1" ht="41.4" x14ac:dyDescent="0.3">
      <c r="A170" s="9">
        <v>164</v>
      </c>
      <c r="B170" s="10" t="s">
        <v>38</v>
      </c>
      <c r="C170" s="10" t="s">
        <v>193</v>
      </c>
      <c r="D170" s="10" t="s">
        <v>194</v>
      </c>
      <c r="E170" s="10" t="s">
        <v>581</v>
      </c>
      <c r="F170" s="10" t="s">
        <v>582</v>
      </c>
      <c r="G170" s="10" t="s">
        <v>43</v>
      </c>
      <c r="H170" s="10" t="s">
        <v>40</v>
      </c>
      <c r="I170" s="10" t="s">
        <v>219</v>
      </c>
      <c r="J170" s="16">
        <v>44561</v>
      </c>
      <c r="K170" s="10" t="s">
        <v>498</v>
      </c>
      <c r="L170" s="10" t="s">
        <v>243</v>
      </c>
      <c r="M170" s="10" t="s">
        <v>47</v>
      </c>
      <c r="N170" s="10" t="s">
        <v>92</v>
      </c>
      <c r="O170" s="10" t="s">
        <v>40</v>
      </c>
      <c r="P170" s="10" t="s">
        <v>540</v>
      </c>
      <c r="Q170" s="10" t="s">
        <v>287</v>
      </c>
      <c r="R170" s="10" t="s">
        <v>51</v>
      </c>
      <c r="S170" s="10" t="s">
        <v>51</v>
      </c>
      <c r="T170" s="10" t="s">
        <v>123</v>
      </c>
      <c r="U170" s="10">
        <f>VLOOKUP(T170,Confidencialidad[],2,FALSE)</f>
        <v>1</v>
      </c>
      <c r="V170" s="10" t="s">
        <v>76</v>
      </c>
      <c r="W170" s="10">
        <f>VLOOKUP(V170,Integridad[],2,FALSE)</f>
        <v>2</v>
      </c>
      <c r="X170" s="10" t="s">
        <v>76</v>
      </c>
      <c r="Y170" s="10">
        <f>VLOOKUP(X170,Disponibilidad[],2,FALSE)</f>
        <v>2</v>
      </c>
      <c r="Z170" s="10" t="str">
        <f t="shared" si="0"/>
        <v>MEDIA</v>
      </c>
      <c r="AA170" s="10" t="s">
        <v>43</v>
      </c>
      <c r="AB170" s="10" t="s">
        <v>40</v>
      </c>
      <c r="AC170" s="10" t="s">
        <v>40</v>
      </c>
      <c r="AD170" s="10" t="s">
        <v>40</v>
      </c>
      <c r="AE170" s="10" t="s">
        <v>40</v>
      </c>
      <c r="AF170" s="10" t="s">
        <v>40</v>
      </c>
      <c r="AG170" s="10" t="s">
        <v>40</v>
      </c>
      <c r="AH170" s="14">
        <v>44631</v>
      </c>
    </row>
    <row r="171" spans="1:34" s="11" customFormat="1" ht="41.4" x14ac:dyDescent="0.3">
      <c r="A171" s="9">
        <v>165</v>
      </c>
      <c r="B171" s="10" t="s">
        <v>38</v>
      </c>
      <c r="C171" s="10" t="s">
        <v>193</v>
      </c>
      <c r="D171" s="10" t="s">
        <v>194</v>
      </c>
      <c r="E171" s="10" t="s">
        <v>583</v>
      </c>
      <c r="F171" s="10" t="s">
        <v>584</v>
      </c>
      <c r="G171" s="10" t="s">
        <v>43</v>
      </c>
      <c r="H171" s="10" t="s">
        <v>40</v>
      </c>
      <c r="I171" s="10" t="s">
        <v>219</v>
      </c>
      <c r="J171" s="16">
        <v>44615</v>
      </c>
      <c r="K171" s="10" t="s">
        <v>498</v>
      </c>
      <c r="L171" s="10" t="s">
        <v>243</v>
      </c>
      <c r="M171" s="10" t="s">
        <v>47</v>
      </c>
      <c r="N171" s="10" t="s">
        <v>92</v>
      </c>
      <c r="O171" s="10" t="s">
        <v>40</v>
      </c>
      <c r="P171" s="10" t="s">
        <v>540</v>
      </c>
      <c r="Q171" s="10" t="s">
        <v>50</v>
      </c>
      <c r="R171" s="10" t="s">
        <v>51</v>
      </c>
      <c r="S171" s="10" t="s">
        <v>51</v>
      </c>
      <c r="T171" s="10" t="s">
        <v>123</v>
      </c>
      <c r="U171" s="10">
        <f>VLOOKUP(T171,Confidencialidad[],2,FALSE)</f>
        <v>1</v>
      </c>
      <c r="V171" s="10" t="s">
        <v>76</v>
      </c>
      <c r="W171" s="10">
        <f>VLOOKUP(V171,Integridad[],2,FALSE)</f>
        <v>2</v>
      </c>
      <c r="X171" s="10" t="s">
        <v>76</v>
      </c>
      <c r="Y171" s="10">
        <f>VLOOKUP(X171,Disponibilidad[],2,FALSE)</f>
        <v>2</v>
      </c>
      <c r="Z171" s="10" t="str">
        <f t="shared" si="0"/>
        <v>MEDIA</v>
      </c>
      <c r="AA171" s="10" t="s">
        <v>43</v>
      </c>
      <c r="AB171" s="10" t="s">
        <v>40</v>
      </c>
      <c r="AC171" s="10" t="s">
        <v>40</v>
      </c>
      <c r="AD171" s="10" t="s">
        <v>40</v>
      </c>
      <c r="AE171" s="10" t="s">
        <v>40</v>
      </c>
      <c r="AF171" s="10" t="s">
        <v>40</v>
      </c>
      <c r="AG171" s="10" t="s">
        <v>40</v>
      </c>
      <c r="AH171" s="14">
        <v>44631</v>
      </c>
    </row>
    <row r="172" spans="1:34" s="11" customFormat="1" ht="41.4" x14ac:dyDescent="0.3">
      <c r="A172" s="9">
        <v>166</v>
      </c>
      <c r="B172" s="10" t="s">
        <v>38</v>
      </c>
      <c r="C172" s="10" t="s">
        <v>193</v>
      </c>
      <c r="D172" s="10" t="s">
        <v>194</v>
      </c>
      <c r="E172" s="10" t="s">
        <v>585</v>
      </c>
      <c r="F172" s="10" t="s">
        <v>586</v>
      </c>
      <c r="G172" s="10" t="s">
        <v>43</v>
      </c>
      <c r="H172" s="10" t="s">
        <v>40</v>
      </c>
      <c r="I172" s="10" t="s">
        <v>219</v>
      </c>
      <c r="J172" s="16">
        <v>44615</v>
      </c>
      <c r="K172" s="10" t="s">
        <v>498</v>
      </c>
      <c r="L172" s="10" t="s">
        <v>243</v>
      </c>
      <c r="M172" s="10" t="s">
        <v>47</v>
      </c>
      <c r="N172" s="10" t="s">
        <v>92</v>
      </c>
      <c r="O172" s="10" t="s">
        <v>40</v>
      </c>
      <c r="P172" s="10" t="s">
        <v>540</v>
      </c>
      <c r="Q172" s="10" t="s">
        <v>50</v>
      </c>
      <c r="R172" s="10" t="s">
        <v>51</v>
      </c>
      <c r="S172" s="10" t="s">
        <v>51</v>
      </c>
      <c r="T172" s="10" t="s">
        <v>123</v>
      </c>
      <c r="U172" s="10">
        <f>VLOOKUP(T172,Confidencialidad[],2,FALSE)</f>
        <v>1</v>
      </c>
      <c r="V172" s="10" t="s">
        <v>76</v>
      </c>
      <c r="W172" s="10">
        <f>VLOOKUP(V172,Integridad[],2,FALSE)</f>
        <v>2</v>
      </c>
      <c r="X172" s="10" t="s">
        <v>76</v>
      </c>
      <c r="Y172" s="10">
        <f>VLOOKUP(X172,Disponibilidad[],2,FALSE)</f>
        <v>2</v>
      </c>
      <c r="Z172" s="10" t="str">
        <f t="shared" si="0"/>
        <v>MEDIA</v>
      </c>
      <c r="AA172" s="10" t="s">
        <v>43</v>
      </c>
      <c r="AB172" s="10" t="s">
        <v>40</v>
      </c>
      <c r="AC172" s="10" t="s">
        <v>40</v>
      </c>
      <c r="AD172" s="10" t="s">
        <v>40</v>
      </c>
      <c r="AE172" s="10" t="s">
        <v>40</v>
      </c>
      <c r="AF172" s="10" t="s">
        <v>40</v>
      </c>
      <c r="AG172" s="10" t="s">
        <v>40</v>
      </c>
      <c r="AH172" s="14">
        <v>44631</v>
      </c>
    </row>
    <row r="173" spans="1:34" s="11" customFormat="1" ht="41.4" x14ac:dyDescent="0.3">
      <c r="A173" s="9">
        <v>167</v>
      </c>
      <c r="B173" s="10" t="s">
        <v>38</v>
      </c>
      <c r="C173" s="10" t="s">
        <v>193</v>
      </c>
      <c r="D173" s="10" t="s">
        <v>194</v>
      </c>
      <c r="E173" s="10" t="s">
        <v>587</v>
      </c>
      <c r="F173" s="10" t="s">
        <v>588</v>
      </c>
      <c r="G173" s="10" t="s">
        <v>43</v>
      </c>
      <c r="H173" s="10" t="s">
        <v>40</v>
      </c>
      <c r="I173" s="10" t="s">
        <v>219</v>
      </c>
      <c r="J173" s="16">
        <v>44615</v>
      </c>
      <c r="K173" s="10" t="s">
        <v>498</v>
      </c>
      <c r="L173" s="10" t="s">
        <v>243</v>
      </c>
      <c r="M173" s="10" t="s">
        <v>47</v>
      </c>
      <c r="N173" s="10" t="s">
        <v>92</v>
      </c>
      <c r="O173" s="10" t="s">
        <v>40</v>
      </c>
      <c r="P173" s="10" t="s">
        <v>540</v>
      </c>
      <c r="Q173" s="10" t="s">
        <v>50</v>
      </c>
      <c r="R173" s="10" t="s">
        <v>51</v>
      </c>
      <c r="S173" s="10" t="s">
        <v>51</v>
      </c>
      <c r="T173" s="10" t="s">
        <v>123</v>
      </c>
      <c r="U173" s="10">
        <f>VLOOKUP(T173,Confidencialidad[],2,FALSE)</f>
        <v>1</v>
      </c>
      <c r="V173" s="10" t="s">
        <v>76</v>
      </c>
      <c r="W173" s="10">
        <f>VLOOKUP(V173,Integridad[],2,FALSE)</f>
        <v>2</v>
      </c>
      <c r="X173" s="10" t="s">
        <v>76</v>
      </c>
      <c r="Y173" s="10">
        <f>VLOOKUP(X173,Disponibilidad[],2,FALSE)</f>
        <v>2</v>
      </c>
      <c r="Z173" s="10" t="str">
        <f t="shared" si="0"/>
        <v>MEDIA</v>
      </c>
      <c r="AA173" s="10" t="s">
        <v>43</v>
      </c>
      <c r="AB173" s="10" t="s">
        <v>40</v>
      </c>
      <c r="AC173" s="10" t="s">
        <v>40</v>
      </c>
      <c r="AD173" s="10" t="s">
        <v>40</v>
      </c>
      <c r="AE173" s="10" t="s">
        <v>40</v>
      </c>
      <c r="AF173" s="10" t="s">
        <v>40</v>
      </c>
      <c r="AG173" s="10" t="s">
        <v>40</v>
      </c>
      <c r="AH173" s="14">
        <v>44631</v>
      </c>
    </row>
    <row r="174" spans="1:34" s="11" customFormat="1" ht="41.4" x14ac:dyDescent="0.3">
      <c r="A174" s="9">
        <v>168</v>
      </c>
      <c r="B174" s="10" t="s">
        <v>38</v>
      </c>
      <c r="C174" s="10" t="s">
        <v>193</v>
      </c>
      <c r="D174" s="10" t="s">
        <v>194</v>
      </c>
      <c r="E174" s="10" t="s">
        <v>589</v>
      </c>
      <c r="F174" s="10" t="s">
        <v>590</v>
      </c>
      <c r="G174" s="10" t="s">
        <v>43</v>
      </c>
      <c r="H174" s="10" t="s">
        <v>40</v>
      </c>
      <c r="I174" s="10" t="s">
        <v>219</v>
      </c>
      <c r="J174" s="16">
        <v>44629</v>
      </c>
      <c r="K174" s="10" t="s">
        <v>498</v>
      </c>
      <c r="L174" s="10" t="s">
        <v>243</v>
      </c>
      <c r="M174" s="10" t="s">
        <v>47</v>
      </c>
      <c r="N174" s="10" t="s">
        <v>92</v>
      </c>
      <c r="O174" s="10" t="s">
        <v>40</v>
      </c>
      <c r="P174" s="10" t="s">
        <v>540</v>
      </c>
      <c r="Q174" s="10" t="s">
        <v>50</v>
      </c>
      <c r="R174" s="10" t="s">
        <v>51</v>
      </c>
      <c r="S174" s="10" t="s">
        <v>51</v>
      </c>
      <c r="T174" s="10" t="s">
        <v>123</v>
      </c>
      <c r="U174" s="10">
        <f>VLOOKUP(T174,Confidencialidad[],2,FALSE)</f>
        <v>1</v>
      </c>
      <c r="V174" s="10" t="s">
        <v>76</v>
      </c>
      <c r="W174" s="10">
        <f>VLOOKUP(V174,Integridad[],2,FALSE)</f>
        <v>2</v>
      </c>
      <c r="X174" s="10" t="s">
        <v>76</v>
      </c>
      <c r="Y174" s="10">
        <f>VLOOKUP(X174,Disponibilidad[],2,FALSE)</f>
        <v>2</v>
      </c>
      <c r="Z174" s="10" t="str">
        <f t="shared" si="0"/>
        <v>MEDIA</v>
      </c>
      <c r="AA174" s="10" t="s">
        <v>43</v>
      </c>
      <c r="AB174" s="10" t="s">
        <v>40</v>
      </c>
      <c r="AC174" s="10" t="s">
        <v>40</v>
      </c>
      <c r="AD174" s="10" t="s">
        <v>40</v>
      </c>
      <c r="AE174" s="10" t="s">
        <v>40</v>
      </c>
      <c r="AF174" s="10" t="s">
        <v>40</v>
      </c>
      <c r="AG174" s="10" t="s">
        <v>40</v>
      </c>
      <c r="AH174" s="14">
        <v>44631</v>
      </c>
    </row>
    <row r="175" spans="1:34" s="11" customFormat="1" ht="41.4" x14ac:dyDescent="0.3">
      <c r="A175" s="9">
        <v>169</v>
      </c>
      <c r="B175" s="10" t="s">
        <v>38</v>
      </c>
      <c r="C175" s="10" t="s">
        <v>193</v>
      </c>
      <c r="D175" s="10" t="s">
        <v>194</v>
      </c>
      <c r="E175" s="10" t="s">
        <v>591</v>
      </c>
      <c r="F175" s="10" t="s">
        <v>592</v>
      </c>
      <c r="G175" s="10" t="s">
        <v>43</v>
      </c>
      <c r="H175" s="10" t="s">
        <v>40</v>
      </c>
      <c r="I175" s="10" t="s">
        <v>219</v>
      </c>
      <c r="J175" s="16">
        <v>44629</v>
      </c>
      <c r="K175" s="10" t="s">
        <v>498</v>
      </c>
      <c r="L175" s="10" t="s">
        <v>243</v>
      </c>
      <c r="M175" s="10" t="s">
        <v>47</v>
      </c>
      <c r="N175" s="10" t="s">
        <v>92</v>
      </c>
      <c r="O175" s="10" t="s">
        <v>40</v>
      </c>
      <c r="P175" s="10" t="s">
        <v>540</v>
      </c>
      <c r="Q175" s="10" t="s">
        <v>50</v>
      </c>
      <c r="R175" s="10" t="s">
        <v>51</v>
      </c>
      <c r="S175" s="10" t="s">
        <v>51</v>
      </c>
      <c r="T175" s="10" t="s">
        <v>123</v>
      </c>
      <c r="U175" s="10">
        <f>VLOOKUP(T175,Confidencialidad[],2,FALSE)</f>
        <v>1</v>
      </c>
      <c r="V175" s="10" t="s">
        <v>76</v>
      </c>
      <c r="W175" s="10">
        <f>VLOOKUP(V175,Integridad[],2,FALSE)</f>
        <v>2</v>
      </c>
      <c r="X175" s="10" t="s">
        <v>76</v>
      </c>
      <c r="Y175" s="10">
        <f>VLOOKUP(X175,Disponibilidad[],2,FALSE)</f>
        <v>2</v>
      </c>
      <c r="Z175" s="10" t="str">
        <f t="shared" si="0"/>
        <v>MEDIA</v>
      </c>
      <c r="AA175" s="10" t="s">
        <v>43</v>
      </c>
      <c r="AB175" s="10" t="s">
        <v>40</v>
      </c>
      <c r="AC175" s="10" t="s">
        <v>40</v>
      </c>
      <c r="AD175" s="10" t="s">
        <v>40</v>
      </c>
      <c r="AE175" s="10" t="s">
        <v>40</v>
      </c>
      <c r="AF175" s="10" t="s">
        <v>40</v>
      </c>
      <c r="AG175" s="10" t="s">
        <v>40</v>
      </c>
      <c r="AH175" s="14">
        <v>44631</v>
      </c>
    </row>
    <row r="176" spans="1:34" s="11" customFormat="1" ht="41.4" x14ac:dyDescent="0.3">
      <c r="A176" s="9">
        <v>170</v>
      </c>
      <c r="B176" s="10" t="s">
        <v>38</v>
      </c>
      <c r="C176" s="10" t="s">
        <v>193</v>
      </c>
      <c r="D176" s="10" t="s">
        <v>194</v>
      </c>
      <c r="E176" s="10" t="s">
        <v>593</v>
      </c>
      <c r="F176" s="10" t="s">
        <v>594</v>
      </c>
      <c r="G176" s="10" t="s">
        <v>43</v>
      </c>
      <c r="H176" s="10" t="s">
        <v>40</v>
      </c>
      <c r="I176" s="10" t="s">
        <v>219</v>
      </c>
      <c r="J176" s="16">
        <v>44561</v>
      </c>
      <c r="K176" s="10" t="s">
        <v>498</v>
      </c>
      <c r="L176" s="10" t="s">
        <v>243</v>
      </c>
      <c r="M176" s="10" t="s">
        <v>47</v>
      </c>
      <c r="N176" s="10" t="s">
        <v>92</v>
      </c>
      <c r="O176" s="10" t="s">
        <v>40</v>
      </c>
      <c r="P176" s="10" t="s">
        <v>595</v>
      </c>
      <c r="Q176" s="10" t="s">
        <v>50</v>
      </c>
      <c r="R176" s="10" t="s">
        <v>51</v>
      </c>
      <c r="S176" s="10" t="s">
        <v>51</v>
      </c>
      <c r="T176" s="10" t="s">
        <v>123</v>
      </c>
      <c r="U176" s="10">
        <f>VLOOKUP(T176,Confidencialidad[],2,FALSE)</f>
        <v>1</v>
      </c>
      <c r="V176" s="10" t="s">
        <v>76</v>
      </c>
      <c r="W176" s="10">
        <f>VLOOKUP(V176,Integridad[],2,FALSE)</f>
        <v>2</v>
      </c>
      <c r="X176" s="10" t="s">
        <v>76</v>
      </c>
      <c r="Y176" s="10">
        <f>VLOOKUP(X176,Disponibilidad[],2,FALSE)</f>
        <v>2</v>
      </c>
      <c r="Z176" s="10" t="str">
        <f t="shared" si="0"/>
        <v>MEDIA</v>
      </c>
      <c r="AA176" s="10" t="s">
        <v>43</v>
      </c>
      <c r="AB176" s="10" t="s">
        <v>40</v>
      </c>
      <c r="AC176" s="10" t="s">
        <v>40</v>
      </c>
      <c r="AD176" s="10" t="s">
        <v>40</v>
      </c>
      <c r="AE176" s="10" t="s">
        <v>40</v>
      </c>
      <c r="AF176" s="10" t="s">
        <v>40</v>
      </c>
      <c r="AG176" s="10" t="s">
        <v>40</v>
      </c>
      <c r="AH176" s="14">
        <v>44631</v>
      </c>
    </row>
    <row r="177" spans="1:34" s="11" customFormat="1" ht="41.4" x14ac:dyDescent="0.3">
      <c r="A177" s="9">
        <v>171</v>
      </c>
      <c r="B177" s="10" t="s">
        <v>38</v>
      </c>
      <c r="C177" s="10" t="s">
        <v>193</v>
      </c>
      <c r="D177" s="10" t="s">
        <v>194</v>
      </c>
      <c r="E177" s="10" t="s">
        <v>596</v>
      </c>
      <c r="F177" s="10" t="s">
        <v>597</v>
      </c>
      <c r="G177" s="10" t="s">
        <v>43</v>
      </c>
      <c r="H177" s="10" t="s">
        <v>40</v>
      </c>
      <c r="I177" s="10" t="s">
        <v>219</v>
      </c>
      <c r="J177" s="16">
        <v>44561</v>
      </c>
      <c r="K177" s="10" t="s">
        <v>498</v>
      </c>
      <c r="L177" s="10" t="s">
        <v>243</v>
      </c>
      <c r="M177" s="10" t="s">
        <v>47</v>
      </c>
      <c r="N177" s="10" t="s">
        <v>92</v>
      </c>
      <c r="O177" s="10" t="s">
        <v>40</v>
      </c>
      <c r="P177" s="10" t="s">
        <v>598</v>
      </c>
      <c r="Q177" s="10" t="s">
        <v>50</v>
      </c>
      <c r="R177" s="10" t="s">
        <v>51</v>
      </c>
      <c r="S177" s="10" t="s">
        <v>51</v>
      </c>
      <c r="T177" s="10" t="s">
        <v>123</v>
      </c>
      <c r="U177" s="10">
        <f>VLOOKUP(T177,Confidencialidad[],2,FALSE)</f>
        <v>1</v>
      </c>
      <c r="V177" s="10" t="s">
        <v>76</v>
      </c>
      <c r="W177" s="10">
        <f>VLOOKUP(V177,Integridad[],2,FALSE)</f>
        <v>2</v>
      </c>
      <c r="X177" s="10" t="s">
        <v>76</v>
      </c>
      <c r="Y177" s="10">
        <f>VLOOKUP(X177,Disponibilidad[],2,FALSE)</f>
        <v>2</v>
      </c>
      <c r="Z177" s="10" t="str">
        <f t="shared" si="0"/>
        <v>MEDIA</v>
      </c>
      <c r="AA177" s="10" t="s">
        <v>43</v>
      </c>
      <c r="AB177" s="10" t="s">
        <v>40</v>
      </c>
      <c r="AC177" s="10" t="s">
        <v>40</v>
      </c>
      <c r="AD177" s="10" t="s">
        <v>40</v>
      </c>
      <c r="AE177" s="10" t="s">
        <v>40</v>
      </c>
      <c r="AF177" s="10" t="s">
        <v>40</v>
      </c>
      <c r="AG177" s="10" t="s">
        <v>40</v>
      </c>
      <c r="AH177" s="14">
        <v>44631</v>
      </c>
    </row>
    <row r="178" spans="1:34" s="11" customFormat="1" ht="110.4" x14ac:dyDescent="0.3">
      <c r="A178" s="9">
        <v>172</v>
      </c>
      <c r="B178" s="10" t="s">
        <v>168</v>
      </c>
      <c r="C178" s="10" t="s">
        <v>216</v>
      </c>
      <c r="D178" s="10" t="s">
        <v>40</v>
      </c>
      <c r="E178" s="10" t="s">
        <v>599</v>
      </c>
      <c r="F178" s="10" t="s">
        <v>600</v>
      </c>
      <c r="G178" s="10" t="s">
        <v>51</v>
      </c>
      <c r="H178" s="10" t="s">
        <v>601</v>
      </c>
      <c r="I178" s="10" t="s">
        <v>72</v>
      </c>
      <c r="J178" s="16">
        <v>44630</v>
      </c>
      <c r="K178" s="10" t="s">
        <v>498</v>
      </c>
      <c r="L178" s="10" t="s">
        <v>498</v>
      </c>
      <c r="M178" s="10" t="s">
        <v>47</v>
      </c>
      <c r="N178" s="10" t="s">
        <v>92</v>
      </c>
      <c r="O178" s="10" t="s">
        <v>40</v>
      </c>
      <c r="P178" s="12" t="s">
        <v>1130</v>
      </c>
      <c r="Q178" s="10" t="s">
        <v>83</v>
      </c>
      <c r="R178" s="10" t="s">
        <v>51</v>
      </c>
      <c r="S178" s="10" t="s">
        <v>43</v>
      </c>
      <c r="T178" s="10" t="s">
        <v>52</v>
      </c>
      <c r="U178" s="10">
        <f>VLOOKUP(T178,Confidencialidad[],2,FALSE)</f>
        <v>2</v>
      </c>
      <c r="V178" s="10" t="s">
        <v>53</v>
      </c>
      <c r="W178" s="10">
        <f>VLOOKUP(V178,Integridad[],2,FALSE)</f>
        <v>3</v>
      </c>
      <c r="X178" s="10" t="s">
        <v>76</v>
      </c>
      <c r="Y178" s="10">
        <f>VLOOKUP(X178,Disponibilidad[],2,FALSE)</f>
        <v>2</v>
      </c>
      <c r="Z178" s="10" t="str">
        <f t="shared" si="0"/>
        <v>MEDIA</v>
      </c>
      <c r="AA178" s="10" t="s">
        <v>51</v>
      </c>
      <c r="AB178" s="10" t="s">
        <v>277</v>
      </c>
      <c r="AC178" s="10" t="s">
        <v>500</v>
      </c>
      <c r="AD178" s="10" t="s">
        <v>501</v>
      </c>
      <c r="AE178" s="10" t="s">
        <v>602</v>
      </c>
      <c r="AF178" s="10" t="s">
        <v>291</v>
      </c>
      <c r="AG178" s="10" t="s">
        <v>292</v>
      </c>
      <c r="AH178" s="14">
        <v>44631</v>
      </c>
    </row>
    <row r="179" spans="1:34" s="11" customFormat="1" ht="110.4" x14ac:dyDescent="0.3">
      <c r="A179" s="9">
        <v>173</v>
      </c>
      <c r="B179" s="10" t="s">
        <v>38</v>
      </c>
      <c r="C179" s="10" t="s">
        <v>603</v>
      </c>
      <c r="D179" s="10" t="s">
        <v>40</v>
      </c>
      <c r="E179" s="10" t="s">
        <v>604</v>
      </c>
      <c r="F179" s="10" t="s">
        <v>605</v>
      </c>
      <c r="G179" s="10" t="s">
        <v>51</v>
      </c>
      <c r="H179" s="10" t="s">
        <v>601</v>
      </c>
      <c r="I179" s="10" t="s">
        <v>72</v>
      </c>
      <c r="J179" s="16">
        <v>44630</v>
      </c>
      <c r="K179" s="10" t="s">
        <v>498</v>
      </c>
      <c r="L179" s="10" t="s">
        <v>243</v>
      </c>
      <c r="M179" s="10" t="s">
        <v>47</v>
      </c>
      <c r="N179" s="10" t="s">
        <v>92</v>
      </c>
      <c r="O179" s="10" t="s">
        <v>40</v>
      </c>
      <c r="P179" s="12" t="s">
        <v>1130</v>
      </c>
      <c r="Q179" s="10" t="s">
        <v>50</v>
      </c>
      <c r="R179" s="10" t="s">
        <v>51</v>
      </c>
      <c r="S179" s="10" t="s">
        <v>43</v>
      </c>
      <c r="T179" s="10" t="s">
        <v>52</v>
      </c>
      <c r="U179" s="10">
        <f>VLOOKUP(T179,Confidencialidad[],2,FALSE)</f>
        <v>2</v>
      </c>
      <c r="V179" s="10" t="s">
        <v>53</v>
      </c>
      <c r="W179" s="10">
        <f>VLOOKUP(V179,Integridad[],2,FALSE)</f>
        <v>3</v>
      </c>
      <c r="X179" s="10" t="s">
        <v>53</v>
      </c>
      <c r="Y179" s="10">
        <f>VLOOKUP(X179,Disponibilidad[],2,FALSE)</f>
        <v>3</v>
      </c>
      <c r="Z179" s="10" t="str">
        <f t="shared" si="0"/>
        <v>ALTA</v>
      </c>
      <c r="AA179" s="10" t="s">
        <v>51</v>
      </c>
      <c r="AB179" s="10" t="s">
        <v>277</v>
      </c>
      <c r="AC179" s="10" t="s">
        <v>500</v>
      </c>
      <c r="AD179" s="10" t="s">
        <v>501</v>
      </c>
      <c r="AE179" s="10" t="s">
        <v>602</v>
      </c>
      <c r="AF179" s="10" t="s">
        <v>291</v>
      </c>
      <c r="AG179" s="10" t="s">
        <v>292</v>
      </c>
      <c r="AH179" s="14">
        <v>44631</v>
      </c>
    </row>
    <row r="180" spans="1:34" s="11" customFormat="1" ht="110.4" x14ac:dyDescent="0.3">
      <c r="A180" s="9">
        <v>174</v>
      </c>
      <c r="B180" s="10" t="s">
        <v>38</v>
      </c>
      <c r="C180" s="10" t="s">
        <v>39</v>
      </c>
      <c r="D180" s="10" t="s">
        <v>100</v>
      </c>
      <c r="E180" s="10" t="s">
        <v>606</v>
      </c>
      <c r="F180" s="10" t="s">
        <v>607</v>
      </c>
      <c r="G180" s="10" t="s">
        <v>43</v>
      </c>
      <c r="H180" s="10" t="s">
        <v>40</v>
      </c>
      <c r="I180" s="10" t="s">
        <v>72</v>
      </c>
      <c r="J180" s="16">
        <v>44630</v>
      </c>
      <c r="K180" s="10" t="s">
        <v>498</v>
      </c>
      <c r="L180" s="10" t="s">
        <v>243</v>
      </c>
      <c r="M180" s="10" t="s">
        <v>47</v>
      </c>
      <c r="N180" s="10" t="s">
        <v>92</v>
      </c>
      <c r="O180" s="10" t="s">
        <v>40</v>
      </c>
      <c r="P180" s="12" t="s">
        <v>1130</v>
      </c>
      <c r="Q180" s="10" t="s">
        <v>83</v>
      </c>
      <c r="R180" s="10" t="s">
        <v>51</v>
      </c>
      <c r="S180" s="10" t="s">
        <v>43</v>
      </c>
      <c r="T180" s="10" t="s">
        <v>52</v>
      </c>
      <c r="U180" s="10">
        <f>VLOOKUP(T180,Confidencialidad[],2,FALSE)</f>
        <v>2</v>
      </c>
      <c r="V180" s="10" t="s">
        <v>76</v>
      </c>
      <c r="W180" s="10">
        <f>VLOOKUP(V180,Integridad[],2,FALSE)</f>
        <v>2</v>
      </c>
      <c r="X180" s="10" t="s">
        <v>76</v>
      </c>
      <c r="Y180" s="10">
        <f>VLOOKUP(X180,Disponibilidad[],2,FALSE)</f>
        <v>2</v>
      </c>
      <c r="Z180" s="10" t="str">
        <f t="shared" si="0"/>
        <v>MEDIA</v>
      </c>
      <c r="AA180" s="10" t="s">
        <v>51</v>
      </c>
      <c r="AB180" s="10" t="s">
        <v>124</v>
      </c>
      <c r="AC180" s="10" t="s">
        <v>500</v>
      </c>
      <c r="AD180" s="10" t="s">
        <v>501</v>
      </c>
      <c r="AE180" s="10" t="s">
        <v>602</v>
      </c>
      <c r="AF180" s="10" t="s">
        <v>291</v>
      </c>
      <c r="AG180" s="10" t="s">
        <v>292</v>
      </c>
      <c r="AH180" s="14">
        <v>44631</v>
      </c>
    </row>
    <row r="181" spans="1:34" s="11" customFormat="1" ht="110.4" x14ac:dyDescent="0.3">
      <c r="A181" s="9">
        <v>175</v>
      </c>
      <c r="B181" s="10" t="s">
        <v>38</v>
      </c>
      <c r="C181" s="10" t="s">
        <v>39</v>
      </c>
      <c r="D181" s="10" t="s">
        <v>100</v>
      </c>
      <c r="E181" s="10" t="s">
        <v>608</v>
      </c>
      <c r="F181" s="10" t="s">
        <v>609</v>
      </c>
      <c r="G181" s="10" t="s">
        <v>43</v>
      </c>
      <c r="H181" s="10" t="s">
        <v>40</v>
      </c>
      <c r="I181" s="10" t="s">
        <v>72</v>
      </c>
      <c r="J181" s="16">
        <v>44630</v>
      </c>
      <c r="K181" s="10" t="s">
        <v>498</v>
      </c>
      <c r="L181" s="10" t="s">
        <v>243</v>
      </c>
      <c r="M181" s="10" t="s">
        <v>47</v>
      </c>
      <c r="N181" s="10" t="s">
        <v>92</v>
      </c>
      <c r="O181" s="10" t="s">
        <v>40</v>
      </c>
      <c r="P181" s="12" t="s">
        <v>1130</v>
      </c>
      <c r="Q181" s="10" t="s">
        <v>83</v>
      </c>
      <c r="R181" s="10" t="s">
        <v>51</v>
      </c>
      <c r="S181" s="10" t="s">
        <v>43</v>
      </c>
      <c r="T181" s="10" t="s">
        <v>52</v>
      </c>
      <c r="U181" s="10">
        <f>VLOOKUP(T181,Confidencialidad[],2,FALSE)</f>
        <v>2</v>
      </c>
      <c r="V181" s="10" t="s">
        <v>76</v>
      </c>
      <c r="W181" s="10">
        <f>VLOOKUP(V181,Integridad[],2,FALSE)</f>
        <v>2</v>
      </c>
      <c r="X181" s="10" t="s">
        <v>76</v>
      </c>
      <c r="Y181" s="10">
        <f>VLOOKUP(X181,Disponibilidad[],2,FALSE)</f>
        <v>2</v>
      </c>
      <c r="Z181" s="10" t="str">
        <f t="shared" si="0"/>
        <v>MEDIA</v>
      </c>
      <c r="AA181" s="10" t="s">
        <v>51</v>
      </c>
      <c r="AB181" s="10" t="s">
        <v>124</v>
      </c>
      <c r="AC181" s="10" t="s">
        <v>500</v>
      </c>
      <c r="AD181" s="10" t="s">
        <v>501</v>
      </c>
      <c r="AE181" s="10" t="s">
        <v>602</v>
      </c>
      <c r="AF181" s="10" t="s">
        <v>291</v>
      </c>
      <c r="AG181" s="10" t="s">
        <v>292</v>
      </c>
      <c r="AH181" s="14">
        <v>44631</v>
      </c>
    </row>
    <row r="182" spans="1:34" s="11" customFormat="1" ht="110.4" x14ac:dyDescent="0.3">
      <c r="A182" s="9">
        <v>176</v>
      </c>
      <c r="B182" s="10" t="s">
        <v>38</v>
      </c>
      <c r="C182" s="10" t="s">
        <v>39</v>
      </c>
      <c r="D182" s="10" t="s">
        <v>100</v>
      </c>
      <c r="E182" s="10" t="s">
        <v>610</v>
      </c>
      <c r="F182" s="10" t="s">
        <v>611</v>
      </c>
      <c r="G182" s="10" t="s">
        <v>43</v>
      </c>
      <c r="H182" s="10" t="s">
        <v>40</v>
      </c>
      <c r="I182" s="10" t="s">
        <v>72</v>
      </c>
      <c r="J182" s="16">
        <v>44630</v>
      </c>
      <c r="K182" s="10" t="s">
        <v>498</v>
      </c>
      <c r="L182" s="10" t="s">
        <v>243</v>
      </c>
      <c r="M182" s="10" t="s">
        <v>47</v>
      </c>
      <c r="N182" s="10" t="s">
        <v>92</v>
      </c>
      <c r="O182" s="10" t="s">
        <v>40</v>
      </c>
      <c r="P182" s="12" t="s">
        <v>1130</v>
      </c>
      <c r="Q182" s="10" t="s">
        <v>83</v>
      </c>
      <c r="R182" s="10" t="s">
        <v>51</v>
      </c>
      <c r="S182" s="10" t="s">
        <v>43</v>
      </c>
      <c r="T182" s="10" t="s">
        <v>52</v>
      </c>
      <c r="U182" s="10">
        <f>VLOOKUP(T182,Confidencialidad[],2,FALSE)</f>
        <v>2</v>
      </c>
      <c r="V182" s="10" t="s">
        <v>76</v>
      </c>
      <c r="W182" s="10">
        <f>VLOOKUP(V182,Integridad[],2,FALSE)</f>
        <v>2</v>
      </c>
      <c r="X182" s="10" t="s">
        <v>76</v>
      </c>
      <c r="Y182" s="10">
        <f>VLOOKUP(X182,Disponibilidad[],2,FALSE)</f>
        <v>2</v>
      </c>
      <c r="Z182" s="10" t="str">
        <f t="shared" si="0"/>
        <v>MEDIA</v>
      </c>
      <c r="AA182" s="10" t="s">
        <v>51</v>
      </c>
      <c r="AB182" s="10" t="s">
        <v>124</v>
      </c>
      <c r="AC182" s="10" t="s">
        <v>500</v>
      </c>
      <c r="AD182" s="10" t="s">
        <v>501</v>
      </c>
      <c r="AE182" s="10" t="s">
        <v>602</v>
      </c>
      <c r="AF182" s="10" t="s">
        <v>291</v>
      </c>
      <c r="AG182" s="10" t="s">
        <v>292</v>
      </c>
      <c r="AH182" s="14">
        <v>44631</v>
      </c>
    </row>
    <row r="183" spans="1:34" s="11" customFormat="1" ht="69" x14ac:dyDescent="0.3">
      <c r="A183" s="9">
        <v>177</v>
      </c>
      <c r="B183" s="10" t="s">
        <v>38</v>
      </c>
      <c r="C183" s="10" t="s">
        <v>193</v>
      </c>
      <c r="D183" s="10" t="s">
        <v>612</v>
      </c>
      <c r="E183" s="10" t="s">
        <v>613</v>
      </c>
      <c r="F183" s="10" t="s">
        <v>614</v>
      </c>
      <c r="G183" s="10" t="s">
        <v>51</v>
      </c>
      <c r="H183" s="10" t="s">
        <v>615</v>
      </c>
      <c r="I183" s="10" t="s">
        <v>72</v>
      </c>
      <c r="J183" s="16">
        <v>44063</v>
      </c>
      <c r="K183" s="10" t="s">
        <v>498</v>
      </c>
      <c r="L183" s="10" t="s">
        <v>243</v>
      </c>
      <c r="M183" s="10" t="s">
        <v>47</v>
      </c>
      <c r="N183" s="10" t="s">
        <v>92</v>
      </c>
      <c r="O183" s="10" t="s">
        <v>40</v>
      </c>
      <c r="P183" s="10" t="s">
        <v>616</v>
      </c>
      <c r="Q183" s="10" t="s">
        <v>287</v>
      </c>
      <c r="R183" s="10" t="s">
        <v>51</v>
      </c>
      <c r="S183" s="10" t="s">
        <v>51</v>
      </c>
      <c r="T183" s="10" t="s">
        <v>123</v>
      </c>
      <c r="U183" s="10">
        <f>VLOOKUP(T183,Confidencialidad[],2,FALSE)</f>
        <v>1</v>
      </c>
      <c r="V183" s="10" t="s">
        <v>76</v>
      </c>
      <c r="W183" s="10">
        <f>VLOOKUP(V183,Integridad[],2,FALSE)</f>
        <v>2</v>
      </c>
      <c r="X183" s="10" t="s">
        <v>76</v>
      </c>
      <c r="Y183" s="10">
        <f>VLOOKUP(X183,Disponibilidad[],2,FALSE)</f>
        <v>2</v>
      </c>
      <c r="Z183" s="10" t="str">
        <f t="shared" si="0"/>
        <v>MEDIA</v>
      </c>
      <c r="AA183" s="10" t="s">
        <v>43</v>
      </c>
      <c r="AB183" s="10" t="s">
        <v>40</v>
      </c>
      <c r="AC183" s="10" t="s">
        <v>40</v>
      </c>
      <c r="AD183" s="10" t="s">
        <v>40</v>
      </c>
      <c r="AE183" s="10" t="s">
        <v>40</v>
      </c>
      <c r="AF183" s="10" t="s">
        <v>40</v>
      </c>
      <c r="AG183" s="10" t="s">
        <v>40</v>
      </c>
      <c r="AH183" s="14">
        <v>44631</v>
      </c>
    </row>
    <row r="184" spans="1:34" s="11" customFormat="1" ht="220.8" x14ac:dyDescent="0.3">
      <c r="A184" s="9">
        <v>178</v>
      </c>
      <c r="B184" s="10" t="s">
        <v>38</v>
      </c>
      <c r="C184" s="10" t="s">
        <v>617</v>
      </c>
      <c r="D184" s="10" t="s">
        <v>618</v>
      </c>
      <c r="E184" s="10" t="s">
        <v>619</v>
      </c>
      <c r="F184" s="10" t="s">
        <v>620</v>
      </c>
      <c r="G184" s="10" t="s">
        <v>51</v>
      </c>
      <c r="H184" s="10" t="s">
        <v>621</v>
      </c>
      <c r="I184" s="10" t="s">
        <v>219</v>
      </c>
      <c r="J184" s="16">
        <v>44592</v>
      </c>
      <c r="K184" s="10" t="s">
        <v>498</v>
      </c>
      <c r="L184" s="10" t="s">
        <v>243</v>
      </c>
      <c r="M184" s="10" t="s">
        <v>47</v>
      </c>
      <c r="N184" s="10" t="s">
        <v>92</v>
      </c>
      <c r="O184" s="10" t="s">
        <v>40</v>
      </c>
      <c r="P184" s="10" t="s">
        <v>616</v>
      </c>
      <c r="Q184" s="10" t="s">
        <v>287</v>
      </c>
      <c r="R184" s="10" t="s">
        <v>51</v>
      </c>
      <c r="S184" s="10" t="s">
        <v>51</v>
      </c>
      <c r="T184" s="10" t="s">
        <v>123</v>
      </c>
      <c r="U184" s="10">
        <f>VLOOKUP(T184,Confidencialidad[],2,FALSE)</f>
        <v>1</v>
      </c>
      <c r="V184" s="10" t="s">
        <v>76</v>
      </c>
      <c r="W184" s="10">
        <f>VLOOKUP(V184,Integridad[],2,FALSE)</f>
        <v>2</v>
      </c>
      <c r="X184" s="10" t="s">
        <v>76</v>
      </c>
      <c r="Y184" s="10">
        <f>VLOOKUP(X184,Disponibilidad[],2,FALSE)</f>
        <v>2</v>
      </c>
      <c r="Z184" s="10" t="str">
        <f t="shared" si="0"/>
        <v>MEDIA</v>
      </c>
      <c r="AA184" s="10" t="s">
        <v>43</v>
      </c>
      <c r="AB184" s="10" t="s">
        <v>40</v>
      </c>
      <c r="AC184" s="10" t="s">
        <v>40</v>
      </c>
      <c r="AD184" s="10" t="s">
        <v>40</v>
      </c>
      <c r="AE184" s="10" t="s">
        <v>40</v>
      </c>
      <c r="AF184" s="10" t="s">
        <v>40</v>
      </c>
      <c r="AG184" s="10" t="s">
        <v>40</v>
      </c>
      <c r="AH184" s="14">
        <v>44631</v>
      </c>
    </row>
    <row r="185" spans="1:34" s="11" customFormat="1" ht="110.4" x14ac:dyDescent="0.3">
      <c r="A185" s="9">
        <v>179</v>
      </c>
      <c r="B185" s="10" t="s">
        <v>168</v>
      </c>
      <c r="C185" s="10" t="s">
        <v>216</v>
      </c>
      <c r="D185" s="10" t="s">
        <v>40</v>
      </c>
      <c r="E185" s="10" t="s">
        <v>622</v>
      </c>
      <c r="F185" s="10" t="s">
        <v>623</v>
      </c>
      <c r="G185" s="10" t="s">
        <v>43</v>
      </c>
      <c r="H185" s="10" t="s">
        <v>40</v>
      </c>
      <c r="I185" s="10" t="s">
        <v>72</v>
      </c>
      <c r="J185" s="16">
        <v>44630</v>
      </c>
      <c r="K185" s="10" t="s">
        <v>498</v>
      </c>
      <c r="L185" s="10" t="s">
        <v>243</v>
      </c>
      <c r="M185" s="10" t="s">
        <v>47</v>
      </c>
      <c r="N185" s="10" t="s">
        <v>92</v>
      </c>
      <c r="O185" s="10" t="s">
        <v>40</v>
      </c>
      <c r="P185" s="12" t="s">
        <v>1130</v>
      </c>
      <c r="Q185" s="10" t="s">
        <v>83</v>
      </c>
      <c r="R185" s="10" t="s">
        <v>51</v>
      </c>
      <c r="S185" s="10" t="s">
        <v>43</v>
      </c>
      <c r="T185" s="10" t="s">
        <v>52</v>
      </c>
      <c r="U185" s="10">
        <f>VLOOKUP(T185,Confidencialidad[],2,FALSE)</f>
        <v>2</v>
      </c>
      <c r="V185" s="10" t="s">
        <v>76</v>
      </c>
      <c r="W185" s="10">
        <f>VLOOKUP(V185,Integridad[],2,FALSE)</f>
        <v>2</v>
      </c>
      <c r="X185" s="10" t="s">
        <v>76</v>
      </c>
      <c r="Y185" s="10">
        <f>VLOOKUP(X185,Disponibilidad[],2,FALSE)</f>
        <v>2</v>
      </c>
      <c r="Z185" s="10" t="str">
        <f t="shared" si="0"/>
        <v>MEDIA</v>
      </c>
      <c r="AA185" s="10" t="s">
        <v>51</v>
      </c>
      <c r="AB185" s="10" t="s">
        <v>124</v>
      </c>
      <c r="AC185" s="10" t="s">
        <v>500</v>
      </c>
      <c r="AD185" s="10" t="s">
        <v>501</v>
      </c>
      <c r="AE185" s="10" t="s">
        <v>602</v>
      </c>
      <c r="AF185" s="10" t="s">
        <v>291</v>
      </c>
      <c r="AG185" s="10" t="s">
        <v>292</v>
      </c>
      <c r="AH185" s="14">
        <v>44631</v>
      </c>
    </row>
    <row r="186" spans="1:34" s="11" customFormat="1" ht="110.4" x14ac:dyDescent="0.3">
      <c r="A186" s="9">
        <v>180</v>
      </c>
      <c r="B186" s="10" t="s">
        <v>38</v>
      </c>
      <c r="C186" s="10" t="s">
        <v>190</v>
      </c>
      <c r="D186" s="10" t="s">
        <v>40</v>
      </c>
      <c r="E186" s="10" t="s">
        <v>624</v>
      </c>
      <c r="F186" s="10" t="s">
        <v>625</v>
      </c>
      <c r="G186" s="10" t="s">
        <v>51</v>
      </c>
      <c r="H186" s="10" t="s">
        <v>626</v>
      </c>
      <c r="I186" s="10" t="s">
        <v>72</v>
      </c>
      <c r="J186" s="16">
        <v>44630</v>
      </c>
      <c r="K186" s="10" t="s">
        <v>498</v>
      </c>
      <c r="L186" s="10" t="s">
        <v>243</v>
      </c>
      <c r="M186" s="10" t="s">
        <v>47</v>
      </c>
      <c r="N186" s="10" t="s">
        <v>92</v>
      </c>
      <c r="O186" s="10" t="s">
        <v>40</v>
      </c>
      <c r="P186" s="12" t="s">
        <v>1130</v>
      </c>
      <c r="Q186" s="10" t="s">
        <v>287</v>
      </c>
      <c r="R186" s="10" t="s">
        <v>51</v>
      </c>
      <c r="S186" s="10" t="s">
        <v>51</v>
      </c>
      <c r="T186" s="10" t="s">
        <v>52</v>
      </c>
      <c r="U186" s="10">
        <f>VLOOKUP(T186,Confidencialidad[],2,FALSE)</f>
        <v>2</v>
      </c>
      <c r="V186" s="10" t="s">
        <v>76</v>
      </c>
      <c r="W186" s="10">
        <f>VLOOKUP(V186,Integridad[],2,FALSE)</f>
        <v>2</v>
      </c>
      <c r="X186" s="10" t="s">
        <v>76</v>
      </c>
      <c r="Y186" s="10">
        <f>VLOOKUP(X186,Disponibilidad[],2,FALSE)</f>
        <v>2</v>
      </c>
      <c r="Z186" s="10" t="str">
        <f t="shared" si="0"/>
        <v>MEDIA</v>
      </c>
      <c r="AA186" s="10" t="s">
        <v>51</v>
      </c>
      <c r="AB186" s="10" t="s">
        <v>124</v>
      </c>
      <c r="AC186" s="10" t="s">
        <v>500</v>
      </c>
      <c r="AD186" s="10" t="s">
        <v>501</v>
      </c>
      <c r="AE186" s="10" t="s">
        <v>602</v>
      </c>
      <c r="AF186" s="10" t="s">
        <v>291</v>
      </c>
      <c r="AG186" s="10" t="s">
        <v>292</v>
      </c>
      <c r="AH186" s="14">
        <v>44631</v>
      </c>
    </row>
    <row r="187" spans="1:34" s="11" customFormat="1" ht="82.8" x14ac:dyDescent="0.3">
      <c r="A187" s="9">
        <v>181</v>
      </c>
      <c r="B187" s="10" t="s">
        <v>38</v>
      </c>
      <c r="C187" s="10" t="s">
        <v>39</v>
      </c>
      <c r="D187" s="10" t="s">
        <v>627</v>
      </c>
      <c r="E187" s="10" t="s">
        <v>628</v>
      </c>
      <c r="F187" s="10" t="s">
        <v>629</v>
      </c>
      <c r="G187" s="10" t="s">
        <v>51</v>
      </c>
      <c r="H187" s="10" t="s">
        <v>630</v>
      </c>
      <c r="I187" s="10" t="s">
        <v>337</v>
      </c>
      <c r="J187" s="16">
        <v>44586</v>
      </c>
      <c r="K187" s="10" t="s">
        <v>631</v>
      </c>
      <c r="L187" s="10" t="s">
        <v>631</v>
      </c>
      <c r="M187" s="10" t="s">
        <v>632</v>
      </c>
      <c r="N187" s="10" t="s">
        <v>92</v>
      </c>
      <c r="O187" s="10" t="s">
        <v>43</v>
      </c>
      <c r="P187" s="10" t="s">
        <v>1130</v>
      </c>
      <c r="Q187" s="10" t="s">
        <v>83</v>
      </c>
      <c r="R187" s="10" t="s">
        <v>51</v>
      </c>
      <c r="S187" s="10" t="s">
        <v>43</v>
      </c>
      <c r="T187" s="10" t="s">
        <v>123</v>
      </c>
      <c r="U187" s="10">
        <f>VLOOKUP(T187,Confidencialidad[],2,FALSE)</f>
        <v>1</v>
      </c>
      <c r="V187" s="10" t="s">
        <v>76</v>
      </c>
      <c r="W187" s="10">
        <f>VLOOKUP(V187,Integridad[],2,FALSE)</f>
        <v>2</v>
      </c>
      <c r="X187" s="10" t="s">
        <v>76</v>
      </c>
      <c r="Y187" s="10">
        <f>VLOOKUP(X187,Disponibilidad[],2,FALSE)</f>
        <v>2</v>
      </c>
      <c r="Z187" s="10" t="str">
        <f t="shared" si="0"/>
        <v>MEDIA</v>
      </c>
      <c r="AA187" s="10" t="s">
        <v>43</v>
      </c>
      <c r="AB187" s="10" t="s">
        <v>40</v>
      </c>
      <c r="AC187" s="10" t="s">
        <v>119</v>
      </c>
      <c r="AD187" s="10" t="s">
        <v>119</v>
      </c>
      <c r="AE187" s="10" t="s">
        <v>119</v>
      </c>
      <c r="AF187" s="10" t="s">
        <v>119</v>
      </c>
      <c r="AG187" s="10" t="s">
        <v>119</v>
      </c>
      <c r="AH187" s="14">
        <v>44642</v>
      </c>
    </row>
    <row r="188" spans="1:34" s="11" customFormat="1" ht="110.4" x14ac:dyDescent="0.3">
      <c r="A188" s="9">
        <v>182</v>
      </c>
      <c r="B188" s="10" t="s">
        <v>38</v>
      </c>
      <c r="C188" s="10" t="s">
        <v>193</v>
      </c>
      <c r="D188" s="10" t="s">
        <v>194</v>
      </c>
      <c r="E188" s="10" t="s">
        <v>633</v>
      </c>
      <c r="F188" s="10" t="s">
        <v>634</v>
      </c>
      <c r="G188" s="10" t="s">
        <v>51</v>
      </c>
      <c r="H188" s="10" t="s">
        <v>635</v>
      </c>
      <c r="I188" s="10" t="s">
        <v>72</v>
      </c>
      <c r="J188" s="16">
        <v>44642</v>
      </c>
      <c r="K188" s="10" t="s">
        <v>631</v>
      </c>
      <c r="L188" s="10" t="s">
        <v>631</v>
      </c>
      <c r="M188" s="10" t="s">
        <v>632</v>
      </c>
      <c r="N188" s="10" t="s">
        <v>92</v>
      </c>
      <c r="O188" s="10" t="s">
        <v>43</v>
      </c>
      <c r="P188" s="10" t="s">
        <v>1130</v>
      </c>
      <c r="Q188" s="10" t="s">
        <v>83</v>
      </c>
      <c r="R188" s="10" t="s">
        <v>51</v>
      </c>
      <c r="S188" s="10" t="s">
        <v>51</v>
      </c>
      <c r="T188" s="10" t="s">
        <v>123</v>
      </c>
      <c r="U188" s="10">
        <f>VLOOKUP(T188,Confidencialidad[],2,FALSE)</f>
        <v>1</v>
      </c>
      <c r="V188" s="10" t="s">
        <v>76</v>
      </c>
      <c r="W188" s="10">
        <f>VLOOKUP(V188,Integridad[],2,FALSE)</f>
        <v>2</v>
      </c>
      <c r="X188" s="10" t="s">
        <v>53</v>
      </c>
      <c r="Y188" s="10">
        <f>VLOOKUP(X188,Disponibilidad[],2,FALSE)</f>
        <v>3</v>
      </c>
      <c r="Z188" s="10" t="str">
        <f t="shared" si="0"/>
        <v>MEDIA</v>
      </c>
      <c r="AA188" s="10" t="s">
        <v>43</v>
      </c>
      <c r="AB188" s="10" t="s">
        <v>40</v>
      </c>
      <c r="AC188" s="10" t="s">
        <v>119</v>
      </c>
      <c r="AD188" s="10" t="s">
        <v>119</v>
      </c>
      <c r="AE188" s="10" t="s">
        <v>119</v>
      </c>
      <c r="AF188" s="10" t="s">
        <v>119</v>
      </c>
      <c r="AG188" s="10" t="s">
        <v>119</v>
      </c>
      <c r="AH188" s="14">
        <v>44642</v>
      </c>
    </row>
    <row r="189" spans="1:34" s="11" customFormat="1" ht="82.8" x14ac:dyDescent="0.3">
      <c r="A189" s="9">
        <v>183</v>
      </c>
      <c r="B189" s="10" t="s">
        <v>38</v>
      </c>
      <c r="C189" s="10" t="s">
        <v>381</v>
      </c>
      <c r="D189" s="10" t="s">
        <v>636</v>
      </c>
      <c r="E189" s="10" t="s">
        <v>637</v>
      </c>
      <c r="F189" s="10" t="s">
        <v>638</v>
      </c>
      <c r="G189" s="10" t="s">
        <v>51</v>
      </c>
      <c r="H189" s="10" t="s">
        <v>639</v>
      </c>
      <c r="I189" s="10" t="s">
        <v>337</v>
      </c>
      <c r="J189" s="16">
        <v>44926</v>
      </c>
      <c r="K189" s="10" t="s">
        <v>631</v>
      </c>
      <c r="L189" s="10" t="s">
        <v>631</v>
      </c>
      <c r="M189" s="10" t="s">
        <v>632</v>
      </c>
      <c r="N189" s="10" t="s">
        <v>92</v>
      </c>
      <c r="O189" s="10" t="s">
        <v>43</v>
      </c>
      <c r="P189" s="10" t="s">
        <v>1130</v>
      </c>
      <c r="Q189" s="10" t="s">
        <v>83</v>
      </c>
      <c r="R189" s="10" t="s">
        <v>51</v>
      </c>
      <c r="S189" s="10" t="s">
        <v>43</v>
      </c>
      <c r="T189" s="10" t="s">
        <v>123</v>
      </c>
      <c r="U189" s="10">
        <f>VLOOKUP(T189,Confidencialidad[],2,FALSE)</f>
        <v>1</v>
      </c>
      <c r="V189" s="10" t="s">
        <v>76</v>
      </c>
      <c r="W189" s="10">
        <f>VLOOKUP(V189,Integridad[],2,FALSE)</f>
        <v>2</v>
      </c>
      <c r="X189" s="10" t="s">
        <v>76</v>
      </c>
      <c r="Y189" s="10">
        <f>VLOOKUP(X189,Disponibilidad[],2,FALSE)</f>
        <v>2</v>
      </c>
      <c r="Z189" s="10" t="str">
        <f t="shared" si="0"/>
        <v>MEDIA</v>
      </c>
      <c r="AA189" s="10" t="s">
        <v>43</v>
      </c>
      <c r="AB189" s="10" t="s">
        <v>40</v>
      </c>
      <c r="AC189" s="10" t="s">
        <v>119</v>
      </c>
      <c r="AD189" s="10" t="s">
        <v>119</v>
      </c>
      <c r="AE189" s="10" t="s">
        <v>119</v>
      </c>
      <c r="AF189" s="10" t="s">
        <v>119</v>
      </c>
      <c r="AG189" s="10" t="s">
        <v>119</v>
      </c>
      <c r="AH189" s="14">
        <v>44642</v>
      </c>
    </row>
    <row r="190" spans="1:34" s="11" customFormat="1" ht="82.8" x14ac:dyDescent="0.3">
      <c r="A190" s="9">
        <v>184</v>
      </c>
      <c r="B190" s="10" t="s">
        <v>38</v>
      </c>
      <c r="C190" s="10" t="s">
        <v>39</v>
      </c>
      <c r="D190" s="10" t="s">
        <v>640</v>
      </c>
      <c r="E190" s="10" t="s">
        <v>641</v>
      </c>
      <c r="F190" s="10" t="s">
        <v>642</v>
      </c>
      <c r="G190" s="10" t="s">
        <v>51</v>
      </c>
      <c r="H190" s="10" t="s">
        <v>643</v>
      </c>
      <c r="I190" s="10" t="s">
        <v>219</v>
      </c>
      <c r="J190" s="16">
        <v>44592</v>
      </c>
      <c r="K190" s="10" t="s">
        <v>631</v>
      </c>
      <c r="L190" s="10" t="s">
        <v>631</v>
      </c>
      <c r="M190" s="10" t="s">
        <v>632</v>
      </c>
      <c r="N190" s="10" t="s">
        <v>92</v>
      </c>
      <c r="O190" s="10" t="s">
        <v>43</v>
      </c>
      <c r="P190" s="10" t="s">
        <v>644</v>
      </c>
      <c r="Q190" s="10" t="s">
        <v>83</v>
      </c>
      <c r="R190" s="10" t="s">
        <v>51</v>
      </c>
      <c r="S190" s="10" t="s">
        <v>51</v>
      </c>
      <c r="T190" s="10" t="s">
        <v>123</v>
      </c>
      <c r="U190" s="10">
        <f>VLOOKUP(T190,Confidencialidad[],2,FALSE)</f>
        <v>1</v>
      </c>
      <c r="V190" s="10" t="s">
        <v>76</v>
      </c>
      <c r="W190" s="10">
        <f>VLOOKUP(V190,Integridad[],2,FALSE)</f>
        <v>2</v>
      </c>
      <c r="X190" s="10" t="s">
        <v>53</v>
      </c>
      <c r="Y190" s="10">
        <f>VLOOKUP(X190,Disponibilidad[],2,FALSE)</f>
        <v>3</v>
      </c>
      <c r="Z190" s="10" t="str">
        <f t="shared" si="0"/>
        <v>MEDIA</v>
      </c>
      <c r="AA190" s="10" t="s">
        <v>43</v>
      </c>
      <c r="AB190" s="10" t="s">
        <v>40</v>
      </c>
      <c r="AC190" s="10" t="s">
        <v>119</v>
      </c>
      <c r="AD190" s="10" t="s">
        <v>119</v>
      </c>
      <c r="AE190" s="10" t="s">
        <v>119</v>
      </c>
      <c r="AF190" s="10" t="s">
        <v>119</v>
      </c>
      <c r="AG190" s="10" t="s">
        <v>119</v>
      </c>
      <c r="AH190" s="14">
        <v>44642</v>
      </c>
    </row>
    <row r="191" spans="1:34" s="11" customFormat="1" ht="96.6" x14ac:dyDescent="0.3">
      <c r="A191" s="9">
        <v>185</v>
      </c>
      <c r="B191" s="10" t="s">
        <v>38</v>
      </c>
      <c r="C191" s="10" t="s">
        <v>39</v>
      </c>
      <c r="D191" s="10" t="s">
        <v>640</v>
      </c>
      <c r="E191" s="10" t="s">
        <v>645</v>
      </c>
      <c r="F191" s="10" t="s">
        <v>646</v>
      </c>
      <c r="G191" s="10" t="s">
        <v>51</v>
      </c>
      <c r="H191" s="10" t="s">
        <v>647</v>
      </c>
      <c r="I191" s="10" t="s">
        <v>219</v>
      </c>
      <c r="J191" s="16">
        <v>44592</v>
      </c>
      <c r="K191" s="10" t="s">
        <v>631</v>
      </c>
      <c r="L191" s="10" t="s">
        <v>631</v>
      </c>
      <c r="M191" s="10" t="s">
        <v>632</v>
      </c>
      <c r="N191" s="10" t="s">
        <v>92</v>
      </c>
      <c r="O191" s="10" t="s">
        <v>43</v>
      </c>
      <c r="P191" s="10" t="s">
        <v>648</v>
      </c>
      <c r="Q191" s="10" t="s">
        <v>83</v>
      </c>
      <c r="R191" s="10" t="s">
        <v>51</v>
      </c>
      <c r="S191" s="10" t="s">
        <v>51</v>
      </c>
      <c r="T191" s="10" t="s">
        <v>123</v>
      </c>
      <c r="U191" s="10">
        <f>VLOOKUP(T191,Confidencialidad[],2,FALSE)</f>
        <v>1</v>
      </c>
      <c r="V191" s="10" t="s">
        <v>76</v>
      </c>
      <c r="W191" s="10">
        <f>VLOOKUP(V191,Integridad[],2,FALSE)</f>
        <v>2</v>
      </c>
      <c r="X191" s="10" t="s">
        <v>53</v>
      </c>
      <c r="Y191" s="10">
        <f>VLOOKUP(X191,Disponibilidad[],2,FALSE)</f>
        <v>3</v>
      </c>
      <c r="Z191" s="10" t="str">
        <f t="shared" si="0"/>
        <v>MEDIA</v>
      </c>
      <c r="AA191" s="10" t="s">
        <v>43</v>
      </c>
      <c r="AB191" s="10" t="s">
        <v>40</v>
      </c>
      <c r="AC191" s="10" t="s">
        <v>119</v>
      </c>
      <c r="AD191" s="10" t="s">
        <v>119</v>
      </c>
      <c r="AE191" s="10" t="s">
        <v>119</v>
      </c>
      <c r="AF191" s="10" t="s">
        <v>119</v>
      </c>
      <c r="AG191" s="10" t="s">
        <v>119</v>
      </c>
      <c r="AH191" s="14">
        <v>44642</v>
      </c>
    </row>
    <row r="192" spans="1:34" s="11" customFormat="1" ht="110.4" x14ac:dyDescent="0.3">
      <c r="A192" s="9">
        <v>186</v>
      </c>
      <c r="B192" s="10" t="s">
        <v>38</v>
      </c>
      <c r="C192" s="10" t="s">
        <v>39</v>
      </c>
      <c r="D192" s="10" t="s">
        <v>640</v>
      </c>
      <c r="E192" s="10" t="s">
        <v>649</v>
      </c>
      <c r="F192" s="10" t="s">
        <v>650</v>
      </c>
      <c r="G192" s="10" t="s">
        <v>51</v>
      </c>
      <c r="H192" s="10" t="s">
        <v>651</v>
      </c>
      <c r="I192" s="10" t="s">
        <v>219</v>
      </c>
      <c r="J192" s="16">
        <v>44592</v>
      </c>
      <c r="K192" s="10" t="s">
        <v>631</v>
      </c>
      <c r="L192" s="10" t="s">
        <v>631</v>
      </c>
      <c r="M192" s="10" t="s">
        <v>632</v>
      </c>
      <c r="N192" s="10" t="s">
        <v>92</v>
      </c>
      <c r="O192" s="10" t="s">
        <v>43</v>
      </c>
      <c r="P192" s="10" t="s">
        <v>652</v>
      </c>
      <c r="Q192" s="10" t="s">
        <v>83</v>
      </c>
      <c r="R192" s="10" t="s">
        <v>51</v>
      </c>
      <c r="S192" s="10" t="s">
        <v>51</v>
      </c>
      <c r="T192" s="10" t="s">
        <v>123</v>
      </c>
      <c r="U192" s="10">
        <f>VLOOKUP(T192,Confidencialidad[],2,FALSE)</f>
        <v>1</v>
      </c>
      <c r="V192" s="10" t="s">
        <v>76</v>
      </c>
      <c r="W192" s="10">
        <f>VLOOKUP(V192,Integridad[],2,FALSE)</f>
        <v>2</v>
      </c>
      <c r="X192" s="10" t="s">
        <v>53</v>
      </c>
      <c r="Y192" s="10">
        <f>VLOOKUP(X192,Disponibilidad[],2,FALSE)</f>
        <v>3</v>
      </c>
      <c r="Z192" s="10" t="str">
        <f t="shared" si="0"/>
        <v>MEDIA</v>
      </c>
      <c r="AA192" s="10" t="s">
        <v>43</v>
      </c>
      <c r="AB192" s="10" t="s">
        <v>40</v>
      </c>
      <c r="AC192" s="10" t="s">
        <v>119</v>
      </c>
      <c r="AD192" s="10" t="s">
        <v>119</v>
      </c>
      <c r="AE192" s="10" t="s">
        <v>119</v>
      </c>
      <c r="AF192" s="10" t="s">
        <v>119</v>
      </c>
      <c r="AG192" s="10" t="s">
        <v>119</v>
      </c>
      <c r="AH192" s="14">
        <v>44642</v>
      </c>
    </row>
    <row r="193" spans="1:34" s="11" customFormat="1" ht="138" x14ac:dyDescent="0.3">
      <c r="A193" s="9">
        <v>187</v>
      </c>
      <c r="B193" s="10" t="s">
        <v>38</v>
      </c>
      <c r="C193" s="10" t="s">
        <v>39</v>
      </c>
      <c r="D193" s="10" t="s">
        <v>640</v>
      </c>
      <c r="E193" s="10" t="s">
        <v>653</v>
      </c>
      <c r="F193" s="10" t="s">
        <v>654</v>
      </c>
      <c r="G193" s="10" t="s">
        <v>51</v>
      </c>
      <c r="H193" s="10" t="s">
        <v>655</v>
      </c>
      <c r="I193" s="10" t="s">
        <v>219</v>
      </c>
      <c r="J193" s="16">
        <v>44518</v>
      </c>
      <c r="K193" s="10" t="s">
        <v>631</v>
      </c>
      <c r="L193" s="10" t="s">
        <v>631</v>
      </c>
      <c r="M193" s="10" t="s">
        <v>632</v>
      </c>
      <c r="N193" s="10" t="s">
        <v>92</v>
      </c>
      <c r="O193" s="10" t="s">
        <v>43</v>
      </c>
      <c r="P193" s="10" t="s">
        <v>1130</v>
      </c>
      <c r="Q193" s="10" t="s">
        <v>83</v>
      </c>
      <c r="R193" s="10" t="s">
        <v>51</v>
      </c>
      <c r="S193" s="10" t="s">
        <v>51</v>
      </c>
      <c r="T193" s="10" t="s">
        <v>123</v>
      </c>
      <c r="U193" s="10">
        <f>VLOOKUP(T193,Confidencialidad[],2,FALSE)</f>
        <v>1</v>
      </c>
      <c r="V193" s="10" t="s">
        <v>76</v>
      </c>
      <c r="W193" s="10">
        <f>VLOOKUP(V193,Integridad[],2,FALSE)</f>
        <v>2</v>
      </c>
      <c r="X193" s="10" t="s">
        <v>53</v>
      </c>
      <c r="Y193" s="10">
        <f>VLOOKUP(X193,Disponibilidad[],2,FALSE)</f>
        <v>3</v>
      </c>
      <c r="Z193" s="10" t="str">
        <f t="shared" si="0"/>
        <v>MEDIA</v>
      </c>
      <c r="AA193" s="10" t="s">
        <v>43</v>
      </c>
      <c r="AB193" s="10" t="s">
        <v>40</v>
      </c>
      <c r="AC193" s="10" t="s">
        <v>119</v>
      </c>
      <c r="AD193" s="10" t="s">
        <v>119</v>
      </c>
      <c r="AE193" s="10" t="s">
        <v>119</v>
      </c>
      <c r="AF193" s="10" t="s">
        <v>119</v>
      </c>
      <c r="AG193" s="10" t="s">
        <v>119</v>
      </c>
      <c r="AH193" s="14">
        <v>44642</v>
      </c>
    </row>
    <row r="194" spans="1:34" s="11" customFormat="1" ht="110.4" x14ac:dyDescent="0.3">
      <c r="A194" s="9">
        <v>188</v>
      </c>
      <c r="B194" s="10" t="s">
        <v>38</v>
      </c>
      <c r="C194" s="10" t="s">
        <v>39</v>
      </c>
      <c r="D194" s="10" t="s">
        <v>333</v>
      </c>
      <c r="E194" s="10" t="s">
        <v>656</v>
      </c>
      <c r="F194" s="10" t="s">
        <v>657</v>
      </c>
      <c r="G194" s="10" t="s">
        <v>51</v>
      </c>
      <c r="H194" s="10" t="s">
        <v>658</v>
      </c>
      <c r="I194" s="10" t="s">
        <v>219</v>
      </c>
      <c r="J194" s="16">
        <v>44620</v>
      </c>
      <c r="K194" s="10" t="s">
        <v>631</v>
      </c>
      <c r="L194" s="10" t="s">
        <v>631</v>
      </c>
      <c r="M194" s="10" t="s">
        <v>632</v>
      </c>
      <c r="N194" s="10" t="s">
        <v>92</v>
      </c>
      <c r="O194" s="10" t="s">
        <v>43</v>
      </c>
      <c r="P194" s="10" t="s">
        <v>1130</v>
      </c>
      <c r="Q194" s="10" t="s">
        <v>83</v>
      </c>
      <c r="R194" s="10" t="s">
        <v>51</v>
      </c>
      <c r="S194" s="10" t="s">
        <v>51</v>
      </c>
      <c r="T194" s="10" t="s">
        <v>123</v>
      </c>
      <c r="U194" s="10">
        <f>VLOOKUP(T194,Confidencialidad[],2,FALSE)</f>
        <v>1</v>
      </c>
      <c r="V194" s="10" t="s">
        <v>76</v>
      </c>
      <c r="W194" s="10">
        <f>VLOOKUP(V194,Integridad[],2,FALSE)</f>
        <v>2</v>
      </c>
      <c r="X194" s="10" t="s">
        <v>53</v>
      </c>
      <c r="Y194" s="10">
        <f>VLOOKUP(X194,Disponibilidad[],2,FALSE)</f>
        <v>3</v>
      </c>
      <c r="Z194" s="10" t="str">
        <f t="shared" si="0"/>
        <v>MEDIA</v>
      </c>
      <c r="AA194" s="10" t="s">
        <v>43</v>
      </c>
      <c r="AB194" s="10" t="s">
        <v>40</v>
      </c>
      <c r="AC194" s="10" t="s">
        <v>119</v>
      </c>
      <c r="AD194" s="10" t="s">
        <v>119</v>
      </c>
      <c r="AE194" s="10" t="s">
        <v>119</v>
      </c>
      <c r="AF194" s="10" t="s">
        <v>119</v>
      </c>
      <c r="AG194" s="10" t="s">
        <v>119</v>
      </c>
      <c r="AH194" s="14">
        <v>44642</v>
      </c>
    </row>
    <row r="195" spans="1:34" s="11" customFormat="1" ht="110.4" x14ac:dyDescent="0.3">
      <c r="A195" s="9">
        <v>189</v>
      </c>
      <c r="B195" s="10" t="s">
        <v>38</v>
      </c>
      <c r="C195" s="10" t="s">
        <v>39</v>
      </c>
      <c r="D195" s="10" t="s">
        <v>640</v>
      </c>
      <c r="E195" s="10" t="s">
        <v>659</v>
      </c>
      <c r="F195" s="10" t="s">
        <v>660</v>
      </c>
      <c r="G195" s="10" t="s">
        <v>51</v>
      </c>
      <c r="H195" s="10" t="s">
        <v>661</v>
      </c>
      <c r="I195" s="10" t="s">
        <v>72</v>
      </c>
      <c r="J195" s="16" t="s">
        <v>119</v>
      </c>
      <c r="K195" s="10" t="s">
        <v>631</v>
      </c>
      <c r="L195" s="10" t="s">
        <v>631</v>
      </c>
      <c r="M195" s="10" t="s">
        <v>632</v>
      </c>
      <c r="N195" s="10" t="s">
        <v>92</v>
      </c>
      <c r="O195" s="10" t="s">
        <v>43</v>
      </c>
      <c r="P195" s="10" t="s">
        <v>119</v>
      </c>
      <c r="Q195" s="10" t="s">
        <v>83</v>
      </c>
      <c r="R195" s="10" t="s">
        <v>51</v>
      </c>
      <c r="S195" s="10" t="s">
        <v>119</v>
      </c>
      <c r="T195" s="10" t="s">
        <v>123</v>
      </c>
      <c r="U195" s="10">
        <f>VLOOKUP(T195,Confidencialidad[],2,FALSE)</f>
        <v>1</v>
      </c>
      <c r="V195" s="10" t="s">
        <v>93</v>
      </c>
      <c r="W195" s="10">
        <f>VLOOKUP(V195,Integridad[],2,FALSE)</f>
        <v>1</v>
      </c>
      <c r="X195" s="10" t="s">
        <v>93</v>
      </c>
      <c r="Y195" s="10">
        <f>VLOOKUP(X195,Disponibilidad[],2,FALSE)</f>
        <v>1</v>
      </c>
      <c r="Z195" s="10" t="str">
        <f t="shared" si="0"/>
        <v>BAJA</v>
      </c>
      <c r="AA195" s="10" t="s">
        <v>43</v>
      </c>
      <c r="AB195" s="10" t="s">
        <v>40</v>
      </c>
      <c r="AC195" s="10" t="s">
        <v>119</v>
      </c>
      <c r="AD195" s="10" t="s">
        <v>119</v>
      </c>
      <c r="AE195" s="10" t="s">
        <v>119</v>
      </c>
      <c r="AF195" s="10" t="s">
        <v>119</v>
      </c>
      <c r="AG195" s="10" t="s">
        <v>119</v>
      </c>
      <c r="AH195" s="14">
        <v>44642</v>
      </c>
    </row>
    <row r="196" spans="1:34" s="11" customFormat="1" ht="41.4" x14ac:dyDescent="0.3">
      <c r="A196" s="9">
        <v>190</v>
      </c>
      <c r="B196" s="10" t="s">
        <v>38</v>
      </c>
      <c r="C196" s="10" t="s">
        <v>39</v>
      </c>
      <c r="D196" s="10" t="s">
        <v>640</v>
      </c>
      <c r="E196" s="10" t="s">
        <v>662</v>
      </c>
      <c r="F196" s="10" t="s">
        <v>663</v>
      </c>
      <c r="G196" s="10" t="s">
        <v>51</v>
      </c>
      <c r="H196" s="10" t="s">
        <v>664</v>
      </c>
      <c r="I196" s="10" t="s">
        <v>219</v>
      </c>
      <c r="J196" s="16">
        <v>44561</v>
      </c>
      <c r="K196" s="10" t="s">
        <v>631</v>
      </c>
      <c r="L196" s="10" t="s">
        <v>631</v>
      </c>
      <c r="M196" s="10" t="s">
        <v>632</v>
      </c>
      <c r="N196" s="10" t="s">
        <v>92</v>
      </c>
      <c r="O196" s="10" t="s">
        <v>43</v>
      </c>
      <c r="P196" s="10" t="s">
        <v>1130</v>
      </c>
      <c r="Q196" s="10" t="s">
        <v>83</v>
      </c>
      <c r="R196" s="10" t="s">
        <v>51</v>
      </c>
      <c r="S196" s="10" t="s">
        <v>51</v>
      </c>
      <c r="T196" s="10" t="s">
        <v>123</v>
      </c>
      <c r="U196" s="10">
        <f>VLOOKUP(T196,Confidencialidad[],2,FALSE)</f>
        <v>1</v>
      </c>
      <c r="V196" s="10" t="s">
        <v>76</v>
      </c>
      <c r="W196" s="10">
        <f>VLOOKUP(V196,Integridad[],2,FALSE)</f>
        <v>2</v>
      </c>
      <c r="X196" s="10" t="s">
        <v>93</v>
      </c>
      <c r="Y196" s="10">
        <f>VLOOKUP(X196,Disponibilidad[],2,FALSE)</f>
        <v>1</v>
      </c>
      <c r="Z196" s="10" t="str">
        <f t="shared" si="0"/>
        <v>MEDIA</v>
      </c>
      <c r="AA196" s="10" t="s">
        <v>43</v>
      </c>
      <c r="AB196" s="10" t="s">
        <v>40</v>
      </c>
      <c r="AC196" s="10" t="s">
        <v>119</v>
      </c>
      <c r="AD196" s="10" t="s">
        <v>119</v>
      </c>
      <c r="AE196" s="10" t="s">
        <v>119</v>
      </c>
      <c r="AF196" s="10" t="s">
        <v>119</v>
      </c>
      <c r="AG196" s="10" t="s">
        <v>119</v>
      </c>
      <c r="AH196" s="14">
        <v>44642</v>
      </c>
    </row>
    <row r="197" spans="1:34" s="11" customFormat="1" ht="69" x14ac:dyDescent="0.3">
      <c r="A197" s="9">
        <v>191</v>
      </c>
      <c r="B197" s="10" t="s">
        <v>38</v>
      </c>
      <c r="C197" s="10" t="s">
        <v>39</v>
      </c>
      <c r="D197" s="10" t="s">
        <v>640</v>
      </c>
      <c r="E197" s="10" t="s">
        <v>665</v>
      </c>
      <c r="F197" s="10" t="s">
        <v>666</v>
      </c>
      <c r="G197" s="10" t="s">
        <v>51</v>
      </c>
      <c r="H197" s="10" t="s">
        <v>667</v>
      </c>
      <c r="I197" s="10" t="s">
        <v>219</v>
      </c>
      <c r="J197" s="16">
        <v>44561</v>
      </c>
      <c r="K197" s="10" t="s">
        <v>631</v>
      </c>
      <c r="L197" s="10" t="s">
        <v>631</v>
      </c>
      <c r="M197" s="10" t="s">
        <v>632</v>
      </c>
      <c r="N197" s="10" t="s">
        <v>92</v>
      </c>
      <c r="O197" s="10" t="s">
        <v>43</v>
      </c>
      <c r="P197" s="10" t="s">
        <v>668</v>
      </c>
      <c r="Q197" s="10" t="s">
        <v>83</v>
      </c>
      <c r="R197" s="10" t="s">
        <v>51</v>
      </c>
      <c r="S197" s="10" t="s">
        <v>51</v>
      </c>
      <c r="T197" s="10" t="s">
        <v>123</v>
      </c>
      <c r="U197" s="10">
        <f>VLOOKUP(T197,Confidencialidad[],2,FALSE)</f>
        <v>1</v>
      </c>
      <c r="V197" s="10" t="s">
        <v>76</v>
      </c>
      <c r="W197" s="10">
        <f>VLOOKUP(V197,Integridad[],2,FALSE)</f>
        <v>2</v>
      </c>
      <c r="X197" s="10" t="s">
        <v>76</v>
      </c>
      <c r="Y197" s="10">
        <f>VLOOKUP(X197,Disponibilidad[],2,FALSE)</f>
        <v>2</v>
      </c>
      <c r="Z197" s="10" t="str">
        <f t="shared" si="0"/>
        <v>MEDIA</v>
      </c>
      <c r="AA197" s="10" t="s">
        <v>51</v>
      </c>
      <c r="AB197" s="10" t="s">
        <v>40</v>
      </c>
      <c r="AC197" s="10" t="s">
        <v>119</v>
      </c>
      <c r="AD197" s="10" t="s">
        <v>119</v>
      </c>
      <c r="AE197" s="10" t="s">
        <v>119</v>
      </c>
      <c r="AF197" s="10" t="s">
        <v>119</v>
      </c>
      <c r="AG197" s="10" t="s">
        <v>119</v>
      </c>
      <c r="AH197" s="14">
        <v>44642</v>
      </c>
    </row>
    <row r="198" spans="1:34" s="11" customFormat="1" ht="82.8" x14ac:dyDescent="0.3">
      <c r="A198" s="9">
        <v>192</v>
      </c>
      <c r="B198" s="10" t="s">
        <v>38</v>
      </c>
      <c r="C198" s="10" t="s">
        <v>39</v>
      </c>
      <c r="D198" s="10" t="s">
        <v>333</v>
      </c>
      <c r="E198" s="10" t="s">
        <v>669</v>
      </c>
      <c r="F198" s="10" t="s">
        <v>670</v>
      </c>
      <c r="G198" s="10" t="s">
        <v>51</v>
      </c>
      <c r="H198" s="10" t="s">
        <v>671</v>
      </c>
      <c r="I198" s="10" t="s">
        <v>72</v>
      </c>
      <c r="J198" s="16">
        <v>44561</v>
      </c>
      <c r="K198" s="10" t="s">
        <v>631</v>
      </c>
      <c r="L198" s="10" t="s">
        <v>631</v>
      </c>
      <c r="M198" s="10" t="s">
        <v>632</v>
      </c>
      <c r="N198" s="10" t="s">
        <v>92</v>
      </c>
      <c r="O198" s="10" t="s">
        <v>43</v>
      </c>
      <c r="P198" s="10" t="s">
        <v>1130</v>
      </c>
      <c r="Q198" s="10" t="s">
        <v>83</v>
      </c>
      <c r="R198" s="10" t="s">
        <v>51</v>
      </c>
      <c r="S198" s="10" t="s">
        <v>51</v>
      </c>
      <c r="T198" s="10" t="s">
        <v>123</v>
      </c>
      <c r="U198" s="10">
        <f>VLOOKUP(T198,Confidencialidad[],2,FALSE)</f>
        <v>1</v>
      </c>
      <c r="V198" s="10" t="s">
        <v>76</v>
      </c>
      <c r="W198" s="10">
        <f>VLOOKUP(V198,Integridad[],2,FALSE)</f>
        <v>2</v>
      </c>
      <c r="X198" s="10" t="s">
        <v>76</v>
      </c>
      <c r="Y198" s="10">
        <f>VLOOKUP(X198,Disponibilidad[],2,FALSE)</f>
        <v>2</v>
      </c>
      <c r="Z198" s="10" t="str">
        <f t="shared" si="0"/>
        <v>MEDIA</v>
      </c>
      <c r="AA198" s="10" t="s">
        <v>43</v>
      </c>
      <c r="AB198" s="10" t="s">
        <v>40</v>
      </c>
      <c r="AC198" s="10" t="s">
        <v>119</v>
      </c>
      <c r="AD198" s="10" t="s">
        <v>119</v>
      </c>
      <c r="AE198" s="10" t="s">
        <v>119</v>
      </c>
      <c r="AF198" s="10" t="s">
        <v>119</v>
      </c>
      <c r="AG198" s="10" t="s">
        <v>119</v>
      </c>
      <c r="AH198" s="14">
        <v>44642</v>
      </c>
    </row>
    <row r="199" spans="1:34" s="11" customFormat="1" ht="110.4" x14ac:dyDescent="0.3">
      <c r="A199" s="9">
        <v>193</v>
      </c>
      <c r="B199" s="10" t="s">
        <v>38</v>
      </c>
      <c r="C199" s="10" t="s">
        <v>39</v>
      </c>
      <c r="D199" s="10" t="s">
        <v>333</v>
      </c>
      <c r="E199" s="10" t="s">
        <v>672</v>
      </c>
      <c r="F199" s="10" t="s">
        <v>673</v>
      </c>
      <c r="G199" s="10" t="s">
        <v>51</v>
      </c>
      <c r="H199" s="10" t="s">
        <v>674</v>
      </c>
      <c r="I199" s="10" t="s">
        <v>72</v>
      </c>
      <c r="J199" s="16">
        <v>44561</v>
      </c>
      <c r="K199" s="10" t="s">
        <v>631</v>
      </c>
      <c r="L199" s="10" t="s">
        <v>631</v>
      </c>
      <c r="M199" s="10" t="s">
        <v>632</v>
      </c>
      <c r="N199" s="10" t="s">
        <v>92</v>
      </c>
      <c r="O199" s="10" t="s">
        <v>43</v>
      </c>
      <c r="P199" s="12" t="s">
        <v>1130</v>
      </c>
      <c r="Q199" s="10" t="s">
        <v>83</v>
      </c>
      <c r="R199" s="10" t="s">
        <v>51</v>
      </c>
      <c r="S199" s="10" t="s">
        <v>43</v>
      </c>
      <c r="T199" s="10" t="s">
        <v>52</v>
      </c>
      <c r="U199" s="10">
        <f>VLOOKUP(T199,Confidencialidad[],2,FALSE)</f>
        <v>2</v>
      </c>
      <c r="V199" s="10" t="s">
        <v>76</v>
      </c>
      <c r="W199" s="10">
        <f>VLOOKUP(V199,Integridad[],2,FALSE)</f>
        <v>2</v>
      </c>
      <c r="X199" s="10" t="s">
        <v>76</v>
      </c>
      <c r="Y199" s="10">
        <f>VLOOKUP(X199,Disponibilidad[],2,FALSE)</f>
        <v>2</v>
      </c>
      <c r="Z199" s="10" t="str">
        <f t="shared" si="0"/>
        <v>MEDIA</v>
      </c>
      <c r="AA199" s="10" t="s">
        <v>43</v>
      </c>
      <c r="AB199" s="10" t="s">
        <v>40</v>
      </c>
      <c r="AC199" s="10" t="s">
        <v>675</v>
      </c>
      <c r="AD199" s="10" t="s">
        <v>222</v>
      </c>
      <c r="AE199" s="10" t="s">
        <v>676</v>
      </c>
      <c r="AF199" s="10" t="s">
        <v>677</v>
      </c>
      <c r="AG199" s="10" t="s">
        <v>81</v>
      </c>
      <c r="AH199" s="14">
        <v>44642</v>
      </c>
    </row>
    <row r="200" spans="1:34" s="11" customFormat="1" ht="69" x14ac:dyDescent="0.3">
      <c r="A200" s="9">
        <v>194</v>
      </c>
      <c r="B200" s="10" t="s">
        <v>38</v>
      </c>
      <c r="C200" s="10" t="s">
        <v>39</v>
      </c>
      <c r="D200" s="10" t="s">
        <v>627</v>
      </c>
      <c r="E200" s="10" t="s">
        <v>678</v>
      </c>
      <c r="F200" s="10" t="s">
        <v>679</v>
      </c>
      <c r="G200" s="10" t="s">
        <v>51</v>
      </c>
      <c r="H200" s="10" t="s">
        <v>680</v>
      </c>
      <c r="I200" s="10" t="s">
        <v>72</v>
      </c>
      <c r="J200" s="16">
        <v>44561</v>
      </c>
      <c r="K200" s="10" t="s">
        <v>631</v>
      </c>
      <c r="L200" s="10" t="s">
        <v>631</v>
      </c>
      <c r="M200" s="10" t="s">
        <v>632</v>
      </c>
      <c r="N200" s="10" t="s">
        <v>92</v>
      </c>
      <c r="O200" s="10" t="s">
        <v>43</v>
      </c>
      <c r="P200" s="10" t="s">
        <v>1130</v>
      </c>
      <c r="Q200" s="10" t="s">
        <v>83</v>
      </c>
      <c r="R200" s="10" t="s">
        <v>51</v>
      </c>
      <c r="S200" s="10" t="s">
        <v>43</v>
      </c>
      <c r="T200" s="10" t="s">
        <v>123</v>
      </c>
      <c r="U200" s="10">
        <f>VLOOKUP(T200,Confidencialidad[],2,FALSE)</f>
        <v>1</v>
      </c>
      <c r="V200" s="10" t="s">
        <v>76</v>
      </c>
      <c r="W200" s="10">
        <f>VLOOKUP(V200,Integridad[],2,FALSE)</f>
        <v>2</v>
      </c>
      <c r="X200" s="10" t="s">
        <v>76</v>
      </c>
      <c r="Y200" s="10">
        <f>VLOOKUP(X200,Disponibilidad[],2,FALSE)</f>
        <v>2</v>
      </c>
      <c r="Z200" s="10" t="str">
        <f t="shared" si="0"/>
        <v>MEDIA</v>
      </c>
      <c r="AA200" s="10" t="s">
        <v>43</v>
      </c>
      <c r="AB200" s="10" t="s">
        <v>40</v>
      </c>
      <c r="AC200" s="10" t="s">
        <v>119</v>
      </c>
      <c r="AD200" s="10" t="s">
        <v>119</v>
      </c>
      <c r="AE200" s="10" t="s">
        <v>119</v>
      </c>
      <c r="AF200" s="10" t="s">
        <v>119</v>
      </c>
      <c r="AG200" s="10" t="s">
        <v>119</v>
      </c>
      <c r="AH200" s="14">
        <v>44642</v>
      </c>
    </row>
    <row r="201" spans="1:34" s="11" customFormat="1" ht="124.2" x14ac:dyDescent="0.3">
      <c r="A201" s="9">
        <v>195</v>
      </c>
      <c r="B201" s="10" t="s">
        <v>38</v>
      </c>
      <c r="C201" s="10" t="s">
        <v>216</v>
      </c>
      <c r="D201" s="10" t="s">
        <v>40</v>
      </c>
      <c r="E201" s="10" t="s">
        <v>681</v>
      </c>
      <c r="F201" s="10" t="s">
        <v>682</v>
      </c>
      <c r="G201" s="10" t="s">
        <v>43</v>
      </c>
      <c r="H201" s="10" t="s">
        <v>119</v>
      </c>
      <c r="I201" s="10" t="s">
        <v>219</v>
      </c>
      <c r="J201" s="16">
        <v>44196</v>
      </c>
      <c r="K201" s="10" t="s">
        <v>683</v>
      </c>
      <c r="L201" s="10" t="s">
        <v>683</v>
      </c>
      <c r="M201" s="10" t="s">
        <v>47</v>
      </c>
      <c r="N201" s="10" t="s">
        <v>48</v>
      </c>
      <c r="O201" s="10" t="s">
        <v>684</v>
      </c>
      <c r="P201" s="10" t="s">
        <v>685</v>
      </c>
      <c r="Q201" s="10" t="s">
        <v>184</v>
      </c>
      <c r="R201" s="10" t="s">
        <v>51</v>
      </c>
      <c r="S201" s="10" t="s">
        <v>51</v>
      </c>
      <c r="T201" s="10" t="s">
        <v>123</v>
      </c>
      <c r="U201" s="10">
        <f>VLOOKUP(T201,Confidencialidad[],2,FALSE)</f>
        <v>1</v>
      </c>
      <c r="V201" s="10" t="s">
        <v>53</v>
      </c>
      <c r="W201" s="10">
        <f>VLOOKUP(V201,Integridad[],2,FALSE)</f>
        <v>3</v>
      </c>
      <c r="X201" s="10" t="s">
        <v>76</v>
      </c>
      <c r="Y201" s="10">
        <f>VLOOKUP(X201,Disponibilidad[],2,FALSE)</f>
        <v>2</v>
      </c>
      <c r="Z201" s="10" t="str">
        <f t="shared" si="0"/>
        <v>MEDIA</v>
      </c>
      <c r="AA201" s="10" t="s">
        <v>43</v>
      </c>
      <c r="AB201" s="10" t="s">
        <v>40</v>
      </c>
      <c r="AC201" s="10" t="s">
        <v>40</v>
      </c>
      <c r="AD201" s="10" t="s">
        <v>40</v>
      </c>
      <c r="AE201" s="10" t="s">
        <v>40</v>
      </c>
      <c r="AF201" s="10" t="s">
        <v>40</v>
      </c>
      <c r="AG201" s="10" t="s">
        <v>40</v>
      </c>
      <c r="AH201" s="14">
        <v>44650</v>
      </c>
    </row>
    <row r="202" spans="1:34" s="11" customFormat="1" ht="124.2" x14ac:dyDescent="0.3">
      <c r="A202" s="9">
        <v>196</v>
      </c>
      <c r="B202" s="10" t="s">
        <v>38</v>
      </c>
      <c r="C202" s="10" t="s">
        <v>216</v>
      </c>
      <c r="D202" s="10" t="s">
        <v>40</v>
      </c>
      <c r="E202" s="10" t="s">
        <v>686</v>
      </c>
      <c r="F202" s="10" t="s">
        <v>687</v>
      </c>
      <c r="G202" s="10" t="s">
        <v>43</v>
      </c>
      <c r="H202" s="10" t="s">
        <v>119</v>
      </c>
      <c r="I202" s="10" t="s">
        <v>219</v>
      </c>
      <c r="J202" s="16">
        <v>44638</v>
      </c>
      <c r="K202" s="10" t="s">
        <v>683</v>
      </c>
      <c r="L202" s="10" t="s">
        <v>683</v>
      </c>
      <c r="M202" s="10" t="s">
        <v>47</v>
      </c>
      <c r="N202" s="10" t="s">
        <v>48</v>
      </c>
      <c r="O202" s="10" t="s">
        <v>688</v>
      </c>
      <c r="P202" s="10" t="s">
        <v>689</v>
      </c>
      <c r="Q202" s="10" t="s">
        <v>184</v>
      </c>
      <c r="R202" s="10" t="s">
        <v>51</v>
      </c>
      <c r="S202" s="10" t="s">
        <v>51</v>
      </c>
      <c r="T202" s="10" t="s">
        <v>123</v>
      </c>
      <c r="U202" s="10">
        <f>VLOOKUP(T202,Confidencialidad[],2,FALSE)</f>
        <v>1</v>
      </c>
      <c r="V202" s="10" t="s">
        <v>53</v>
      </c>
      <c r="W202" s="10">
        <f>VLOOKUP(V202,Integridad[],2,FALSE)</f>
        <v>3</v>
      </c>
      <c r="X202" s="10" t="s">
        <v>76</v>
      </c>
      <c r="Y202" s="10">
        <f>VLOOKUP(X202,Disponibilidad[],2,FALSE)</f>
        <v>2</v>
      </c>
      <c r="Z202" s="10" t="str">
        <f t="shared" si="0"/>
        <v>MEDIA</v>
      </c>
      <c r="AA202" s="10" t="s">
        <v>43</v>
      </c>
      <c r="AB202" s="10" t="s">
        <v>40</v>
      </c>
      <c r="AC202" s="10" t="s">
        <v>40</v>
      </c>
      <c r="AD202" s="10" t="s">
        <v>40</v>
      </c>
      <c r="AE202" s="10" t="s">
        <v>40</v>
      </c>
      <c r="AF202" s="10" t="s">
        <v>40</v>
      </c>
      <c r="AG202" s="10" t="s">
        <v>40</v>
      </c>
      <c r="AH202" s="14">
        <v>44650</v>
      </c>
    </row>
    <row r="203" spans="1:34" s="11" customFormat="1" ht="124.2" x14ac:dyDescent="0.3">
      <c r="A203" s="9">
        <v>197</v>
      </c>
      <c r="B203" s="10" t="s">
        <v>38</v>
      </c>
      <c r="C203" s="10" t="s">
        <v>690</v>
      </c>
      <c r="D203" s="10" t="s">
        <v>691</v>
      </c>
      <c r="E203" s="10" t="s">
        <v>692</v>
      </c>
      <c r="F203" s="10" t="s">
        <v>693</v>
      </c>
      <c r="G203" s="10" t="s">
        <v>43</v>
      </c>
      <c r="H203" s="10" t="s">
        <v>119</v>
      </c>
      <c r="I203" s="10" t="s">
        <v>219</v>
      </c>
      <c r="J203" s="16">
        <v>44196</v>
      </c>
      <c r="K203" s="10" t="s">
        <v>683</v>
      </c>
      <c r="L203" s="10" t="s">
        <v>683</v>
      </c>
      <c r="M203" s="10" t="s">
        <v>47</v>
      </c>
      <c r="N203" s="10" t="s">
        <v>48</v>
      </c>
      <c r="O203" s="10" t="s">
        <v>688</v>
      </c>
      <c r="P203" s="10" t="s">
        <v>694</v>
      </c>
      <c r="Q203" s="10" t="s">
        <v>184</v>
      </c>
      <c r="R203" s="10" t="s">
        <v>51</v>
      </c>
      <c r="S203" s="10" t="s">
        <v>51</v>
      </c>
      <c r="T203" s="10" t="s">
        <v>123</v>
      </c>
      <c r="U203" s="10">
        <f>VLOOKUP(T203,Confidencialidad[],2,FALSE)</f>
        <v>1</v>
      </c>
      <c r="V203" s="10" t="s">
        <v>53</v>
      </c>
      <c r="W203" s="10">
        <f>VLOOKUP(V203,Integridad[],2,FALSE)</f>
        <v>3</v>
      </c>
      <c r="X203" s="10" t="s">
        <v>93</v>
      </c>
      <c r="Y203" s="10">
        <f>VLOOKUP(X203,Disponibilidad[],2,FALSE)</f>
        <v>1</v>
      </c>
      <c r="Z203" s="10" t="str">
        <f t="shared" si="0"/>
        <v>MEDIA</v>
      </c>
      <c r="AA203" s="10" t="s">
        <v>43</v>
      </c>
      <c r="AB203" s="10" t="s">
        <v>40</v>
      </c>
      <c r="AC203" s="10" t="s">
        <v>40</v>
      </c>
      <c r="AD203" s="10" t="s">
        <v>40</v>
      </c>
      <c r="AE203" s="10" t="s">
        <v>40</v>
      </c>
      <c r="AF203" s="10" t="s">
        <v>40</v>
      </c>
      <c r="AG203" s="10" t="s">
        <v>40</v>
      </c>
      <c r="AH203" s="14">
        <v>44650</v>
      </c>
    </row>
    <row r="204" spans="1:34" s="11" customFormat="1" ht="124.2" x14ac:dyDescent="0.3">
      <c r="A204" s="9">
        <v>198</v>
      </c>
      <c r="B204" s="10" t="s">
        <v>38</v>
      </c>
      <c r="C204" s="10" t="s">
        <v>216</v>
      </c>
      <c r="D204" s="10" t="s">
        <v>40</v>
      </c>
      <c r="E204" s="10" t="s">
        <v>695</v>
      </c>
      <c r="F204" s="10" t="s">
        <v>696</v>
      </c>
      <c r="G204" s="10" t="s">
        <v>43</v>
      </c>
      <c r="H204" s="10" t="s">
        <v>119</v>
      </c>
      <c r="I204" s="10" t="s">
        <v>219</v>
      </c>
      <c r="J204" s="16">
        <v>44196</v>
      </c>
      <c r="K204" s="10" t="s">
        <v>683</v>
      </c>
      <c r="L204" s="10" t="s">
        <v>683</v>
      </c>
      <c r="M204" s="10" t="s">
        <v>47</v>
      </c>
      <c r="N204" s="10" t="s">
        <v>48</v>
      </c>
      <c r="O204" s="10" t="s">
        <v>688</v>
      </c>
      <c r="P204" s="10" t="s">
        <v>697</v>
      </c>
      <c r="Q204" s="10" t="s">
        <v>184</v>
      </c>
      <c r="R204" s="10" t="s">
        <v>51</v>
      </c>
      <c r="S204" s="10" t="s">
        <v>51</v>
      </c>
      <c r="T204" s="10" t="s">
        <v>123</v>
      </c>
      <c r="U204" s="10">
        <f>VLOOKUP(T204,Confidencialidad[],2,FALSE)</f>
        <v>1</v>
      </c>
      <c r="V204" s="10" t="s">
        <v>53</v>
      </c>
      <c r="W204" s="10">
        <f>VLOOKUP(V204,Integridad[],2,FALSE)</f>
        <v>3</v>
      </c>
      <c r="X204" s="10" t="s">
        <v>76</v>
      </c>
      <c r="Y204" s="10">
        <f>VLOOKUP(X204,Disponibilidad[],2,FALSE)</f>
        <v>2</v>
      </c>
      <c r="Z204" s="10" t="str">
        <f t="shared" si="0"/>
        <v>MEDIA</v>
      </c>
      <c r="AA204" s="10" t="s">
        <v>43</v>
      </c>
      <c r="AB204" s="10" t="s">
        <v>40</v>
      </c>
      <c r="AC204" s="10" t="s">
        <v>40</v>
      </c>
      <c r="AD204" s="10" t="s">
        <v>40</v>
      </c>
      <c r="AE204" s="10" t="s">
        <v>40</v>
      </c>
      <c r="AF204" s="10" t="s">
        <v>40</v>
      </c>
      <c r="AG204" s="10" t="s">
        <v>40</v>
      </c>
      <c r="AH204" s="14">
        <v>44650</v>
      </c>
    </row>
    <row r="205" spans="1:34" s="11" customFormat="1" ht="124.2" x14ac:dyDescent="0.3">
      <c r="A205" s="9">
        <v>199</v>
      </c>
      <c r="B205" s="10" t="s">
        <v>38</v>
      </c>
      <c r="C205" s="10" t="s">
        <v>216</v>
      </c>
      <c r="D205" s="10" t="s">
        <v>40</v>
      </c>
      <c r="E205" s="10" t="s">
        <v>698</v>
      </c>
      <c r="F205" s="10" t="s">
        <v>699</v>
      </c>
      <c r="G205" s="10" t="s">
        <v>43</v>
      </c>
      <c r="H205" s="10" t="s">
        <v>119</v>
      </c>
      <c r="I205" s="10" t="s">
        <v>219</v>
      </c>
      <c r="J205" s="16">
        <v>44559</v>
      </c>
      <c r="K205" s="10" t="s">
        <v>683</v>
      </c>
      <c r="L205" s="10" t="s">
        <v>683</v>
      </c>
      <c r="M205" s="10" t="s">
        <v>47</v>
      </c>
      <c r="N205" s="10" t="s">
        <v>48</v>
      </c>
      <c r="O205" s="10" t="s">
        <v>688</v>
      </c>
      <c r="P205" s="10" t="s">
        <v>700</v>
      </c>
      <c r="Q205" s="10" t="s">
        <v>184</v>
      </c>
      <c r="R205" s="10" t="s">
        <v>51</v>
      </c>
      <c r="S205" s="10" t="s">
        <v>51</v>
      </c>
      <c r="T205" s="10" t="s">
        <v>123</v>
      </c>
      <c r="U205" s="10">
        <f>VLOOKUP(T205,Confidencialidad[],2,FALSE)</f>
        <v>1</v>
      </c>
      <c r="V205" s="10" t="s">
        <v>53</v>
      </c>
      <c r="W205" s="10">
        <f>VLOOKUP(V205,Integridad[],2,FALSE)</f>
        <v>3</v>
      </c>
      <c r="X205" s="10" t="s">
        <v>76</v>
      </c>
      <c r="Y205" s="10">
        <f>VLOOKUP(X205,Disponibilidad[],2,FALSE)</f>
        <v>2</v>
      </c>
      <c r="Z205" s="10" t="str">
        <f t="shared" si="0"/>
        <v>MEDIA</v>
      </c>
      <c r="AA205" s="10" t="s">
        <v>43</v>
      </c>
      <c r="AB205" s="10" t="s">
        <v>40</v>
      </c>
      <c r="AC205" s="10" t="s">
        <v>40</v>
      </c>
      <c r="AD205" s="10" t="s">
        <v>40</v>
      </c>
      <c r="AE205" s="10" t="s">
        <v>40</v>
      </c>
      <c r="AF205" s="10" t="s">
        <v>40</v>
      </c>
      <c r="AG205" s="10" t="s">
        <v>40</v>
      </c>
      <c r="AH205" s="14">
        <v>44650</v>
      </c>
    </row>
    <row r="206" spans="1:34" s="11" customFormat="1" ht="124.2" x14ac:dyDescent="0.3">
      <c r="A206" s="9">
        <v>200</v>
      </c>
      <c r="B206" s="10" t="s">
        <v>38</v>
      </c>
      <c r="C206" s="10" t="s">
        <v>690</v>
      </c>
      <c r="D206" s="10" t="s">
        <v>691</v>
      </c>
      <c r="E206" s="10" t="s">
        <v>701</v>
      </c>
      <c r="F206" s="10" t="s">
        <v>702</v>
      </c>
      <c r="G206" s="10" t="s">
        <v>43</v>
      </c>
      <c r="H206" s="10" t="s">
        <v>119</v>
      </c>
      <c r="I206" s="10" t="s">
        <v>72</v>
      </c>
      <c r="J206" s="16">
        <v>44294</v>
      </c>
      <c r="K206" s="10" t="s">
        <v>683</v>
      </c>
      <c r="L206" s="10" t="s">
        <v>683</v>
      </c>
      <c r="M206" s="10" t="s">
        <v>47</v>
      </c>
      <c r="N206" s="10" t="s">
        <v>48</v>
      </c>
      <c r="O206" s="10" t="s">
        <v>688</v>
      </c>
      <c r="P206" s="10" t="s">
        <v>703</v>
      </c>
      <c r="Q206" s="10" t="s">
        <v>184</v>
      </c>
      <c r="R206" s="10" t="s">
        <v>51</v>
      </c>
      <c r="S206" s="10" t="s">
        <v>51</v>
      </c>
      <c r="T206" s="10" t="s">
        <v>123</v>
      </c>
      <c r="U206" s="10">
        <f>VLOOKUP(T206,Confidencialidad[],2,FALSE)</f>
        <v>1</v>
      </c>
      <c r="V206" s="10" t="s">
        <v>53</v>
      </c>
      <c r="W206" s="10">
        <f>VLOOKUP(V206,Integridad[],2,FALSE)</f>
        <v>3</v>
      </c>
      <c r="X206" s="10" t="s">
        <v>76</v>
      </c>
      <c r="Y206" s="10">
        <f>VLOOKUP(X206,Disponibilidad[],2,FALSE)</f>
        <v>2</v>
      </c>
      <c r="Z206" s="10" t="str">
        <f t="shared" si="0"/>
        <v>MEDIA</v>
      </c>
      <c r="AA206" s="10" t="s">
        <v>43</v>
      </c>
      <c r="AB206" s="10" t="s">
        <v>40</v>
      </c>
      <c r="AC206" s="10" t="s">
        <v>40</v>
      </c>
      <c r="AD206" s="10" t="s">
        <v>40</v>
      </c>
      <c r="AE206" s="10" t="s">
        <v>40</v>
      </c>
      <c r="AF206" s="10" t="s">
        <v>40</v>
      </c>
      <c r="AG206" s="10" t="s">
        <v>40</v>
      </c>
      <c r="AH206" s="14">
        <v>44650</v>
      </c>
    </row>
    <row r="207" spans="1:34" s="11" customFormat="1" ht="124.2" x14ac:dyDescent="0.3">
      <c r="A207" s="9">
        <v>201</v>
      </c>
      <c r="B207" s="10" t="s">
        <v>38</v>
      </c>
      <c r="C207" s="10" t="s">
        <v>690</v>
      </c>
      <c r="D207" s="10" t="s">
        <v>691</v>
      </c>
      <c r="E207" s="10" t="s">
        <v>704</v>
      </c>
      <c r="F207" s="10" t="s">
        <v>705</v>
      </c>
      <c r="G207" s="10" t="s">
        <v>43</v>
      </c>
      <c r="H207" s="10" t="s">
        <v>119</v>
      </c>
      <c r="I207" s="10" t="s">
        <v>219</v>
      </c>
      <c r="J207" s="16">
        <v>44587</v>
      </c>
      <c r="K207" s="10" t="s">
        <v>683</v>
      </c>
      <c r="L207" s="10" t="s">
        <v>683</v>
      </c>
      <c r="M207" s="10" t="s">
        <v>47</v>
      </c>
      <c r="N207" s="10" t="s">
        <v>48</v>
      </c>
      <c r="O207" s="10" t="s">
        <v>688</v>
      </c>
      <c r="P207" s="10" t="s">
        <v>706</v>
      </c>
      <c r="Q207" s="10" t="s">
        <v>184</v>
      </c>
      <c r="R207" s="10" t="s">
        <v>51</v>
      </c>
      <c r="S207" s="10" t="s">
        <v>51</v>
      </c>
      <c r="T207" s="10" t="s">
        <v>123</v>
      </c>
      <c r="U207" s="10">
        <f>VLOOKUP(T207,Confidencialidad[],2,FALSE)</f>
        <v>1</v>
      </c>
      <c r="V207" s="10" t="s">
        <v>53</v>
      </c>
      <c r="W207" s="10">
        <f>VLOOKUP(V207,Integridad[],2,FALSE)</f>
        <v>3</v>
      </c>
      <c r="X207" s="10" t="s">
        <v>76</v>
      </c>
      <c r="Y207" s="10">
        <f>VLOOKUP(X207,Disponibilidad[],2,FALSE)</f>
        <v>2</v>
      </c>
      <c r="Z207" s="10" t="str">
        <f t="shared" si="0"/>
        <v>MEDIA</v>
      </c>
      <c r="AA207" s="10" t="s">
        <v>43</v>
      </c>
      <c r="AB207" s="10" t="s">
        <v>40</v>
      </c>
      <c r="AC207" s="10" t="s">
        <v>40</v>
      </c>
      <c r="AD207" s="10" t="s">
        <v>40</v>
      </c>
      <c r="AE207" s="10" t="s">
        <v>40</v>
      </c>
      <c r="AF207" s="10" t="s">
        <v>40</v>
      </c>
      <c r="AG207" s="10" t="s">
        <v>40</v>
      </c>
      <c r="AH207" s="14">
        <v>44650</v>
      </c>
    </row>
    <row r="208" spans="1:34" s="11" customFormat="1" ht="124.2" x14ac:dyDescent="0.3">
      <c r="A208" s="9">
        <v>202</v>
      </c>
      <c r="B208" s="10" t="s">
        <v>38</v>
      </c>
      <c r="C208" s="10" t="s">
        <v>690</v>
      </c>
      <c r="D208" s="10" t="s">
        <v>691</v>
      </c>
      <c r="E208" s="10" t="s">
        <v>707</v>
      </c>
      <c r="F208" s="10" t="s">
        <v>708</v>
      </c>
      <c r="G208" s="10" t="s">
        <v>43</v>
      </c>
      <c r="H208" s="10" t="s">
        <v>119</v>
      </c>
      <c r="I208" s="10" t="s">
        <v>219</v>
      </c>
      <c r="J208" s="16">
        <v>44217</v>
      </c>
      <c r="K208" s="10" t="s">
        <v>683</v>
      </c>
      <c r="L208" s="10" t="s">
        <v>683</v>
      </c>
      <c r="M208" s="10" t="s">
        <v>47</v>
      </c>
      <c r="N208" s="10" t="s">
        <v>48</v>
      </c>
      <c r="O208" s="10" t="s">
        <v>688</v>
      </c>
      <c r="P208" s="10" t="s">
        <v>709</v>
      </c>
      <c r="Q208" s="10" t="s">
        <v>184</v>
      </c>
      <c r="R208" s="10" t="s">
        <v>51</v>
      </c>
      <c r="S208" s="10" t="s">
        <v>51</v>
      </c>
      <c r="T208" s="10" t="s">
        <v>123</v>
      </c>
      <c r="U208" s="10">
        <f>VLOOKUP(T208,Confidencialidad[],2,FALSE)</f>
        <v>1</v>
      </c>
      <c r="V208" s="10" t="s">
        <v>53</v>
      </c>
      <c r="W208" s="10">
        <f>VLOOKUP(V208,Integridad[],2,FALSE)</f>
        <v>3</v>
      </c>
      <c r="X208" s="10" t="s">
        <v>76</v>
      </c>
      <c r="Y208" s="10">
        <f>VLOOKUP(X208,Disponibilidad[],2,FALSE)</f>
        <v>2</v>
      </c>
      <c r="Z208" s="10" t="str">
        <f t="shared" si="0"/>
        <v>MEDIA</v>
      </c>
      <c r="AA208" s="10" t="s">
        <v>43</v>
      </c>
      <c r="AB208" s="10" t="s">
        <v>40</v>
      </c>
      <c r="AC208" s="10" t="s">
        <v>40</v>
      </c>
      <c r="AD208" s="10" t="s">
        <v>40</v>
      </c>
      <c r="AE208" s="10" t="s">
        <v>40</v>
      </c>
      <c r="AF208" s="10" t="s">
        <v>40</v>
      </c>
      <c r="AG208" s="10" t="s">
        <v>40</v>
      </c>
      <c r="AH208" s="14">
        <v>44650</v>
      </c>
    </row>
    <row r="209" spans="1:34" s="11" customFormat="1" ht="124.2" x14ac:dyDescent="0.3">
      <c r="A209" s="9">
        <v>203</v>
      </c>
      <c r="B209" s="10" t="s">
        <v>38</v>
      </c>
      <c r="C209" s="10" t="s">
        <v>690</v>
      </c>
      <c r="D209" s="10" t="s">
        <v>691</v>
      </c>
      <c r="E209" s="10" t="s">
        <v>710</v>
      </c>
      <c r="F209" s="10" t="s">
        <v>711</v>
      </c>
      <c r="G209" s="10" t="s">
        <v>43</v>
      </c>
      <c r="H209" s="10" t="s">
        <v>119</v>
      </c>
      <c r="I209" s="10" t="s">
        <v>219</v>
      </c>
      <c r="J209" s="16">
        <v>44210</v>
      </c>
      <c r="K209" s="10" t="s">
        <v>683</v>
      </c>
      <c r="L209" s="10" t="s">
        <v>683</v>
      </c>
      <c r="M209" s="10" t="s">
        <v>47</v>
      </c>
      <c r="N209" s="10" t="s">
        <v>48</v>
      </c>
      <c r="O209" s="10" t="s">
        <v>688</v>
      </c>
      <c r="P209" s="10" t="s">
        <v>712</v>
      </c>
      <c r="Q209" s="10" t="s">
        <v>184</v>
      </c>
      <c r="R209" s="10" t="s">
        <v>51</v>
      </c>
      <c r="S209" s="10" t="s">
        <v>51</v>
      </c>
      <c r="T209" s="10" t="s">
        <v>123</v>
      </c>
      <c r="U209" s="10">
        <f>VLOOKUP(T209,Confidencialidad[],2,FALSE)</f>
        <v>1</v>
      </c>
      <c r="V209" s="10" t="s">
        <v>53</v>
      </c>
      <c r="W209" s="10">
        <f>VLOOKUP(V209,Integridad[],2,FALSE)</f>
        <v>3</v>
      </c>
      <c r="X209" s="10" t="s">
        <v>76</v>
      </c>
      <c r="Y209" s="10">
        <f>VLOOKUP(X209,Disponibilidad[],2,FALSE)</f>
        <v>2</v>
      </c>
      <c r="Z209" s="10" t="str">
        <f t="shared" si="0"/>
        <v>MEDIA</v>
      </c>
      <c r="AA209" s="10" t="s">
        <v>43</v>
      </c>
      <c r="AB209" s="10" t="s">
        <v>40</v>
      </c>
      <c r="AC209" s="10" t="s">
        <v>40</v>
      </c>
      <c r="AD209" s="10" t="s">
        <v>40</v>
      </c>
      <c r="AE209" s="10" t="s">
        <v>40</v>
      </c>
      <c r="AF209" s="10" t="s">
        <v>40</v>
      </c>
      <c r="AG209" s="10" t="s">
        <v>40</v>
      </c>
      <c r="AH209" s="14">
        <v>44650</v>
      </c>
    </row>
    <row r="210" spans="1:34" s="11" customFormat="1" ht="124.2" x14ac:dyDescent="0.3">
      <c r="A210" s="9">
        <v>204</v>
      </c>
      <c r="B210" s="10" t="s">
        <v>38</v>
      </c>
      <c r="C210" s="10" t="s">
        <v>690</v>
      </c>
      <c r="D210" s="10" t="s">
        <v>691</v>
      </c>
      <c r="E210" s="10" t="s">
        <v>713</v>
      </c>
      <c r="F210" s="10" t="s">
        <v>714</v>
      </c>
      <c r="G210" s="10" t="s">
        <v>43</v>
      </c>
      <c r="H210" s="10" t="s">
        <v>119</v>
      </c>
      <c r="I210" s="10" t="s">
        <v>219</v>
      </c>
      <c r="J210" s="16">
        <v>44196</v>
      </c>
      <c r="K210" s="10" t="s">
        <v>683</v>
      </c>
      <c r="L210" s="10" t="s">
        <v>683</v>
      </c>
      <c r="M210" s="10" t="s">
        <v>47</v>
      </c>
      <c r="N210" s="10" t="s">
        <v>48</v>
      </c>
      <c r="O210" s="10" t="s">
        <v>688</v>
      </c>
      <c r="P210" s="10" t="s">
        <v>715</v>
      </c>
      <c r="Q210" s="10" t="s">
        <v>184</v>
      </c>
      <c r="R210" s="10" t="s">
        <v>51</v>
      </c>
      <c r="S210" s="10" t="s">
        <v>51</v>
      </c>
      <c r="T210" s="10" t="s">
        <v>123</v>
      </c>
      <c r="U210" s="10">
        <f>VLOOKUP(T210,Confidencialidad[],2,FALSE)</f>
        <v>1</v>
      </c>
      <c r="V210" s="10" t="s">
        <v>53</v>
      </c>
      <c r="W210" s="10">
        <f>VLOOKUP(V210,Integridad[],2,FALSE)</f>
        <v>3</v>
      </c>
      <c r="X210" s="10" t="s">
        <v>76</v>
      </c>
      <c r="Y210" s="10">
        <f>VLOOKUP(X210,Disponibilidad[],2,FALSE)</f>
        <v>2</v>
      </c>
      <c r="Z210" s="10" t="str">
        <f t="shared" si="0"/>
        <v>MEDIA</v>
      </c>
      <c r="AA210" s="10" t="s">
        <v>43</v>
      </c>
      <c r="AB210" s="10" t="s">
        <v>40</v>
      </c>
      <c r="AC210" s="10" t="s">
        <v>40</v>
      </c>
      <c r="AD210" s="10" t="s">
        <v>40</v>
      </c>
      <c r="AE210" s="10" t="s">
        <v>40</v>
      </c>
      <c r="AF210" s="10" t="s">
        <v>40</v>
      </c>
      <c r="AG210" s="10" t="s">
        <v>40</v>
      </c>
      <c r="AH210" s="14">
        <v>44650</v>
      </c>
    </row>
    <row r="211" spans="1:34" s="11" customFormat="1" ht="69" x14ac:dyDescent="0.3">
      <c r="A211" s="9">
        <v>205</v>
      </c>
      <c r="B211" s="10" t="s">
        <v>38</v>
      </c>
      <c r="C211" s="10" t="s">
        <v>216</v>
      </c>
      <c r="D211" s="10" t="s">
        <v>40</v>
      </c>
      <c r="E211" s="10" t="s">
        <v>716</v>
      </c>
      <c r="F211" s="10" t="s">
        <v>717</v>
      </c>
      <c r="G211" s="10" t="s">
        <v>43</v>
      </c>
      <c r="H211" s="10" t="s">
        <v>119</v>
      </c>
      <c r="I211" s="10" t="s">
        <v>44</v>
      </c>
      <c r="J211" s="16">
        <v>44650</v>
      </c>
      <c r="K211" s="10" t="s">
        <v>683</v>
      </c>
      <c r="L211" s="10" t="s">
        <v>683</v>
      </c>
      <c r="M211" s="10" t="s">
        <v>47</v>
      </c>
      <c r="N211" s="10" t="s">
        <v>92</v>
      </c>
      <c r="O211" s="10" t="s">
        <v>40</v>
      </c>
      <c r="P211" s="12" t="s">
        <v>1130</v>
      </c>
      <c r="Q211" s="10" t="s">
        <v>184</v>
      </c>
      <c r="R211" s="10" t="s">
        <v>51</v>
      </c>
      <c r="S211" s="10" t="s">
        <v>51</v>
      </c>
      <c r="T211" s="10" t="s">
        <v>52</v>
      </c>
      <c r="U211" s="10">
        <f>VLOOKUP(T211,Confidencialidad[],2,FALSE)</f>
        <v>2</v>
      </c>
      <c r="V211" s="10" t="s">
        <v>53</v>
      </c>
      <c r="W211" s="10">
        <f>VLOOKUP(V211,Integridad[],2,FALSE)</f>
        <v>3</v>
      </c>
      <c r="X211" s="10" t="s">
        <v>76</v>
      </c>
      <c r="Y211" s="10">
        <f>VLOOKUP(X211,Disponibilidad[],2,FALSE)</f>
        <v>2</v>
      </c>
      <c r="Z211" s="10" t="str">
        <f t="shared" si="0"/>
        <v>MEDIA</v>
      </c>
      <c r="AA211" s="10" t="s">
        <v>43</v>
      </c>
      <c r="AB211" s="10" t="s">
        <v>40</v>
      </c>
      <c r="AC211" s="10" t="s">
        <v>718</v>
      </c>
      <c r="AD211" s="10" t="s">
        <v>719</v>
      </c>
      <c r="AE211" s="10" t="s">
        <v>720</v>
      </c>
      <c r="AF211" s="10" t="s">
        <v>80</v>
      </c>
      <c r="AG211" s="10" t="s">
        <v>81</v>
      </c>
      <c r="AH211" s="14">
        <v>44650</v>
      </c>
    </row>
    <row r="212" spans="1:34" s="11" customFormat="1" ht="69" x14ac:dyDescent="0.3">
      <c r="A212" s="9">
        <v>206</v>
      </c>
      <c r="B212" s="10" t="s">
        <v>38</v>
      </c>
      <c r="C212" s="10" t="s">
        <v>216</v>
      </c>
      <c r="D212" s="10" t="s">
        <v>40</v>
      </c>
      <c r="E212" s="10" t="s">
        <v>721</v>
      </c>
      <c r="F212" s="10" t="s">
        <v>722</v>
      </c>
      <c r="G212" s="10" t="s">
        <v>43</v>
      </c>
      <c r="H212" s="10" t="s">
        <v>119</v>
      </c>
      <c r="I212" s="10" t="s">
        <v>44</v>
      </c>
      <c r="J212" s="16">
        <v>44650</v>
      </c>
      <c r="K212" s="10" t="s">
        <v>683</v>
      </c>
      <c r="L212" s="10" t="s">
        <v>683</v>
      </c>
      <c r="M212" s="10" t="s">
        <v>47</v>
      </c>
      <c r="N212" s="10" t="s">
        <v>92</v>
      </c>
      <c r="O212" s="10" t="s">
        <v>40</v>
      </c>
      <c r="P212" s="12" t="s">
        <v>1130</v>
      </c>
      <c r="Q212" s="10" t="s">
        <v>184</v>
      </c>
      <c r="R212" s="10" t="s">
        <v>51</v>
      </c>
      <c r="S212" s="10" t="s">
        <v>51</v>
      </c>
      <c r="T212" s="10" t="s">
        <v>52</v>
      </c>
      <c r="U212" s="10">
        <f>VLOOKUP(T212,Confidencialidad[],2,FALSE)</f>
        <v>2</v>
      </c>
      <c r="V212" s="10" t="s">
        <v>53</v>
      </c>
      <c r="W212" s="10">
        <f>VLOOKUP(V212,Integridad[],2,FALSE)</f>
        <v>3</v>
      </c>
      <c r="X212" s="10" t="s">
        <v>93</v>
      </c>
      <c r="Y212" s="10">
        <f>VLOOKUP(X212,Disponibilidad[],2,FALSE)</f>
        <v>1</v>
      </c>
      <c r="Z212" s="10" t="str">
        <f t="shared" si="0"/>
        <v>MEDIA</v>
      </c>
      <c r="AA212" s="10" t="s">
        <v>43</v>
      </c>
      <c r="AB212" s="10" t="s">
        <v>40</v>
      </c>
      <c r="AC212" s="10" t="s">
        <v>718</v>
      </c>
      <c r="AD212" s="10" t="s">
        <v>719</v>
      </c>
      <c r="AE212" s="10" t="s">
        <v>720</v>
      </c>
      <c r="AF212" s="10" t="s">
        <v>80</v>
      </c>
      <c r="AG212" s="10" t="s">
        <v>81</v>
      </c>
      <c r="AH212" s="14">
        <v>44650</v>
      </c>
    </row>
    <row r="213" spans="1:34" s="11" customFormat="1" ht="69" x14ac:dyDescent="0.3">
      <c r="A213" s="9">
        <v>207</v>
      </c>
      <c r="B213" s="10" t="s">
        <v>38</v>
      </c>
      <c r="C213" s="10" t="s">
        <v>216</v>
      </c>
      <c r="D213" s="10" t="s">
        <v>40</v>
      </c>
      <c r="E213" s="10" t="s">
        <v>723</v>
      </c>
      <c r="F213" s="10" t="s">
        <v>717</v>
      </c>
      <c r="G213" s="10" t="s">
        <v>43</v>
      </c>
      <c r="H213" s="10" t="s">
        <v>119</v>
      </c>
      <c r="I213" s="10" t="s">
        <v>182</v>
      </c>
      <c r="J213" s="16">
        <v>44650</v>
      </c>
      <c r="K213" s="10" t="s">
        <v>683</v>
      </c>
      <c r="L213" s="10" t="s">
        <v>683</v>
      </c>
      <c r="M213" s="10" t="s">
        <v>47</v>
      </c>
      <c r="N213" s="10" t="s">
        <v>92</v>
      </c>
      <c r="O213" s="10" t="s">
        <v>40</v>
      </c>
      <c r="P213" s="12" t="s">
        <v>1130</v>
      </c>
      <c r="Q213" s="10" t="s">
        <v>184</v>
      </c>
      <c r="R213" s="10" t="s">
        <v>51</v>
      </c>
      <c r="S213" s="10" t="s">
        <v>51</v>
      </c>
      <c r="T213" s="10" t="s">
        <v>52</v>
      </c>
      <c r="U213" s="10">
        <f>VLOOKUP(T213,Confidencialidad[],2,FALSE)</f>
        <v>2</v>
      </c>
      <c r="V213" s="10" t="s">
        <v>53</v>
      </c>
      <c r="W213" s="10">
        <f>VLOOKUP(V213,Integridad[],2,FALSE)</f>
        <v>3</v>
      </c>
      <c r="X213" s="10" t="s">
        <v>93</v>
      </c>
      <c r="Y213" s="10">
        <f>VLOOKUP(X213,Disponibilidad[],2,FALSE)</f>
        <v>1</v>
      </c>
      <c r="Z213" s="10" t="str">
        <f t="shared" si="0"/>
        <v>MEDIA</v>
      </c>
      <c r="AA213" s="10" t="s">
        <v>43</v>
      </c>
      <c r="AB213" s="10" t="s">
        <v>40</v>
      </c>
      <c r="AC213" s="10" t="s">
        <v>718</v>
      </c>
      <c r="AD213" s="10" t="s">
        <v>719</v>
      </c>
      <c r="AE213" s="10" t="s">
        <v>720</v>
      </c>
      <c r="AF213" s="10" t="s">
        <v>80</v>
      </c>
      <c r="AG213" s="10" t="s">
        <v>81</v>
      </c>
      <c r="AH213" s="14">
        <v>44650</v>
      </c>
    </row>
    <row r="214" spans="1:34" s="11" customFormat="1" ht="41.4" x14ac:dyDescent="0.3">
      <c r="A214" s="9">
        <v>208</v>
      </c>
      <c r="B214" s="10" t="s">
        <v>38</v>
      </c>
      <c r="C214" s="10" t="s">
        <v>190</v>
      </c>
      <c r="D214" s="10" t="s">
        <v>40</v>
      </c>
      <c r="E214" s="10" t="s">
        <v>724</v>
      </c>
      <c r="F214" s="10" t="s">
        <v>725</v>
      </c>
      <c r="G214" s="10" t="s">
        <v>51</v>
      </c>
      <c r="H214" s="10" t="s">
        <v>726</v>
      </c>
      <c r="I214" s="10" t="s">
        <v>72</v>
      </c>
      <c r="J214" s="16">
        <v>44650</v>
      </c>
      <c r="K214" s="10" t="s">
        <v>727</v>
      </c>
      <c r="L214" s="10" t="s">
        <v>727</v>
      </c>
      <c r="M214" s="10" t="s">
        <v>47</v>
      </c>
      <c r="N214" s="10" t="s">
        <v>48</v>
      </c>
      <c r="O214" s="10" t="s">
        <v>728</v>
      </c>
      <c r="P214" s="12" t="s">
        <v>1130</v>
      </c>
      <c r="Q214" s="10" t="s">
        <v>83</v>
      </c>
      <c r="R214" s="10" t="s">
        <v>51</v>
      </c>
      <c r="S214" s="10" t="s">
        <v>43</v>
      </c>
      <c r="T214" s="10" t="s">
        <v>52</v>
      </c>
      <c r="U214" s="10">
        <f>VLOOKUP(T214,Confidencialidad[],2,FALSE)</f>
        <v>2</v>
      </c>
      <c r="V214" s="10" t="s">
        <v>53</v>
      </c>
      <c r="W214" s="10">
        <f>VLOOKUP(V214,Integridad[],2,FALSE)</f>
        <v>3</v>
      </c>
      <c r="X214" s="10" t="s">
        <v>76</v>
      </c>
      <c r="Y214" s="10">
        <f>VLOOKUP(X214,Disponibilidad[],2,FALSE)</f>
        <v>2</v>
      </c>
      <c r="Z214" s="10" t="str">
        <f t="shared" si="0"/>
        <v>MEDIA</v>
      </c>
      <c r="AA214" s="10" t="s">
        <v>51</v>
      </c>
      <c r="AB214" s="10" t="s">
        <v>239</v>
      </c>
      <c r="AC214" s="10" t="s">
        <v>729</v>
      </c>
      <c r="AD214" s="10" t="s">
        <v>730</v>
      </c>
      <c r="AE214" s="10" t="s">
        <v>731</v>
      </c>
      <c r="AF214" s="10" t="s">
        <v>176</v>
      </c>
      <c r="AG214" s="10" t="s">
        <v>81</v>
      </c>
      <c r="AH214" s="14">
        <v>44651</v>
      </c>
    </row>
    <row r="215" spans="1:34" s="11" customFormat="1" ht="55.2" x14ac:dyDescent="0.3">
      <c r="A215" s="9">
        <v>209</v>
      </c>
      <c r="B215" s="10" t="s">
        <v>38</v>
      </c>
      <c r="C215" s="10" t="s">
        <v>103</v>
      </c>
      <c r="D215" s="10" t="s">
        <v>104</v>
      </c>
      <c r="E215" s="10" t="s">
        <v>732</v>
      </c>
      <c r="F215" s="10" t="s">
        <v>733</v>
      </c>
      <c r="G215" s="10" t="s">
        <v>51</v>
      </c>
      <c r="H215" s="10" t="s">
        <v>734</v>
      </c>
      <c r="I215" s="10" t="s">
        <v>72</v>
      </c>
      <c r="J215" s="16">
        <v>44562</v>
      </c>
      <c r="K215" s="10" t="s">
        <v>727</v>
      </c>
      <c r="L215" s="10" t="s">
        <v>727</v>
      </c>
      <c r="M215" s="10" t="s">
        <v>47</v>
      </c>
      <c r="N215" s="10" t="s">
        <v>48</v>
      </c>
      <c r="O215" s="10" t="s">
        <v>728</v>
      </c>
      <c r="P215" s="12" t="s">
        <v>1130</v>
      </c>
      <c r="Q215" s="10" t="s">
        <v>83</v>
      </c>
      <c r="R215" s="10" t="s">
        <v>51</v>
      </c>
      <c r="S215" s="10" t="s">
        <v>43</v>
      </c>
      <c r="T215" s="10" t="s">
        <v>52</v>
      </c>
      <c r="U215" s="10">
        <f>VLOOKUP(T215,Confidencialidad[],2,FALSE)</f>
        <v>2</v>
      </c>
      <c r="V215" s="10" t="s">
        <v>53</v>
      </c>
      <c r="W215" s="10">
        <f>VLOOKUP(V215,Integridad[],2,FALSE)</f>
        <v>3</v>
      </c>
      <c r="X215" s="10" t="s">
        <v>76</v>
      </c>
      <c r="Y215" s="10">
        <f>VLOOKUP(X215,Disponibilidad[],2,FALSE)</f>
        <v>2</v>
      </c>
      <c r="Z215" s="10" t="str">
        <f t="shared" si="0"/>
        <v>MEDIA</v>
      </c>
      <c r="AA215" s="10" t="s">
        <v>51</v>
      </c>
      <c r="AB215" s="10" t="s">
        <v>239</v>
      </c>
      <c r="AC215" s="10" t="s">
        <v>735</v>
      </c>
      <c r="AD215" s="10" t="s">
        <v>730</v>
      </c>
      <c r="AE215" s="10" t="s">
        <v>736</v>
      </c>
      <c r="AF215" s="10" t="s">
        <v>80</v>
      </c>
      <c r="AG215" s="10" t="s">
        <v>81</v>
      </c>
      <c r="AH215" s="14">
        <v>44651</v>
      </c>
    </row>
    <row r="216" spans="1:34" s="11" customFormat="1" ht="41.4" x14ac:dyDescent="0.3">
      <c r="A216" s="9">
        <v>210</v>
      </c>
      <c r="B216" s="10" t="s">
        <v>38</v>
      </c>
      <c r="C216" s="10" t="s">
        <v>737</v>
      </c>
      <c r="D216" s="10" t="s">
        <v>40</v>
      </c>
      <c r="E216" s="10" t="s">
        <v>738</v>
      </c>
      <c r="F216" s="10" t="s">
        <v>739</v>
      </c>
      <c r="G216" s="10" t="s">
        <v>51</v>
      </c>
      <c r="H216" s="10" t="s">
        <v>740</v>
      </c>
      <c r="I216" s="10" t="s">
        <v>72</v>
      </c>
      <c r="J216" s="16">
        <v>44651</v>
      </c>
      <c r="K216" s="10" t="s">
        <v>727</v>
      </c>
      <c r="L216" s="10" t="s">
        <v>727</v>
      </c>
      <c r="M216" s="10" t="s">
        <v>47</v>
      </c>
      <c r="N216" s="10" t="s">
        <v>48</v>
      </c>
      <c r="O216" s="10" t="s">
        <v>728</v>
      </c>
      <c r="P216" s="12" t="s">
        <v>1130</v>
      </c>
      <c r="Q216" s="10" t="s">
        <v>83</v>
      </c>
      <c r="R216" s="10" t="s">
        <v>51</v>
      </c>
      <c r="S216" s="10" t="s">
        <v>43</v>
      </c>
      <c r="T216" s="10" t="s">
        <v>52</v>
      </c>
      <c r="U216" s="10">
        <f>VLOOKUP(T216,Confidencialidad[],2,FALSE)</f>
        <v>2</v>
      </c>
      <c r="V216" s="10" t="s">
        <v>53</v>
      </c>
      <c r="W216" s="10">
        <f>VLOOKUP(V216,Integridad[],2,FALSE)</f>
        <v>3</v>
      </c>
      <c r="X216" s="10" t="s">
        <v>76</v>
      </c>
      <c r="Y216" s="10">
        <f>VLOOKUP(X216,Disponibilidad[],2,FALSE)</f>
        <v>2</v>
      </c>
      <c r="Z216" s="10" t="str">
        <f t="shared" si="0"/>
        <v>MEDIA</v>
      </c>
      <c r="AA216" s="10" t="s">
        <v>51</v>
      </c>
      <c r="AB216" s="10" t="s">
        <v>239</v>
      </c>
      <c r="AC216" s="10" t="s">
        <v>735</v>
      </c>
      <c r="AD216" s="10" t="s">
        <v>730</v>
      </c>
      <c r="AE216" s="10" t="s">
        <v>736</v>
      </c>
      <c r="AF216" s="10" t="s">
        <v>80</v>
      </c>
      <c r="AG216" s="10" t="s">
        <v>81</v>
      </c>
      <c r="AH216" s="14">
        <v>44651</v>
      </c>
    </row>
    <row r="217" spans="1:34" s="11" customFormat="1" ht="55.2" x14ac:dyDescent="0.3">
      <c r="A217" s="9">
        <v>211</v>
      </c>
      <c r="B217" s="10" t="s">
        <v>38</v>
      </c>
      <c r="C217" s="10" t="s">
        <v>190</v>
      </c>
      <c r="D217" s="10" t="s">
        <v>40</v>
      </c>
      <c r="E217" s="10" t="s">
        <v>741</v>
      </c>
      <c r="F217" s="10" t="s">
        <v>742</v>
      </c>
      <c r="G217" s="10" t="s">
        <v>43</v>
      </c>
      <c r="H217" s="10" t="s">
        <v>119</v>
      </c>
      <c r="I217" s="10" t="s">
        <v>99</v>
      </c>
      <c r="J217" s="16">
        <v>44651</v>
      </c>
      <c r="K217" s="10" t="s">
        <v>727</v>
      </c>
      <c r="L217" s="10" t="s">
        <v>727</v>
      </c>
      <c r="M217" s="10" t="s">
        <v>47</v>
      </c>
      <c r="N217" s="10" t="s">
        <v>92</v>
      </c>
      <c r="O217" s="10" t="s">
        <v>470</v>
      </c>
      <c r="P217" s="12" t="s">
        <v>1130</v>
      </c>
      <c r="Q217" s="10" t="s">
        <v>50</v>
      </c>
      <c r="R217" s="10" t="s">
        <v>51</v>
      </c>
      <c r="S217" s="10" t="s">
        <v>43</v>
      </c>
      <c r="T217" s="10" t="s">
        <v>52</v>
      </c>
      <c r="U217" s="10">
        <f>VLOOKUP(T217,Confidencialidad[],2,FALSE)</f>
        <v>2</v>
      </c>
      <c r="V217" s="10" t="s">
        <v>76</v>
      </c>
      <c r="W217" s="10">
        <f>VLOOKUP(V217,Integridad[],2,FALSE)</f>
        <v>2</v>
      </c>
      <c r="X217" s="10" t="s">
        <v>93</v>
      </c>
      <c r="Y217" s="10">
        <f>VLOOKUP(X217,Disponibilidad[],2,FALSE)</f>
        <v>1</v>
      </c>
      <c r="Z217" s="10" t="str">
        <f t="shared" si="0"/>
        <v>MEDIA</v>
      </c>
      <c r="AA217" s="10" t="s">
        <v>51</v>
      </c>
      <c r="AB217" s="10" t="s">
        <v>124</v>
      </c>
      <c r="AC217" s="10" t="s">
        <v>735</v>
      </c>
      <c r="AD217" s="10" t="s">
        <v>730</v>
      </c>
      <c r="AE217" s="10" t="s">
        <v>743</v>
      </c>
      <c r="AF217" s="10" t="s">
        <v>80</v>
      </c>
      <c r="AG217" s="10" t="s">
        <v>744</v>
      </c>
      <c r="AH217" s="14">
        <v>44651</v>
      </c>
    </row>
    <row r="218" spans="1:34" s="11" customFormat="1" ht="55.2" x14ac:dyDescent="0.3">
      <c r="A218" s="9">
        <v>212</v>
      </c>
      <c r="B218" s="10" t="s">
        <v>38</v>
      </c>
      <c r="C218" s="10" t="s">
        <v>216</v>
      </c>
      <c r="D218" s="10" t="s">
        <v>40</v>
      </c>
      <c r="E218" s="10" t="s">
        <v>745</v>
      </c>
      <c r="F218" s="10" t="s">
        <v>746</v>
      </c>
      <c r="G218" s="10" t="s">
        <v>43</v>
      </c>
      <c r="H218" s="10" t="s">
        <v>119</v>
      </c>
      <c r="I218" s="10" t="s">
        <v>72</v>
      </c>
      <c r="J218" s="16">
        <v>44649</v>
      </c>
      <c r="K218" s="10" t="s">
        <v>747</v>
      </c>
      <c r="L218" s="10" t="s">
        <v>747</v>
      </c>
      <c r="M218" s="10" t="s">
        <v>47</v>
      </c>
      <c r="N218" s="10" t="s">
        <v>92</v>
      </c>
      <c r="O218" s="10" t="s">
        <v>470</v>
      </c>
      <c r="P218" s="12" t="s">
        <v>1130</v>
      </c>
      <c r="Q218" s="10" t="s">
        <v>83</v>
      </c>
      <c r="R218" s="10" t="s">
        <v>51</v>
      </c>
      <c r="S218" s="10" t="s">
        <v>43</v>
      </c>
      <c r="T218" s="10" t="s">
        <v>52</v>
      </c>
      <c r="U218" s="10">
        <f>VLOOKUP(T218,Confidencialidad[],2,FALSE)</f>
        <v>2</v>
      </c>
      <c r="V218" s="10" t="s">
        <v>53</v>
      </c>
      <c r="W218" s="10">
        <f>VLOOKUP(V218,Integridad[],2,FALSE)</f>
        <v>3</v>
      </c>
      <c r="X218" s="10" t="s">
        <v>93</v>
      </c>
      <c r="Y218" s="10">
        <f>VLOOKUP(X218,Disponibilidad[],2,FALSE)</f>
        <v>1</v>
      </c>
      <c r="Z218" s="10" t="str">
        <f t="shared" si="0"/>
        <v>MEDIA</v>
      </c>
      <c r="AA218" s="10" t="s">
        <v>43</v>
      </c>
      <c r="AB218" s="10" t="s">
        <v>40</v>
      </c>
      <c r="AC218" s="10" t="s">
        <v>735</v>
      </c>
      <c r="AD218" s="10" t="s">
        <v>730</v>
      </c>
      <c r="AE218" s="10" t="s">
        <v>743</v>
      </c>
      <c r="AF218" s="10" t="s">
        <v>80</v>
      </c>
      <c r="AG218" s="10" t="s">
        <v>744</v>
      </c>
      <c r="AH218" s="14">
        <v>44649</v>
      </c>
    </row>
    <row r="219" spans="1:34" s="11" customFormat="1" ht="41.4" x14ac:dyDescent="0.3">
      <c r="A219" s="9">
        <v>213</v>
      </c>
      <c r="B219" s="10" t="s">
        <v>38</v>
      </c>
      <c r="C219" s="10" t="s">
        <v>68</v>
      </c>
      <c r="D219" s="10" t="s">
        <v>748</v>
      </c>
      <c r="E219" s="10" t="s">
        <v>749</v>
      </c>
      <c r="F219" s="10" t="s">
        <v>750</v>
      </c>
      <c r="G219" s="10" t="s">
        <v>51</v>
      </c>
      <c r="H219" s="10" t="s">
        <v>751</v>
      </c>
      <c r="I219" s="10" t="s">
        <v>219</v>
      </c>
      <c r="J219" s="16">
        <v>44910</v>
      </c>
      <c r="K219" s="10" t="s">
        <v>752</v>
      </c>
      <c r="L219" s="10" t="s">
        <v>752</v>
      </c>
      <c r="M219" s="10" t="s">
        <v>47</v>
      </c>
      <c r="N219" s="10" t="s">
        <v>48</v>
      </c>
      <c r="O219" s="10" t="s">
        <v>753</v>
      </c>
      <c r="P219" s="10" t="s">
        <v>754</v>
      </c>
      <c r="Q219" s="10" t="s">
        <v>50</v>
      </c>
      <c r="R219" s="10" t="s">
        <v>51</v>
      </c>
      <c r="S219" s="10" t="s">
        <v>51</v>
      </c>
      <c r="T219" s="10" t="s">
        <v>123</v>
      </c>
      <c r="U219" s="10">
        <f>VLOOKUP(T219,Confidencialidad[],2,FALSE)</f>
        <v>1</v>
      </c>
      <c r="V219" s="10" t="s">
        <v>53</v>
      </c>
      <c r="W219" s="10">
        <f>VLOOKUP(V219,Integridad[],2,FALSE)</f>
        <v>3</v>
      </c>
      <c r="X219" s="10" t="s">
        <v>76</v>
      </c>
      <c r="Y219" s="10">
        <f>VLOOKUP(X219,Disponibilidad[],2,FALSE)</f>
        <v>2</v>
      </c>
      <c r="Z219" s="10" t="str">
        <f t="shared" si="0"/>
        <v>MEDIA</v>
      </c>
      <c r="AA219" s="10" t="s">
        <v>43</v>
      </c>
      <c r="AB219" s="10" t="s">
        <v>40</v>
      </c>
      <c r="AC219" s="10" t="s">
        <v>40</v>
      </c>
      <c r="AD219" s="10" t="s">
        <v>40</v>
      </c>
      <c r="AE219" s="10" t="s">
        <v>40</v>
      </c>
      <c r="AF219" s="10" t="s">
        <v>40</v>
      </c>
      <c r="AG219" s="10" t="s">
        <v>40</v>
      </c>
      <c r="AH219" s="14">
        <v>44634</v>
      </c>
    </row>
    <row r="220" spans="1:34" s="11" customFormat="1" ht="41.4" x14ac:dyDescent="0.3">
      <c r="A220" s="9">
        <v>214</v>
      </c>
      <c r="B220" s="10" t="s">
        <v>38</v>
      </c>
      <c r="C220" s="10" t="s">
        <v>68</v>
      </c>
      <c r="D220" s="10" t="s">
        <v>755</v>
      </c>
      <c r="E220" s="10" t="s">
        <v>756</v>
      </c>
      <c r="F220" s="10" t="s">
        <v>757</v>
      </c>
      <c r="G220" s="10" t="s">
        <v>51</v>
      </c>
      <c r="H220" s="10" t="s">
        <v>758</v>
      </c>
      <c r="I220" s="10" t="s">
        <v>72</v>
      </c>
      <c r="J220" s="16">
        <v>44926</v>
      </c>
      <c r="K220" s="10" t="s">
        <v>752</v>
      </c>
      <c r="L220" s="10" t="s">
        <v>752</v>
      </c>
      <c r="M220" s="10" t="s">
        <v>47</v>
      </c>
      <c r="N220" s="10" t="s">
        <v>48</v>
      </c>
      <c r="O220" s="10" t="s">
        <v>753</v>
      </c>
      <c r="P220" s="10" t="s">
        <v>754</v>
      </c>
      <c r="Q220" s="10" t="s">
        <v>65</v>
      </c>
      <c r="R220" s="10" t="s">
        <v>51</v>
      </c>
      <c r="S220" s="10" t="s">
        <v>51</v>
      </c>
      <c r="T220" s="10" t="s">
        <v>123</v>
      </c>
      <c r="U220" s="10">
        <f>VLOOKUP(T220,Confidencialidad[],2,FALSE)</f>
        <v>1</v>
      </c>
      <c r="V220" s="10" t="s">
        <v>53</v>
      </c>
      <c r="W220" s="10">
        <f>VLOOKUP(V220,Integridad[],2,FALSE)</f>
        <v>3</v>
      </c>
      <c r="X220" s="10" t="s">
        <v>93</v>
      </c>
      <c r="Y220" s="10">
        <f>VLOOKUP(X220,Disponibilidad[],2,FALSE)</f>
        <v>1</v>
      </c>
      <c r="Z220" s="10" t="str">
        <f t="shared" si="0"/>
        <v>MEDIA</v>
      </c>
      <c r="AA220" s="10" t="s">
        <v>43</v>
      </c>
      <c r="AB220" s="10" t="s">
        <v>40</v>
      </c>
      <c r="AC220" s="10" t="s">
        <v>40</v>
      </c>
      <c r="AD220" s="10" t="s">
        <v>40</v>
      </c>
      <c r="AE220" s="10" t="s">
        <v>40</v>
      </c>
      <c r="AF220" s="10" t="s">
        <v>40</v>
      </c>
      <c r="AG220" s="10" t="s">
        <v>40</v>
      </c>
      <c r="AH220" s="14">
        <v>44634</v>
      </c>
    </row>
    <row r="221" spans="1:34" s="11" customFormat="1" ht="41.4" x14ac:dyDescent="0.3">
      <c r="A221" s="9">
        <v>215</v>
      </c>
      <c r="B221" s="10" t="s">
        <v>38</v>
      </c>
      <c r="C221" s="10" t="s">
        <v>68</v>
      </c>
      <c r="D221" s="10" t="s">
        <v>235</v>
      </c>
      <c r="E221" s="10" t="s">
        <v>759</v>
      </c>
      <c r="F221" s="10" t="s">
        <v>760</v>
      </c>
      <c r="G221" s="10" t="s">
        <v>51</v>
      </c>
      <c r="H221" s="10" t="s">
        <v>761</v>
      </c>
      <c r="I221" s="10" t="s">
        <v>219</v>
      </c>
      <c r="J221" s="16">
        <v>44926</v>
      </c>
      <c r="K221" s="10" t="s">
        <v>752</v>
      </c>
      <c r="L221" s="10" t="s">
        <v>752</v>
      </c>
      <c r="M221" s="10" t="s">
        <v>47</v>
      </c>
      <c r="N221" s="10" t="s">
        <v>48</v>
      </c>
      <c r="O221" s="10" t="s">
        <v>753</v>
      </c>
      <c r="P221" s="10" t="s">
        <v>754</v>
      </c>
      <c r="Q221" s="10" t="s">
        <v>50</v>
      </c>
      <c r="R221" s="10" t="s">
        <v>51</v>
      </c>
      <c r="S221" s="10" t="s">
        <v>51</v>
      </c>
      <c r="T221" s="10" t="s">
        <v>123</v>
      </c>
      <c r="U221" s="10">
        <f>VLOOKUP(T221,Confidencialidad[],2,FALSE)</f>
        <v>1</v>
      </c>
      <c r="V221" s="10" t="s">
        <v>53</v>
      </c>
      <c r="W221" s="10">
        <f>VLOOKUP(V221,Integridad[],2,FALSE)</f>
        <v>3</v>
      </c>
      <c r="X221" s="10" t="s">
        <v>93</v>
      </c>
      <c r="Y221" s="10">
        <f>VLOOKUP(X221,Disponibilidad[],2,FALSE)</f>
        <v>1</v>
      </c>
      <c r="Z221" s="10" t="str">
        <f t="shared" si="0"/>
        <v>MEDIA</v>
      </c>
      <c r="AA221" s="10" t="s">
        <v>43</v>
      </c>
      <c r="AB221" s="10" t="s">
        <v>40</v>
      </c>
      <c r="AC221" s="10" t="s">
        <v>40</v>
      </c>
      <c r="AD221" s="10" t="s">
        <v>40</v>
      </c>
      <c r="AE221" s="10" t="s">
        <v>40</v>
      </c>
      <c r="AF221" s="10" t="s">
        <v>40</v>
      </c>
      <c r="AG221" s="10" t="s">
        <v>40</v>
      </c>
      <c r="AH221" s="14">
        <v>44634</v>
      </c>
    </row>
    <row r="222" spans="1:34" s="11" customFormat="1" ht="69" x14ac:dyDescent="0.3">
      <c r="A222" s="9">
        <v>216</v>
      </c>
      <c r="B222" s="10" t="s">
        <v>38</v>
      </c>
      <c r="C222" s="10" t="s">
        <v>617</v>
      </c>
      <c r="D222" s="10" t="s">
        <v>762</v>
      </c>
      <c r="E222" s="10" t="s">
        <v>763</v>
      </c>
      <c r="F222" s="10" t="s">
        <v>764</v>
      </c>
      <c r="G222" s="10" t="s">
        <v>51</v>
      </c>
      <c r="H222" s="10" t="s">
        <v>765</v>
      </c>
      <c r="I222" s="10" t="s">
        <v>766</v>
      </c>
      <c r="J222" s="16">
        <v>45291</v>
      </c>
      <c r="K222" s="10" t="s">
        <v>752</v>
      </c>
      <c r="L222" s="10" t="s">
        <v>752</v>
      </c>
      <c r="M222" s="10" t="s">
        <v>47</v>
      </c>
      <c r="N222" s="10" t="s">
        <v>48</v>
      </c>
      <c r="O222" s="10" t="s">
        <v>753</v>
      </c>
      <c r="P222" s="10" t="s">
        <v>754</v>
      </c>
      <c r="Q222" s="10" t="s">
        <v>65</v>
      </c>
      <c r="R222" s="10" t="s">
        <v>51</v>
      </c>
      <c r="S222" s="10" t="s">
        <v>51</v>
      </c>
      <c r="T222" s="10" t="s">
        <v>123</v>
      </c>
      <c r="U222" s="10">
        <f>VLOOKUP(T222,Confidencialidad[],2,FALSE)</f>
        <v>1</v>
      </c>
      <c r="V222" s="10" t="s">
        <v>53</v>
      </c>
      <c r="W222" s="10">
        <f>VLOOKUP(V222,Integridad[],2,FALSE)</f>
        <v>3</v>
      </c>
      <c r="X222" s="10" t="s">
        <v>93</v>
      </c>
      <c r="Y222" s="10">
        <f>VLOOKUP(X222,Disponibilidad[],2,FALSE)</f>
        <v>1</v>
      </c>
      <c r="Z222" s="10" t="str">
        <f t="shared" si="0"/>
        <v>MEDIA</v>
      </c>
      <c r="AA222" s="10" t="s">
        <v>43</v>
      </c>
      <c r="AB222" s="10" t="s">
        <v>40</v>
      </c>
      <c r="AC222" s="10" t="s">
        <v>40</v>
      </c>
      <c r="AD222" s="10" t="s">
        <v>40</v>
      </c>
      <c r="AE222" s="10" t="s">
        <v>40</v>
      </c>
      <c r="AF222" s="10" t="s">
        <v>40</v>
      </c>
      <c r="AG222" s="10" t="s">
        <v>40</v>
      </c>
      <c r="AH222" s="14">
        <v>44634</v>
      </c>
    </row>
    <row r="223" spans="1:34" s="11" customFormat="1" ht="55.2" x14ac:dyDescent="0.3">
      <c r="A223" s="9">
        <v>217</v>
      </c>
      <c r="B223" s="10" t="s">
        <v>38</v>
      </c>
      <c r="C223" s="10" t="s">
        <v>767</v>
      </c>
      <c r="D223" s="10" t="s">
        <v>768</v>
      </c>
      <c r="E223" s="10" t="s">
        <v>769</v>
      </c>
      <c r="F223" s="10" t="s">
        <v>770</v>
      </c>
      <c r="G223" s="10" t="s">
        <v>51</v>
      </c>
      <c r="H223" s="10" t="s">
        <v>771</v>
      </c>
      <c r="I223" s="10" t="s">
        <v>219</v>
      </c>
      <c r="J223" s="16">
        <v>45291</v>
      </c>
      <c r="K223" s="10" t="s">
        <v>752</v>
      </c>
      <c r="L223" s="10" t="s">
        <v>752</v>
      </c>
      <c r="M223" s="10" t="s">
        <v>47</v>
      </c>
      <c r="N223" s="10" t="s">
        <v>65</v>
      </c>
      <c r="O223" s="10" t="s">
        <v>753</v>
      </c>
      <c r="P223" s="10" t="s">
        <v>119</v>
      </c>
      <c r="Q223" s="10" t="s">
        <v>65</v>
      </c>
      <c r="R223" s="10" t="s">
        <v>51</v>
      </c>
      <c r="S223" s="10" t="s">
        <v>51</v>
      </c>
      <c r="T223" s="10" t="s">
        <v>52</v>
      </c>
      <c r="U223" s="10">
        <f>VLOOKUP(T223,Confidencialidad[],2,FALSE)</f>
        <v>2</v>
      </c>
      <c r="V223" s="10" t="s">
        <v>76</v>
      </c>
      <c r="W223" s="10">
        <f>VLOOKUP(V223,Integridad[],2,FALSE)</f>
        <v>2</v>
      </c>
      <c r="X223" s="10" t="s">
        <v>76</v>
      </c>
      <c r="Y223" s="10">
        <f>VLOOKUP(X223,Disponibilidad[],2,FALSE)</f>
        <v>2</v>
      </c>
      <c r="Z223" s="10" t="str">
        <f t="shared" si="0"/>
        <v>MEDIA</v>
      </c>
      <c r="AA223" s="10" t="s">
        <v>43</v>
      </c>
      <c r="AB223" s="10" t="s">
        <v>40</v>
      </c>
      <c r="AC223" s="10" t="s">
        <v>772</v>
      </c>
      <c r="AD223" s="10" t="s">
        <v>222</v>
      </c>
      <c r="AE223" s="10" t="s">
        <v>773</v>
      </c>
      <c r="AF223" s="10" t="s">
        <v>176</v>
      </c>
      <c r="AG223" s="10" t="s">
        <v>774</v>
      </c>
      <c r="AH223" s="14">
        <v>44634</v>
      </c>
    </row>
    <row r="224" spans="1:34" s="11" customFormat="1" ht="55.2" x14ac:dyDescent="0.3">
      <c r="A224" s="9">
        <v>218</v>
      </c>
      <c r="B224" s="10" t="s">
        <v>38</v>
      </c>
      <c r="C224" s="10" t="s">
        <v>177</v>
      </c>
      <c r="D224" s="10" t="s">
        <v>187</v>
      </c>
      <c r="E224" s="10" t="s">
        <v>775</v>
      </c>
      <c r="F224" s="10" t="s">
        <v>776</v>
      </c>
      <c r="G224" s="10" t="s">
        <v>51</v>
      </c>
      <c r="H224" s="10" t="s">
        <v>777</v>
      </c>
      <c r="I224" s="10" t="s">
        <v>219</v>
      </c>
      <c r="J224" s="16">
        <v>45291</v>
      </c>
      <c r="K224" s="10" t="s">
        <v>752</v>
      </c>
      <c r="L224" s="10" t="s">
        <v>752</v>
      </c>
      <c r="M224" s="10" t="s">
        <v>47</v>
      </c>
      <c r="N224" s="10" t="s">
        <v>48</v>
      </c>
      <c r="O224" s="10" t="s">
        <v>753</v>
      </c>
      <c r="P224" s="12" t="s">
        <v>1130</v>
      </c>
      <c r="Q224" s="10" t="s">
        <v>83</v>
      </c>
      <c r="R224" s="10" t="s">
        <v>51</v>
      </c>
      <c r="S224" s="10" t="s">
        <v>51</v>
      </c>
      <c r="T224" s="10" t="s">
        <v>52</v>
      </c>
      <c r="U224" s="10">
        <f>VLOOKUP(T224,Confidencialidad[],2,FALSE)</f>
        <v>2</v>
      </c>
      <c r="V224" s="10" t="s">
        <v>53</v>
      </c>
      <c r="W224" s="10">
        <f>VLOOKUP(V224,Integridad[],2,FALSE)</f>
        <v>3</v>
      </c>
      <c r="X224" s="10" t="s">
        <v>76</v>
      </c>
      <c r="Y224" s="10">
        <f>VLOOKUP(X224,Disponibilidad[],2,FALSE)</f>
        <v>2</v>
      </c>
      <c r="Z224" s="10" t="str">
        <f t="shared" si="0"/>
        <v>MEDIA</v>
      </c>
      <c r="AA224" s="10" t="s">
        <v>43</v>
      </c>
      <c r="AB224" s="10" t="s">
        <v>40</v>
      </c>
      <c r="AC224" s="10" t="s">
        <v>772</v>
      </c>
      <c r="AD224" s="10" t="s">
        <v>222</v>
      </c>
      <c r="AE224" s="10" t="s">
        <v>778</v>
      </c>
      <c r="AF224" s="10" t="s">
        <v>176</v>
      </c>
      <c r="AG224" s="10" t="s">
        <v>81</v>
      </c>
      <c r="AH224" s="14">
        <v>44634</v>
      </c>
    </row>
    <row r="225" spans="1:34" s="11" customFormat="1" ht="41.4" x14ac:dyDescent="0.3">
      <c r="A225" s="9">
        <v>219</v>
      </c>
      <c r="B225" s="10" t="s">
        <v>224</v>
      </c>
      <c r="C225" s="10" t="s">
        <v>216</v>
      </c>
      <c r="D225" s="10" t="s">
        <v>40</v>
      </c>
      <c r="E225" s="10" t="s">
        <v>779</v>
      </c>
      <c r="F225" s="10" t="s">
        <v>780</v>
      </c>
      <c r="G225" s="10" t="s">
        <v>43</v>
      </c>
      <c r="H225" s="10" t="s">
        <v>40</v>
      </c>
      <c r="I225" s="10" t="s">
        <v>72</v>
      </c>
      <c r="J225" s="16">
        <v>43496</v>
      </c>
      <c r="K225" s="10" t="s">
        <v>243</v>
      </c>
      <c r="L225" s="10" t="s">
        <v>243</v>
      </c>
      <c r="M225" s="10" t="s">
        <v>47</v>
      </c>
      <c r="N225" s="10" t="s">
        <v>65</v>
      </c>
      <c r="O225" s="10" t="s">
        <v>781</v>
      </c>
      <c r="P225" s="10" t="s">
        <v>40</v>
      </c>
      <c r="Q225" s="10" t="s">
        <v>65</v>
      </c>
      <c r="R225" s="10" t="s">
        <v>51</v>
      </c>
      <c r="S225" s="10" t="s">
        <v>43</v>
      </c>
      <c r="T225" s="10" t="s">
        <v>52</v>
      </c>
      <c r="U225" s="10">
        <f>VLOOKUP(T225,Confidencialidad[],2,FALSE)</f>
        <v>2</v>
      </c>
      <c r="V225" s="10" t="s">
        <v>53</v>
      </c>
      <c r="W225" s="10">
        <f>VLOOKUP(V225,Integridad[],2,FALSE)</f>
        <v>3</v>
      </c>
      <c r="X225" s="10" t="s">
        <v>76</v>
      </c>
      <c r="Y225" s="10">
        <f>VLOOKUP(X225,Disponibilidad[],2,FALSE)</f>
        <v>2</v>
      </c>
      <c r="Z225" s="10" t="str">
        <f t="shared" si="0"/>
        <v>MEDIA</v>
      </c>
      <c r="AA225" s="10" t="s">
        <v>43</v>
      </c>
      <c r="AB225" s="10" t="s">
        <v>40</v>
      </c>
      <c r="AC225" s="10" t="s">
        <v>782</v>
      </c>
      <c r="AD225" s="10" t="s">
        <v>174</v>
      </c>
      <c r="AE225" s="10" t="s">
        <v>783</v>
      </c>
      <c r="AF225" s="10" t="s">
        <v>80</v>
      </c>
      <c r="AG225" s="10" t="s">
        <v>81</v>
      </c>
      <c r="AH225" s="14">
        <v>44628</v>
      </c>
    </row>
    <row r="226" spans="1:34" s="11" customFormat="1" ht="41.4" x14ac:dyDescent="0.3">
      <c r="A226" s="9">
        <v>220</v>
      </c>
      <c r="B226" s="10" t="s">
        <v>224</v>
      </c>
      <c r="C226" s="10" t="s">
        <v>216</v>
      </c>
      <c r="D226" s="10" t="s">
        <v>40</v>
      </c>
      <c r="E226" s="10" t="s">
        <v>784</v>
      </c>
      <c r="F226" s="10" t="s">
        <v>785</v>
      </c>
      <c r="G226" s="10" t="s">
        <v>43</v>
      </c>
      <c r="H226" s="10" t="s">
        <v>40</v>
      </c>
      <c r="I226" s="10" t="s">
        <v>72</v>
      </c>
      <c r="J226" s="16">
        <v>43496</v>
      </c>
      <c r="K226" s="10" t="s">
        <v>243</v>
      </c>
      <c r="L226" s="10" t="s">
        <v>243</v>
      </c>
      <c r="M226" s="10" t="s">
        <v>47</v>
      </c>
      <c r="N226" s="10" t="s">
        <v>65</v>
      </c>
      <c r="O226" s="10" t="s">
        <v>781</v>
      </c>
      <c r="P226" s="10" t="s">
        <v>40</v>
      </c>
      <c r="Q226" s="10" t="s">
        <v>65</v>
      </c>
      <c r="R226" s="10" t="s">
        <v>51</v>
      </c>
      <c r="S226" s="10" t="s">
        <v>43</v>
      </c>
      <c r="T226" s="10" t="s">
        <v>52</v>
      </c>
      <c r="U226" s="10">
        <f>VLOOKUP(T226,Confidencialidad[],2,FALSE)</f>
        <v>2</v>
      </c>
      <c r="V226" s="10" t="s">
        <v>53</v>
      </c>
      <c r="W226" s="10">
        <f>VLOOKUP(V226,Integridad[],2,FALSE)</f>
        <v>3</v>
      </c>
      <c r="X226" s="10" t="s">
        <v>76</v>
      </c>
      <c r="Y226" s="10">
        <f>VLOOKUP(X226,Disponibilidad[],2,FALSE)</f>
        <v>2</v>
      </c>
      <c r="Z226" s="10" t="str">
        <f t="shared" si="0"/>
        <v>MEDIA</v>
      </c>
      <c r="AA226" s="10" t="s">
        <v>43</v>
      </c>
      <c r="AB226" s="10" t="s">
        <v>40</v>
      </c>
      <c r="AC226" s="10" t="s">
        <v>782</v>
      </c>
      <c r="AD226" s="10" t="s">
        <v>174</v>
      </c>
      <c r="AE226" s="10" t="s">
        <v>783</v>
      </c>
      <c r="AF226" s="10" t="s">
        <v>80</v>
      </c>
      <c r="AG226" s="10" t="s">
        <v>81</v>
      </c>
      <c r="AH226" s="14">
        <v>44628</v>
      </c>
    </row>
    <row r="227" spans="1:34" s="11" customFormat="1" ht="41.4" x14ac:dyDescent="0.3">
      <c r="A227" s="9">
        <v>221</v>
      </c>
      <c r="B227" s="10" t="s">
        <v>224</v>
      </c>
      <c r="C227" s="10" t="s">
        <v>216</v>
      </c>
      <c r="D227" s="10" t="s">
        <v>40</v>
      </c>
      <c r="E227" s="10" t="s">
        <v>786</v>
      </c>
      <c r="F227" s="10" t="s">
        <v>787</v>
      </c>
      <c r="G227" s="10" t="s">
        <v>43</v>
      </c>
      <c r="H227" s="10" t="s">
        <v>40</v>
      </c>
      <c r="I227" s="10" t="s">
        <v>72</v>
      </c>
      <c r="J227" s="16">
        <v>43496</v>
      </c>
      <c r="K227" s="10" t="s">
        <v>243</v>
      </c>
      <c r="L227" s="10" t="s">
        <v>243</v>
      </c>
      <c r="M227" s="10" t="s">
        <v>47</v>
      </c>
      <c r="N227" s="10" t="s">
        <v>65</v>
      </c>
      <c r="O227" s="10" t="s">
        <v>781</v>
      </c>
      <c r="P227" s="10" t="s">
        <v>40</v>
      </c>
      <c r="Q227" s="10" t="s">
        <v>65</v>
      </c>
      <c r="R227" s="10" t="s">
        <v>51</v>
      </c>
      <c r="S227" s="10" t="s">
        <v>43</v>
      </c>
      <c r="T227" s="10" t="s">
        <v>52</v>
      </c>
      <c r="U227" s="10">
        <f>VLOOKUP(T227,Confidencialidad[],2,FALSE)</f>
        <v>2</v>
      </c>
      <c r="V227" s="10" t="s">
        <v>53</v>
      </c>
      <c r="W227" s="10">
        <f>VLOOKUP(V227,Integridad[],2,FALSE)</f>
        <v>3</v>
      </c>
      <c r="X227" s="10" t="s">
        <v>53</v>
      </c>
      <c r="Y227" s="10">
        <f>VLOOKUP(X227,Disponibilidad[],2,FALSE)</f>
        <v>3</v>
      </c>
      <c r="Z227" s="10" t="str">
        <f t="shared" si="0"/>
        <v>ALTA</v>
      </c>
      <c r="AA227" s="10" t="s">
        <v>51</v>
      </c>
      <c r="AB227" s="10" t="s">
        <v>277</v>
      </c>
      <c r="AC227" s="10" t="s">
        <v>782</v>
      </c>
      <c r="AD227" s="10" t="s">
        <v>174</v>
      </c>
      <c r="AE227" s="10" t="s">
        <v>783</v>
      </c>
      <c r="AF227" s="10" t="s">
        <v>80</v>
      </c>
      <c r="AG227" s="10" t="s">
        <v>81</v>
      </c>
      <c r="AH227" s="14">
        <v>44628</v>
      </c>
    </row>
    <row r="228" spans="1:34" s="11" customFormat="1" ht="41.4" x14ac:dyDescent="0.3">
      <c r="A228" s="9">
        <v>222</v>
      </c>
      <c r="B228" s="10" t="s">
        <v>224</v>
      </c>
      <c r="C228" s="10" t="s">
        <v>216</v>
      </c>
      <c r="D228" s="10" t="s">
        <v>40</v>
      </c>
      <c r="E228" s="10" t="s">
        <v>788</v>
      </c>
      <c r="F228" s="10" t="s">
        <v>789</v>
      </c>
      <c r="G228" s="10" t="s">
        <v>43</v>
      </c>
      <c r="H228" s="10" t="s">
        <v>40</v>
      </c>
      <c r="I228" s="10" t="s">
        <v>72</v>
      </c>
      <c r="J228" s="16">
        <v>43496</v>
      </c>
      <c r="K228" s="10" t="s">
        <v>243</v>
      </c>
      <c r="L228" s="10" t="s">
        <v>243</v>
      </c>
      <c r="M228" s="10" t="s">
        <v>47</v>
      </c>
      <c r="N228" s="10" t="s">
        <v>65</v>
      </c>
      <c r="O228" s="10" t="s">
        <v>781</v>
      </c>
      <c r="P228" s="10" t="s">
        <v>40</v>
      </c>
      <c r="Q228" s="10" t="s">
        <v>65</v>
      </c>
      <c r="R228" s="10" t="s">
        <v>51</v>
      </c>
      <c r="S228" s="10" t="s">
        <v>43</v>
      </c>
      <c r="T228" s="10" t="s">
        <v>52</v>
      </c>
      <c r="U228" s="10">
        <f>VLOOKUP(T228,Confidencialidad[],2,FALSE)</f>
        <v>2</v>
      </c>
      <c r="V228" s="10" t="s">
        <v>76</v>
      </c>
      <c r="W228" s="10">
        <f>VLOOKUP(V228,Integridad[],2,FALSE)</f>
        <v>2</v>
      </c>
      <c r="X228" s="10" t="s">
        <v>53</v>
      </c>
      <c r="Y228" s="10">
        <f>VLOOKUP(X228,Disponibilidad[],2,FALSE)</f>
        <v>3</v>
      </c>
      <c r="Z228" s="10" t="str">
        <f t="shared" si="0"/>
        <v>MEDIA</v>
      </c>
      <c r="AA228" s="10" t="s">
        <v>51</v>
      </c>
      <c r="AB228" s="10" t="s">
        <v>277</v>
      </c>
      <c r="AC228" s="10" t="s">
        <v>782</v>
      </c>
      <c r="AD228" s="10" t="s">
        <v>174</v>
      </c>
      <c r="AE228" s="10" t="s">
        <v>783</v>
      </c>
      <c r="AF228" s="10" t="s">
        <v>80</v>
      </c>
      <c r="AG228" s="10" t="s">
        <v>81</v>
      </c>
      <c r="AH228" s="14">
        <v>44628</v>
      </c>
    </row>
    <row r="229" spans="1:34" s="11" customFormat="1" ht="41.4" x14ac:dyDescent="0.3">
      <c r="A229" s="9">
        <v>223</v>
      </c>
      <c r="B229" s="10" t="s">
        <v>224</v>
      </c>
      <c r="C229" s="10" t="s">
        <v>216</v>
      </c>
      <c r="D229" s="10" t="s">
        <v>40</v>
      </c>
      <c r="E229" s="10" t="s">
        <v>790</v>
      </c>
      <c r="F229" s="10" t="s">
        <v>791</v>
      </c>
      <c r="G229" s="10" t="s">
        <v>43</v>
      </c>
      <c r="H229" s="10" t="s">
        <v>40</v>
      </c>
      <c r="I229" s="10" t="s">
        <v>72</v>
      </c>
      <c r="J229" s="16">
        <v>43496</v>
      </c>
      <c r="K229" s="10" t="s">
        <v>243</v>
      </c>
      <c r="L229" s="10" t="s">
        <v>243</v>
      </c>
      <c r="M229" s="10" t="s">
        <v>47</v>
      </c>
      <c r="N229" s="10" t="s">
        <v>65</v>
      </c>
      <c r="O229" s="10" t="s">
        <v>781</v>
      </c>
      <c r="P229" s="10" t="s">
        <v>40</v>
      </c>
      <c r="Q229" s="10" t="s">
        <v>65</v>
      </c>
      <c r="R229" s="10" t="s">
        <v>51</v>
      </c>
      <c r="S229" s="10" t="s">
        <v>43</v>
      </c>
      <c r="T229" s="10" t="s">
        <v>52</v>
      </c>
      <c r="U229" s="10">
        <f>VLOOKUP(T229,Confidencialidad[],2,FALSE)</f>
        <v>2</v>
      </c>
      <c r="V229" s="10" t="s">
        <v>76</v>
      </c>
      <c r="W229" s="10">
        <f>VLOOKUP(V229,Integridad[],2,FALSE)</f>
        <v>2</v>
      </c>
      <c r="X229" s="10" t="s">
        <v>53</v>
      </c>
      <c r="Y229" s="10">
        <f>VLOOKUP(X229,Disponibilidad[],2,FALSE)</f>
        <v>3</v>
      </c>
      <c r="Z229" s="10" t="str">
        <f t="shared" si="0"/>
        <v>MEDIA</v>
      </c>
      <c r="AA229" s="10" t="s">
        <v>51</v>
      </c>
      <c r="AB229" s="10" t="s">
        <v>277</v>
      </c>
      <c r="AC229" s="10" t="s">
        <v>782</v>
      </c>
      <c r="AD229" s="10" t="s">
        <v>174</v>
      </c>
      <c r="AE229" s="10" t="s">
        <v>783</v>
      </c>
      <c r="AF229" s="10" t="s">
        <v>80</v>
      </c>
      <c r="AG229" s="10" t="s">
        <v>81</v>
      </c>
      <c r="AH229" s="14">
        <v>44628</v>
      </c>
    </row>
    <row r="230" spans="1:34" s="11" customFormat="1" ht="41.4" x14ac:dyDescent="0.3">
      <c r="A230" s="9">
        <v>224</v>
      </c>
      <c r="B230" s="10" t="s">
        <v>224</v>
      </c>
      <c r="C230" s="10" t="s">
        <v>216</v>
      </c>
      <c r="D230" s="10" t="s">
        <v>40</v>
      </c>
      <c r="E230" s="10" t="s">
        <v>792</v>
      </c>
      <c r="F230" s="10" t="s">
        <v>793</v>
      </c>
      <c r="G230" s="10" t="s">
        <v>43</v>
      </c>
      <c r="H230" s="10" t="s">
        <v>40</v>
      </c>
      <c r="I230" s="10" t="s">
        <v>72</v>
      </c>
      <c r="J230" s="16">
        <v>43496</v>
      </c>
      <c r="K230" s="10" t="s">
        <v>243</v>
      </c>
      <c r="L230" s="10" t="s">
        <v>243</v>
      </c>
      <c r="M230" s="10" t="s">
        <v>47</v>
      </c>
      <c r="N230" s="10" t="s">
        <v>65</v>
      </c>
      <c r="O230" s="10" t="s">
        <v>781</v>
      </c>
      <c r="P230" s="10" t="s">
        <v>40</v>
      </c>
      <c r="Q230" s="10" t="s">
        <v>65</v>
      </c>
      <c r="R230" s="10" t="s">
        <v>51</v>
      </c>
      <c r="S230" s="10" t="s">
        <v>43</v>
      </c>
      <c r="T230" s="10" t="s">
        <v>52</v>
      </c>
      <c r="U230" s="10">
        <f>VLOOKUP(T230,Confidencialidad[],2,FALSE)</f>
        <v>2</v>
      </c>
      <c r="V230" s="10" t="s">
        <v>76</v>
      </c>
      <c r="W230" s="10">
        <f>VLOOKUP(V230,Integridad[],2,FALSE)</f>
        <v>2</v>
      </c>
      <c r="X230" s="10" t="s">
        <v>53</v>
      </c>
      <c r="Y230" s="10">
        <f>VLOOKUP(X230,Disponibilidad[],2,FALSE)</f>
        <v>3</v>
      </c>
      <c r="Z230" s="10" t="str">
        <f t="shared" si="0"/>
        <v>MEDIA</v>
      </c>
      <c r="AA230" s="10" t="s">
        <v>43</v>
      </c>
      <c r="AB230" s="10" t="s">
        <v>40</v>
      </c>
      <c r="AC230" s="10" t="s">
        <v>782</v>
      </c>
      <c r="AD230" s="10" t="s">
        <v>174</v>
      </c>
      <c r="AE230" s="10" t="s">
        <v>783</v>
      </c>
      <c r="AF230" s="10" t="s">
        <v>80</v>
      </c>
      <c r="AG230" s="10" t="s">
        <v>81</v>
      </c>
      <c r="AH230" s="14">
        <v>44628</v>
      </c>
    </row>
    <row r="231" spans="1:34" s="11" customFormat="1" ht="41.4" x14ac:dyDescent="0.3">
      <c r="A231" s="9">
        <v>225</v>
      </c>
      <c r="B231" s="10" t="s">
        <v>224</v>
      </c>
      <c r="C231" s="10" t="s">
        <v>216</v>
      </c>
      <c r="D231" s="10" t="s">
        <v>40</v>
      </c>
      <c r="E231" s="10" t="s">
        <v>794</v>
      </c>
      <c r="F231" s="10" t="s">
        <v>795</v>
      </c>
      <c r="G231" s="10" t="s">
        <v>43</v>
      </c>
      <c r="H231" s="10" t="s">
        <v>40</v>
      </c>
      <c r="I231" s="10" t="s">
        <v>72</v>
      </c>
      <c r="J231" s="16">
        <v>43496</v>
      </c>
      <c r="K231" s="10" t="s">
        <v>243</v>
      </c>
      <c r="L231" s="10" t="s">
        <v>243</v>
      </c>
      <c r="M231" s="10" t="s">
        <v>47</v>
      </c>
      <c r="N231" s="10" t="s">
        <v>65</v>
      </c>
      <c r="O231" s="10" t="s">
        <v>781</v>
      </c>
      <c r="P231" s="10" t="s">
        <v>40</v>
      </c>
      <c r="Q231" s="10" t="s">
        <v>65</v>
      </c>
      <c r="R231" s="10" t="s">
        <v>51</v>
      </c>
      <c r="S231" s="10" t="s">
        <v>43</v>
      </c>
      <c r="T231" s="10" t="s">
        <v>52</v>
      </c>
      <c r="U231" s="10">
        <f>VLOOKUP(T231,Confidencialidad[],2,FALSE)</f>
        <v>2</v>
      </c>
      <c r="V231" s="10" t="s">
        <v>76</v>
      </c>
      <c r="W231" s="10">
        <f>VLOOKUP(V231,Integridad[],2,FALSE)</f>
        <v>2</v>
      </c>
      <c r="X231" s="10" t="s">
        <v>53</v>
      </c>
      <c r="Y231" s="10">
        <f>VLOOKUP(X231,Disponibilidad[],2,FALSE)</f>
        <v>3</v>
      </c>
      <c r="Z231" s="10" t="str">
        <f t="shared" si="0"/>
        <v>MEDIA</v>
      </c>
      <c r="AA231" s="10" t="s">
        <v>43</v>
      </c>
      <c r="AB231" s="10" t="s">
        <v>40</v>
      </c>
      <c r="AC231" s="10" t="s">
        <v>782</v>
      </c>
      <c r="AD231" s="10" t="s">
        <v>174</v>
      </c>
      <c r="AE231" s="10" t="s">
        <v>783</v>
      </c>
      <c r="AF231" s="10" t="s">
        <v>80</v>
      </c>
      <c r="AG231" s="10" t="s">
        <v>81</v>
      </c>
      <c r="AH231" s="14">
        <v>44628</v>
      </c>
    </row>
    <row r="232" spans="1:34" s="11" customFormat="1" ht="41.4" x14ac:dyDescent="0.3">
      <c r="A232" s="9">
        <v>226</v>
      </c>
      <c r="B232" s="10" t="s">
        <v>224</v>
      </c>
      <c r="C232" s="10" t="s">
        <v>216</v>
      </c>
      <c r="D232" s="10" t="s">
        <v>40</v>
      </c>
      <c r="E232" s="10" t="s">
        <v>796</v>
      </c>
      <c r="F232" s="10" t="s">
        <v>797</v>
      </c>
      <c r="G232" s="10" t="s">
        <v>43</v>
      </c>
      <c r="H232" s="10" t="s">
        <v>40</v>
      </c>
      <c r="I232" s="10" t="s">
        <v>72</v>
      </c>
      <c r="J232" s="16">
        <v>43496</v>
      </c>
      <c r="K232" s="10" t="s">
        <v>243</v>
      </c>
      <c r="L232" s="10" t="s">
        <v>243</v>
      </c>
      <c r="M232" s="10" t="s">
        <v>47</v>
      </c>
      <c r="N232" s="10" t="s">
        <v>65</v>
      </c>
      <c r="O232" s="10" t="s">
        <v>781</v>
      </c>
      <c r="P232" s="10" t="s">
        <v>40</v>
      </c>
      <c r="Q232" s="10" t="s">
        <v>65</v>
      </c>
      <c r="R232" s="10" t="s">
        <v>51</v>
      </c>
      <c r="S232" s="10" t="s">
        <v>43</v>
      </c>
      <c r="T232" s="10" t="s">
        <v>52</v>
      </c>
      <c r="U232" s="10">
        <f>VLOOKUP(T232,Confidencialidad[],2,FALSE)</f>
        <v>2</v>
      </c>
      <c r="V232" s="10" t="s">
        <v>76</v>
      </c>
      <c r="W232" s="10">
        <f>VLOOKUP(V232,Integridad[],2,FALSE)</f>
        <v>2</v>
      </c>
      <c r="X232" s="10" t="s">
        <v>53</v>
      </c>
      <c r="Y232" s="10">
        <f>VLOOKUP(X232,Disponibilidad[],2,FALSE)</f>
        <v>3</v>
      </c>
      <c r="Z232" s="10" t="str">
        <f t="shared" si="0"/>
        <v>MEDIA</v>
      </c>
      <c r="AA232" s="10" t="s">
        <v>43</v>
      </c>
      <c r="AB232" s="10" t="s">
        <v>40</v>
      </c>
      <c r="AC232" s="10" t="s">
        <v>782</v>
      </c>
      <c r="AD232" s="10" t="s">
        <v>174</v>
      </c>
      <c r="AE232" s="10" t="s">
        <v>783</v>
      </c>
      <c r="AF232" s="10" t="s">
        <v>80</v>
      </c>
      <c r="AG232" s="10" t="s">
        <v>81</v>
      </c>
      <c r="AH232" s="14">
        <v>44628</v>
      </c>
    </row>
    <row r="233" spans="1:34" s="11" customFormat="1" ht="41.4" x14ac:dyDescent="0.3">
      <c r="A233" s="9">
        <v>227</v>
      </c>
      <c r="B233" s="10" t="s">
        <v>224</v>
      </c>
      <c r="C233" s="10" t="s">
        <v>216</v>
      </c>
      <c r="D233" s="10" t="s">
        <v>40</v>
      </c>
      <c r="E233" s="10" t="s">
        <v>798</v>
      </c>
      <c r="F233" s="10" t="s">
        <v>799</v>
      </c>
      <c r="G233" s="10" t="s">
        <v>43</v>
      </c>
      <c r="H233" s="10" t="s">
        <v>40</v>
      </c>
      <c r="I233" s="10" t="s">
        <v>72</v>
      </c>
      <c r="J233" s="16">
        <v>43496</v>
      </c>
      <c r="K233" s="10" t="s">
        <v>243</v>
      </c>
      <c r="L233" s="10" t="s">
        <v>243</v>
      </c>
      <c r="M233" s="10" t="s">
        <v>47</v>
      </c>
      <c r="N233" s="10" t="s">
        <v>65</v>
      </c>
      <c r="O233" s="10" t="s">
        <v>781</v>
      </c>
      <c r="P233" s="10" t="s">
        <v>40</v>
      </c>
      <c r="Q233" s="10" t="s">
        <v>65</v>
      </c>
      <c r="R233" s="10" t="s">
        <v>51</v>
      </c>
      <c r="S233" s="10" t="s">
        <v>43</v>
      </c>
      <c r="T233" s="10" t="s">
        <v>52</v>
      </c>
      <c r="U233" s="10">
        <f>VLOOKUP(T233,Confidencialidad[],2,FALSE)</f>
        <v>2</v>
      </c>
      <c r="V233" s="10" t="s">
        <v>76</v>
      </c>
      <c r="W233" s="10">
        <f>VLOOKUP(V233,Integridad[],2,FALSE)</f>
        <v>2</v>
      </c>
      <c r="X233" s="10" t="s">
        <v>53</v>
      </c>
      <c r="Y233" s="10">
        <f>VLOOKUP(X233,Disponibilidad[],2,FALSE)</f>
        <v>3</v>
      </c>
      <c r="Z233" s="10" t="str">
        <f t="shared" si="0"/>
        <v>MEDIA</v>
      </c>
      <c r="AA233" s="10" t="s">
        <v>43</v>
      </c>
      <c r="AB233" s="10" t="s">
        <v>40</v>
      </c>
      <c r="AC233" s="10" t="s">
        <v>782</v>
      </c>
      <c r="AD233" s="10" t="s">
        <v>174</v>
      </c>
      <c r="AE233" s="10" t="s">
        <v>783</v>
      </c>
      <c r="AF233" s="10" t="s">
        <v>80</v>
      </c>
      <c r="AG233" s="10" t="s">
        <v>81</v>
      </c>
      <c r="AH233" s="14">
        <v>44628</v>
      </c>
    </row>
    <row r="234" spans="1:34" s="11" customFormat="1" ht="41.4" x14ac:dyDescent="0.3">
      <c r="A234" s="9">
        <v>228</v>
      </c>
      <c r="B234" s="10" t="s">
        <v>224</v>
      </c>
      <c r="C234" s="10" t="s">
        <v>216</v>
      </c>
      <c r="D234" s="10" t="s">
        <v>40</v>
      </c>
      <c r="E234" s="10" t="s">
        <v>800</v>
      </c>
      <c r="F234" s="10" t="s">
        <v>801</v>
      </c>
      <c r="G234" s="10" t="s">
        <v>43</v>
      </c>
      <c r="H234" s="10" t="s">
        <v>40</v>
      </c>
      <c r="I234" s="10" t="s">
        <v>72</v>
      </c>
      <c r="J234" s="16">
        <v>43496</v>
      </c>
      <c r="K234" s="10" t="s">
        <v>243</v>
      </c>
      <c r="L234" s="10" t="s">
        <v>243</v>
      </c>
      <c r="M234" s="10" t="s">
        <v>47</v>
      </c>
      <c r="N234" s="10" t="s">
        <v>65</v>
      </c>
      <c r="O234" s="10" t="s">
        <v>781</v>
      </c>
      <c r="P234" s="10" t="s">
        <v>40</v>
      </c>
      <c r="Q234" s="10" t="s">
        <v>65</v>
      </c>
      <c r="R234" s="10" t="s">
        <v>51</v>
      </c>
      <c r="S234" s="10" t="s">
        <v>43</v>
      </c>
      <c r="T234" s="10" t="s">
        <v>52</v>
      </c>
      <c r="U234" s="10">
        <f>VLOOKUP(T234,Confidencialidad[],2,FALSE)</f>
        <v>2</v>
      </c>
      <c r="V234" s="10" t="s">
        <v>76</v>
      </c>
      <c r="W234" s="10">
        <f>VLOOKUP(V234,Integridad[],2,FALSE)</f>
        <v>2</v>
      </c>
      <c r="X234" s="10" t="s">
        <v>53</v>
      </c>
      <c r="Y234" s="10">
        <f>VLOOKUP(X234,Disponibilidad[],2,FALSE)</f>
        <v>3</v>
      </c>
      <c r="Z234" s="10" t="str">
        <f t="shared" si="0"/>
        <v>MEDIA</v>
      </c>
      <c r="AA234" s="10" t="s">
        <v>43</v>
      </c>
      <c r="AB234" s="10" t="s">
        <v>40</v>
      </c>
      <c r="AC234" s="10" t="s">
        <v>782</v>
      </c>
      <c r="AD234" s="10" t="s">
        <v>174</v>
      </c>
      <c r="AE234" s="10" t="s">
        <v>783</v>
      </c>
      <c r="AF234" s="10" t="s">
        <v>80</v>
      </c>
      <c r="AG234" s="10" t="s">
        <v>81</v>
      </c>
      <c r="AH234" s="14">
        <v>44628</v>
      </c>
    </row>
    <row r="235" spans="1:34" s="11" customFormat="1" ht="41.4" x14ac:dyDescent="0.3">
      <c r="A235" s="9">
        <v>229</v>
      </c>
      <c r="B235" s="10" t="s">
        <v>224</v>
      </c>
      <c r="C235" s="10" t="s">
        <v>216</v>
      </c>
      <c r="D235" s="10" t="s">
        <v>40</v>
      </c>
      <c r="E235" s="10" t="s">
        <v>802</v>
      </c>
      <c r="F235" s="10" t="s">
        <v>803</v>
      </c>
      <c r="G235" s="10" t="s">
        <v>43</v>
      </c>
      <c r="H235" s="10" t="s">
        <v>40</v>
      </c>
      <c r="I235" s="10" t="s">
        <v>72</v>
      </c>
      <c r="J235" s="16">
        <v>43496</v>
      </c>
      <c r="K235" s="10" t="s">
        <v>243</v>
      </c>
      <c r="L235" s="10" t="s">
        <v>243</v>
      </c>
      <c r="M235" s="10" t="s">
        <v>47</v>
      </c>
      <c r="N235" s="10" t="s">
        <v>65</v>
      </c>
      <c r="O235" s="10" t="s">
        <v>781</v>
      </c>
      <c r="P235" s="10" t="s">
        <v>40</v>
      </c>
      <c r="Q235" s="10" t="s">
        <v>65</v>
      </c>
      <c r="R235" s="10" t="s">
        <v>51</v>
      </c>
      <c r="S235" s="10" t="s">
        <v>43</v>
      </c>
      <c r="T235" s="10" t="s">
        <v>52</v>
      </c>
      <c r="U235" s="10">
        <f>VLOOKUP(T235,Confidencialidad[],2,FALSE)</f>
        <v>2</v>
      </c>
      <c r="V235" s="10" t="s">
        <v>76</v>
      </c>
      <c r="W235" s="10">
        <f>VLOOKUP(V235,Integridad[],2,FALSE)</f>
        <v>2</v>
      </c>
      <c r="X235" s="10" t="s">
        <v>53</v>
      </c>
      <c r="Y235" s="10">
        <f>VLOOKUP(X235,Disponibilidad[],2,FALSE)</f>
        <v>3</v>
      </c>
      <c r="Z235" s="10" t="str">
        <f t="shared" si="0"/>
        <v>MEDIA</v>
      </c>
      <c r="AA235" s="10" t="s">
        <v>43</v>
      </c>
      <c r="AB235" s="10" t="s">
        <v>40</v>
      </c>
      <c r="AC235" s="10" t="s">
        <v>782</v>
      </c>
      <c r="AD235" s="10" t="s">
        <v>174</v>
      </c>
      <c r="AE235" s="10" t="s">
        <v>783</v>
      </c>
      <c r="AF235" s="10" t="s">
        <v>80</v>
      </c>
      <c r="AG235" s="10" t="s">
        <v>81</v>
      </c>
      <c r="AH235" s="14">
        <v>44628</v>
      </c>
    </row>
    <row r="236" spans="1:34" s="11" customFormat="1" ht="41.4" x14ac:dyDescent="0.3">
      <c r="A236" s="9">
        <v>230</v>
      </c>
      <c r="B236" s="10" t="s">
        <v>224</v>
      </c>
      <c r="C236" s="10" t="s">
        <v>216</v>
      </c>
      <c r="D236" s="10" t="s">
        <v>40</v>
      </c>
      <c r="E236" s="10" t="s">
        <v>804</v>
      </c>
      <c r="F236" s="10" t="s">
        <v>805</v>
      </c>
      <c r="G236" s="10" t="s">
        <v>43</v>
      </c>
      <c r="H236" s="10" t="s">
        <v>40</v>
      </c>
      <c r="I236" s="10" t="s">
        <v>72</v>
      </c>
      <c r="J236" s="16">
        <v>43496</v>
      </c>
      <c r="K236" s="10" t="s">
        <v>243</v>
      </c>
      <c r="L236" s="10" t="s">
        <v>243</v>
      </c>
      <c r="M236" s="10" t="s">
        <v>47</v>
      </c>
      <c r="N236" s="10" t="s">
        <v>65</v>
      </c>
      <c r="O236" s="10" t="s">
        <v>781</v>
      </c>
      <c r="P236" s="10" t="s">
        <v>40</v>
      </c>
      <c r="Q236" s="10" t="s">
        <v>65</v>
      </c>
      <c r="R236" s="10" t="s">
        <v>51</v>
      </c>
      <c r="S236" s="10" t="s">
        <v>43</v>
      </c>
      <c r="T236" s="10" t="s">
        <v>52</v>
      </c>
      <c r="U236" s="10">
        <f>VLOOKUP(T236,Confidencialidad[],2,FALSE)</f>
        <v>2</v>
      </c>
      <c r="V236" s="10" t="s">
        <v>53</v>
      </c>
      <c r="W236" s="10">
        <f>VLOOKUP(V236,Integridad[],2,FALSE)</f>
        <v>3</v>
      </c>
      <c r="X236" s="10" t="s">
        <v>76</v>
      </c>
      <c r="Y236" s="10">
        <f>VLOOKUP(X236,Disponibilidad[],2,FALSE)</f>
        <v>2</v>
      </c>
      <c r="Z236" s="10" t="str">
        <f t="shared" si="0"/>
        <v>MEDIA</v>
      </c>
      <c r="AA236" s="10" t="s">
        <v>51</v>
      </c>
      <c r="AB236" s="10" t="s">
        <v>277</v>
      </c>
      <c r="AC236" s="10" t="s">
        <v>782</v>
      </c>
      <c r="AD236" s="10" t="s">
        <v>806</v>
      </c>
      <c r="AE236" s="10" t="s">
        <v>783</v>
      </c>
      <c r="AF236" s="10" t="s">
        <v>80</v>
      </c>
      <c r="AG236" s="10" t="s">
        <v>81</v>
      </c>
      <c r="AH236" s="14">
        <v>44628</v>
      </c>
    </row>
    <row r="237" spans="1:34" s="11" customFormat="1" ht="41.4" x14ac:dyDescent="0.3">
      <c r="A237" s="9">
        <v>231</v>
      </c>
      <c r="B237" s="10" t="s">
        <v>224</v>
      </c>
      <c r="C237" s="10" t="s">
        <v>216</v>
      </c>
      <c r="D237" s="10" t="s">
        <v>40</v>
      </c>
      <c r="E237" s="10" t="s">
        <v>807</v>
      </c>
      <c r="F237" s="10" t="s">
        <v>808</v>
      </c>
      <c r="G237" s="10" t="s">
        <v>43</v>
      </c>
      <c r="H237" s="10" t="s">
        <v>40</v>
      </c>
      <c r="I237" s="10" t="s">
        <v>72</v>
      </c>
      <c r="J237" s="16">
        <v>43496</v>
      </c>
      <c r="K237" s="10" t="s">
        <v>243</v>
      </c>
      <c r="L237" s="10" t="s">
        <v>243</v>
      </c>
      <c r="M237" s="10" t="s">
        <v>47</v>
      </c>
      <c r="N237" s="10" t="s">
        <v>65</v>
      </c>
      <c r="O237" s="10" t="s">
        <v>781</v>
      </c>
      <c r="P237" s="10" t="s">
        <v>40</v>
      </c>
      <c r="Q237" s="10" t="s">
        <v>65</v>
      </c>
      <c r="R237" s="10" t="s">
        <v>51</v>
      </c>
      <c r="S237" s="10" t="s">
        <v>43</v>
      </c>
      <c r="T237" s="10" t="s">
        <v>52</v>
      </c>
      <c r="U237" s="10">
        <f>VLOOKUP(T237,Confidencialidad[],2,FALSE)</f>
        <v>2</v>
      </c>
      <c r="V237" s="10" t="s">
        <v>76</v>
      </c>
      <c r="W237" s="10">
        <f>VLOOKUP(V237,Integridad[],2,FALSE)</f>
        <v>2</v>
      </c>
      <c r="X237" s="10" t="s">
        <v>76</v>
      </c>
      <c r="Y237" s="10">
        <f>VLOOKUP(X237,Disponibilidad[],2,FALSE)</f>
        <v>2</v>
      </c>
      <c r="Z237" s="10" t="str">
        <f t="shared" si="0"/>
        <v>MEDIA</v>
      </c>
      <c r="AA237" s="10" t="s">
        <v>43</v>
      </c>
      <c r="AB237" s="10" t="s">
        <v>40</v>
      </c>
      <c r="AC237" s="10" t="s">
        <v>782</v>
      </c>
      <c r="AD237" s="10" t="s">
        <v>174</v>
      </c>
      <c r="AE237" s="10" t="s">
        <v>783</v>
      </c>
      <c r="AF237" s="10" t="s">
        <v>80</v>
      </c>
      <c r="AG237" s="10" t="s">
        <v>81</v>
      </c>
      <c r="AH237" s="14">
        <v>44628</v>
      </c>
    </row>
    <row r="238" spans="1:34" s="11" customFormat="1" ht="41.4" x14ac:dyDescent="0.3">
      <c r="A238" s="9">
        <v>232</v>
      </c>
      <c r="B238" s="10" t="s">
        <v>224</v>
      </c>
      <c r="C238" s="10" t="s">
        <v>216</v>
      </c>
      <c r="D238" s="10" t="s">
        <v>40</v>
      </c>
      <c r="E238" s="10" t="s">
        <v>809</v>
      </c>
      <c r="F238" s="10" t="s">
        <v>810</v>
      </c>
      <c r="G238" s="10" t="s">
        <v>43</v>
      </c>
      <c r="H238" s="10" t="s">
        <v>40</v>
      </c>
      <c r="I238" s="10" t="s">
        <v>72</v>
      </c>
      <c r="J238" s="16">
        <v>43496</v>
      </c>
      <c r="K238" s="10" t="s">
        <v>243</v>
      </c>
      <c r="L238" s="10" t="s">
        <v>243</v>
      </c>
      <c r="M238" s="10" t="s">
        <v>47</v>
      </c>
      <c r="N238" s="10" t="s">
        <v>65</v>
      </c>
      <c r="O238" s="10" t="s">
        <v>781</v>
      </c>
      <c r="P238" s="10" t="s">
        <v>40</v>
      </c>
      <c r="Q238" s="10" t="s">
        <v>65</v>
      </c>
      <c r="R238" s="10" t="s">
        <v>51</v>
      </c>
      <c r="S238" s="10" t="s">
        <v>43</v>
      </c>
      <c r="T238" s="10" t="s">
        <v>52</v>
      </c>
      <c r="U238" s="10">
        <f>VLOOKUP(T238,Confidencialidad[],2,FALSE)</f>
        <v>2</v>
      </c>
      <c r="V238" s="10" t="s">
        <v>76</v>
      </c>
      <c r="W238" s="10">
        <f>VLOOKUP(V238,Integridad[],2,FALSE)</f>
        <v>2</v>
      </c>
      <c r="X238" s="10" t="s">
        <v>76</v>
      </c>
      <c r="Y238" s="10">
        <f>VLOOKUP(X238,Disponibilidad[],2,FALSE)</f>
        <v>2</v>
      </c>
      <c r="Z238" s="10" t="str">
        <f t="shared" si="0"/>
        <v>MEDIA</v>
      </c>
      <c r="AA238" s="10" t="s">
        <v>43</v>
      </c>
      <c r="AB238" s="10" t="s">
        <v>40</v>
      </c>
      <c r="AC238" s="10" t="s">
        <v>782</v>
      </c>
      <c r="AD238" s="10" t="s">
        <v>174</v>
      </c>
      <c r="AE238" s="10" t="s">
        <v>783</v>
      </c>
      <c r="AF238" s="10" t="s">
        <v>80</v>
      </c>
      <c r="AG238" s="10" t="s">
        <v>81</v>
      </c>
      <c r="AH238" s="14">
        <v>44628</v>
      </c>
    </row>
    <row r="239" spans="1:34" s="11" customFormat="1" ht="41.4" x14ac:dyDescent="0.3">
      <c r="A239" s="9">
        <v>233</v>
      </c>
      <c r="B239" s="10" t="s">
        <v>224</v>
      </c>
      <c r="C239" s="10" t="s">
        <v>216</v>
      </c>
      <c r="D239" s="10" t="s">
        <v>40</v>
      </c>
      <c r="E239" s="10" t="s">
        <v>811</v>
      </c>
      <c r="F239" s="10" t="s">
        <v>812</v>
      </c>
      <c r="G239" s="10" t="s">
        <v>43</v>
      </c>
      <c r="H239" s="10" t="s">
        <v>40</v>
      </c>
      <c r="I239" s="10" t="s">
        <v>72</v>
      </c>
      <c r="J239" s="16">
        <v>43496</v>
      </c>
      <c r="K239" s="10" t="s">
        <v>243</v>
      </c>
      <c r="L239" s="10" t="s">
        <v>243</v>
      </c>
      <c r="M239" s="10" t="s">
        <v>47</v>
      </c>
      <c r="N239" s="10" t="s">
        <v>65</v>
      </c>
      <c r="O239" s="10" t="s">
        <v>781</v>
      </c>
      <c r="P239" s="10" t="s">
        <v>40</v>
      </c>
      <c r="Q239" s="10" t="s">
        <v>65</v>
      </c>
      <c r="R239" s="10" t="s">
        <v>51</v>
      </c>
      <c r="S239" s="10" t="s">
        <v>43</v>
      </c>
      <c r="T239" s="10" t="s">
        <v>52</v>
      </c>
      <c r="U239" s="10">
        <f>VLOOKUP(T239,Confidencialidad[],2,FALSE)</f>
        <v>2</v>
      </c>
      <c r="V239" s="10" t="s">
        <v>53</v>
      </c>
      <c r="W239" s="10">
        <f>VLOOKUP(V239,Integridad[],2,FALSE)</f>
        <v>3</v>
      </c>
      <c r="X239" s="10" t="s">
        <v>53</v>
      </c>
      <c r="Y239" s="10">
        <f>VLOOKUP(X239,Disponibilidad[],2,FALSE)</f>
        <v>3</v>
      </c>
      <c r="Z239" s="10" t="str">
        <f t="shared" si="0"/>
        <v>ALTA</v>
      </c>
      <c r="AA239" s="10" t="s">
        <v>51</v>
      </c>
      <c r="AB239" s="10" t="s">
        <v>277</v>
      </c>
      <c r="AC239" s="10" t="s">
        <v>782</v>
      </c>
      <c r="AD239" s="10" t="s">
        <v>806</v>
      </c>
      <c r="AE239" s="10" t="s">
        <v>783</v>
      </c>
      <c r="AF239" s="10" t="s">
        <v>80</v>
      </c>
      <c r="AG239" s="10" t="s">
        <v>81</v>
      </c>
      <c r="AH239" s="14">
        <v>44628</v>
      </c>
    </row>
    <row r="240" spans="1:34" s="11" customFormat="1" ht="41.4" x14ac:dyDescent="0.3">
      <c r="A240" s="9">
        <v>234</v>
      </c>
      <c r="B240" s="10" t="s">
        <v>224</v>
      </c>
      <c r="C240" s="10" t="s">
        <v>216</v>
      </c>
      <c r="D240" s="10" t="s">
        <v>40</v>
      </c>
      <c r="E240" s="10" t="s">
        <v>813</v>
      </c>
      <c r="F240" s="10" t="s">
        <v>814</v>
      </c>
      <c r="G240" s="10" t="s">
        <v>43</v>
      </c>
      <c r="H240" s="10" t="s">
        <v>40</v>
      </c>
      <c r="I240" s="10" t="s">
        <v>72</v>
      </c>
      <c r="J240" s="16">
        <v>43496</v>
      </c>
      <c r="K240" s="10" t="s">
        <v>243</v>
      </c>
      <c r="L240" s="10" t="s">
        <v>243</v>
      </c>
      <c r="M240" s="10" t="s">
        <v>47</v>
      </c>
      <c r="N240" s="10" t="s">
        <v>65</v>
      </c>
      <c r="O240" s="10" t="s">
        <v>781</v>
      </c>
      <c r="P240" s="10" t="s">
        <v>40</v>
      </c>
      <c r="Q240" s="10" t="s">
        <v>65</v>
      </c>
      <c r="R240" s="10" t="s">
        <v>51</v>
      </c>
      <c r="S240" s="10" t="s">
        <v>43</v>
      </c>
      <c r="T240" s="10" t="s">
        <v>52</v>
      </c>
      <c r="U240" s="10">
        <f>VLOOKUP(T240,Confidencialidad[],2,FALSE)</f>
        <v>2</v>
      </c>
      <c r="V240" s="10" t="s">
        <v>76</v>
      </c>
      <c r="W240" s="10">
        <f>VLOOKUP(V240,Integridad[],2,FALSE)</f>
        <v>2</v>
      </c>
      <c r="X240" s="10" t="s">
        <v>53</v>
      </c>
      <c r="Y240" s="10">
        <f>VLOOKUP(X240,Disponibilidad[],2,FALSE)</f>
        <v>3</v>
      </c>
      <c r="Z240" s="10" t="str">
        <f t="shared" si="0"/>
        <v>MEDIA</v>
      </c>
      <c r="AA240" s="10" t="s">
        <v>43</v>
      </c>
      <c r="AB240" s="10" t="s">
        <v>40</v>
      </c>
      <c r="AC240" s="10" t="s">
        <v>782</v>
      </c>
      <c r="AD240" s="10" t="s">
        <v>174</v>
      </c>
      <c r="AE240" s="10" t="s">
        <v>783</v>
      </c>
      <c r="AF240" s="10" t="s">
        <v>80</v>
      </c>
      <c r="AG240" s="10" t="s">
        <v>81</v>
      </c>
      <c r="AH240" s="14">
        <v>44628</v>
      </c>
    </row>
    <row r="241" spans="1:34" s="11" customFormat="1" ht="41.4" x14ac:dyDescent="0.3">
      <c r="A241" s="9">
        <v>235</v>
      </c>
      <c r="B241" s="10" t="s">
        <v>224</v>
      </c>
      <c r="C241" s="10" t="s">
        <v>216</v>
      </c>
      <c r="D241" s="10" t="s">
        <v>40</v>
      </c>
      <c r="E241" s="10" t="s">
        <v>815</v>
      </c>
      <c r="F241" s="10" t="s">
        <v>816</v>
      </c>
      <c r="G241" s="10" t="s">
        <v>43</v>
      </c>
      <c r="H241" s="10" t="s">
        <v>40</v>
      </c>
      <c r="I241" s="10" t="s">
        <v>72</v>
      </c>
      <c r="J241" s="16">
        <v>43496</v>
      </c>
      <c r="K241" s="10" t="s">
        <v>243</v>
      </c>
      <c r="L241" s="10" t="s">
        <v>243</v>
      </c>
      <c r="M241" s="10" t="s">
        <v>47</v>
      </c>
      <c r="N241" s="10" t="s">
        <v>65</v>
      </c>
      <c r="O241" s="10" t="s">
        <v>781</v>
      </c>
      <c r="P241" s="10" t="s">
        <v>40</v>
      </c>
      <c r="Q241" s="10" t="s">
        <v>65</v>
      </c>
      <c r="R241" s="10" t="s">
        <v>51</v>
      </c>
      <c r="S241" s="10" t="s">
        <v>43</v>
      </c>
      <c r="T241" s="10" t="s">
        <v>52</v>
      </c>
      <c r="U241" s="10">
        <f>VLOOKUP(T241,Confidencialidad[],2,FALSE)</f>
        <v>2</v>
      </c>
      <c r="V241" s="10" t="s">
        <v>76</v>
      </c>
      <c r="W241" s="10">
        <f>VLOOKUP(V241,Integridad[],2,FALSE)</f>
        <v>2</v>
      </c>
      <c r="X241" s="10" t="s">
        <v>53</v>
      </c>
      <c r="Y241" s="10">
        <f>VLOOKUP(X241,Disponibilidad[],2,FALSE)</f>
        <v>3</v>
      </c>
      <c r="Z241" s="10" t="str">
        <f t="shared" si="0"/>
        <v>MEDIA</v>
      </c>
      <c r="AA241" s="10" t="s">
        <v>43</v>
      </c>
      <c r="AB241" s="10" t="s">
        <v>40</v>
      </c>
      <c r="AC241" s="10" t="s">
        <v>782</v>
      </c>
      <c r="AD241" s="10" t="s">
        <v>174</v>
      </c>
      <c r="AE241" s="10" t="s">
        <v>783</v>
      </c>
      <c r="AF241" s="10" t="s">
        <v>80</v>
      </c>
      <c r="AG241" s="10" t="s">
        <v>81</v>
      </c>
      <c r="AH241" s="14">
        <v>44628</v>
      </c>
    </row>
    <row r="242" spans="1:34" s="11" customFormat="1" ht="41.4" x14ac:dyDescent="0.3">
      <c r="A242" s="9">
        <v>236</v>
      </c>
      <c r="B242" s="10" t="s">
        <v>224</v>
      </c>
      <c r="C242" s="10" t="s">
        <v>216</v>
      </c>
      <c r="D242" s="10" t="s">
        <v>40</v>
      </c>
      <c r="E242" s="10" t="s">
        <v>817</v>
      </c>
      <c r="F242" s="10" t="s">
        <v>818</v>
      </c>
      <c r="G242" s="10" t="s">
        <v>43</v>
      </c>
      <c r="H242" s="10" t="s">
        <v>40</v>
      </c>
      <c r="I242" s="10" t="s">
        <v>72</v>
      </c>
      <c r="J242" s="16">
        <v>43496</v>
      </c>
      <c r="K242" s="10" t="s">
        <v>243</v>
      </c>
      <c r="L242" s="10" t="s">
        <v>243</v>
      </c>
      <c r="M242" s="10" t="s">
        <v>47</v>
      </c>
      <c r="N242" s="10" t="s">
        <v>65</v>
      </c>
      <c r="O242" s="10" t="s">
        <v>781</v>
      </c>
      <c r="P242" s="10" t="s">
        <v>40</v>
      </c>
      <c r="Q242" s="10" t="s">
        <v>65</v>
      </c>
      <c r="R242" s="10" t="s">
        <v>51</v>
      </c>
      <c r="S242" s="10" t="s">
        <v>43</v>
      </c>
      <c r="T242" s="10" t="s">
        <v>52</v>
      </c>
      <c r="U242" s="10">
        <f>VLOOKUP(T242,Confidencialidad[],2,FALSE)</f>
        <v>2</v>
      </c>
      <c r="V242" s="10" t="s">
        <v>53</v>
      </c>
      <c r="W242" s="10">
        <f>VLOOKUP(V242,Integridad[],2,FALSE)</f>
        <v>3</v>
      </c>
      <c r="X242" s="10" t="s">
        <v>76</v>
      </c>
      <c r="Y242" s="10">
        <f>VLOOKUP(X242,Disponibilidad[],2,FALSE)</f>
        <v>2</v>
      </c>
      <c r="Z242" s="10" t="str">
        <f t="shared" si="0"/>
        <v>MEDIA</v>
      </c>
      <c r="AA242" s="10" t="s">
        <v>43</v>
      </c>
      <c r="AB242" s="10" t="s">
        <v>40</v>
      </c>
      <c r="AC242" s="10" t="s">
        <v>782</v>
      </c>
      <c r="AD242" s="10" t="s">
        <v>174</v>
      </c>
      <c r="AE242" s="10" t="s">
        <v>783</v>
      </c>
      <c r="AF242" s="10" t="s">
        <v>80</v>
      </c>
      <c r="AG242" s="10" t="s">
        <v>81</v>
      </c>
      <c r="AH242" s="14">
        <v>44628</v>
      </c>
    </row>
    <row r="243" spans="1:34" s="11" customFormat="1" ht="82.8" x14ac:dyDescent="0.3">
      <c r="A243" s="9">
        <v>237</v>
      </c>
      <c r="B243" s="10" t="s">
        <v>38</v>
      </c>
      <c r="C243" s="10" t="s">
        <v>216</v>
      </c>
      <c r="D243" s="10" t="s">
        <v>40</v>
      </c>
      <c r="E243" s="10" t="s">
        <v>819</v>
      </c>
      <c r="F243" s="10" t="s">
        <v>820</v>
      </c>
      <c r="G243" s="10" t="s">
        <v>43</v>
      </c>
      <c r="H243" s="10" t="s">
        <v>40</v>
      </c>
      <c r="I243" s="10" t="s">
        <v>44</v>
      </c>
      <c r="J243" s="16">
        <v>44624</v>
      </c>
      <c r="K243" s="10" t="s">
        <v>243</v>
      </c>
      <c r="L243" s="10" t="s">
        <v>243</v>
      </c>
      <c r="M243" s="10" t="s">
        <v>47</v>
      </c>
      <c r="N243" s="10" t="s">
        <v>92</v>
      </c>
      <c r="O243" s="10" t="s">
        <v>40</v>
      </c>
      <c r="P243" s="12" t="s">
        <v>1130</v>
      </c>
      <c r="Q243" s="10" t="s">
        <v>83</v>
      </c>
      <c r="R243" s="10" t="s">
        <v>51</v>
      </c>
      <c r="S243" s="10" t="s">
        <v>43</v>
      </c>
      <c r="T243" s="10" t="s">
        <v>52</v>
      </c>
      <c r="U243" s="10">
        <f>VLOOKUP(T243,Confidencialidad[],2,FALSE)</f>
        <v>2</v>
      </c>
      <c r="V243" s="10" t="s">
        <v>76</v>
      </c>
      <c r="W243" s="10">
        <f>VLOOKUP(V243,Integridad[],2,FALSE)</f>
        <v>2</v>
      </c>
      <c r="X243" s="10" t="s">
        <v>76</v>
      </c>
      <c r="Y243" s="10">
        <f>VLOOKUP(X243,Disponibilidad[],2,FALSE)</f>
        <v>2</v>
      </c>
      <c r="Z243" s="10" t="str">
        <f t="shared" si="0"/>
        <v>MEDIA</v>
      </c>
      <c r="AA243" s="10" t="s">
        <v>51</v>
      </c>
      <c r="AB243" s="10" t="s">
        <v>239</v>
      </c>
      <c r="AC243" s="10" t="s">
        <v>821</v>
      </c>
      <c r="AD243" s="10" t="s">
        <v>84</v>
      </c>
      <c r="AE243" s="10" t="s">
        <v>822</v>
      </c>
      <c r="AF243" s="10" t="s">
        <v>176</v>
      </c>
      <c r="AG243" s="10" t="s">
        <v>81</v>
      </c>
      <c r="AH243" s="14">
        <v>44628</v>
      </c>
    </row>
    <row r="244" spans="1:34" s="11" customFormat="1" ht="41.4" x14ac:dyDescent="0.3">
      <c r="A244" s="9">
        <v>238</v>
      </c>
      <c r="B244" s="10" t="s">
        <v>38</v>
      </c>
      <c r="C244" s="10" t="s">
        <v>381</v>
      </c>
      <c r="D244" s="10" t="s">
        <v>636</v>
      </c>
      <c r="E244" s="10" t="s">
        <v>381</v>
      </c>
      <c r="F244" s="10" t="s">
        <v>823</v>
      </c>
      <c r="G244" s="10" t="s">
        <v>51</v>
      </c>
      <c r="H244" s="10" t="s">
        <v>824</v>
      </c>
      <c r="I244" s="10" t="s">
        <v>483</v>
      </c>
      <c r="J244" s="16">
        <v>44926</v>
      </c>
      <c r="K244" s="10" t="s">
        <v>243</v>
      </c>
      <c r="L244" s="10" t="s">
        <v>243</v>
      </c>
      <c r="M244" s="10" t="s">
        <v>47</v>
      </c>
      <c r="N244" s="10" t="s">
        <v>92</v>
      </c>
      <c r="O244" s="10" t="s">
        <v>40</v>
      </c>
      <c r="P244" s="12" t="s">
        <v>1130</v>
      </c>
      <c r="Q244" s="10" t="s">
        <v>83</v>
      </c>
      <c r="R244" s="10" t="s">
        <v>51</v>
      </c>
      <c r="S244" s="10" t="s">
        <v>43</v>
      </c>
      <c r="T244" s="10" t="s">
        <v>52</v>
      </c>
      <c r="U244" s="10">
        <f>VLOOKUP(T244,Confidencialidad[],2,FALSE)</f>
        <v>2</v>
      </c>
      <c r="V244" s="10" t="s">
        <v>53</v>
      </c>
      <c r="W244" s="10">
        <f>VLOOKUP(V244,Integridad[],2,FALSE)</f>
        <v>3</v>
      </c>
      <c r="X244" s="10" t="s">
        <v>76</v>
      </c>
      <c r="Y244" s="10">
        <f>VLOOKUP(X244,Disponibilidad[],2,FALSE)</f>
        <v>2</v>
      </c>
      <c r="Z244" s="10" t="str">
        <f t="shared" si="0"/>
        <v>MEDIA</v>
      </c>
      <c r="AA244" s="10" t="s">
        <v>51</v>
      </c>
      <c r="AB244" s="10" t="s">
        <v>124</v>
      </c>
      <c r="AC244" s="10" t="s">
        <v>772</v>
      </c>
      <c r="AD244" s="10" t="s">
        <v>174</v>
      </c>
      <c r="AE244" s="10" t="s">
        <v>825</v>
      </c>
      <c r="AF244" s="10" t="s">
        <v>176</v>
      </c>
      <c r="AG244" s="10" t="s">
        <v>81</v>
      </c>
      <c r="AH244" s="14">
        <v>44628</v>
      </c>
    </row>
    <row r="245" spans="1:34" s="11" customFormat="1" ht="41.4" x14ac:dyDescent="0.3">
      <c r="A245" s="9">
        <v>239</v>
      </c>
      <c r="B245" s="10" t="s">
        <v>38</v>
      </c>
      <c r="C245" s="10" t="s">
        <v>39</v>
      </c>
      <c r="D245" s="10" t="s">
        <v>826</v>
      </c>
      <c r="E245" s="10" t="s">
        <v>39</v>
      </c>
      <c r="F245" s="10" t="s">
        <v>827</v>
      </c>
      <c r="G245" s="10" t="s">
        <v>51</v>
      </c>
      <c r="H245" s="10" t="s">
        <v>828</v>
      </c>
      <c r="I245" s="10" t="s">
        <v>219</v>
      </c>
      <c r="J245" s="16">
        <v>44561</v>
      </c>
      <c r="K245" s="10" t="s">
        <v>243</v>
      </c>
      <c r="L245" s="10" t="s">
        <v>243</v>
      </c>
      <c r="M245" s="10" t="s">
        <v>47</v>
      </c>
      <c r="N245" s="10" t="s">
        <v>92</v>
      </c>
      <c r="O245" s="10" t="s">
        <v>40</v>
      </c>
      <c r="P245" s="10" t="s">
        <v>829</v>
      </c>
      <c r="Q245" s="10" t="s">
        <v>83</v>
      </c>
      <c r="R245" s="10" t="s">
        <v>51</v>
      </c>
      <c r="S245" s="10" t="s">
        <v>43</v>
      </c>
      <c r="T245" s="10" t="s">
        <v>123</v>
      </c>
      <c r="U245" s="10">
        <f>VLOOKUP(T245,Confidencialidad[],2,FALSE)</f>
        <v>1</v>
      </c>
      <c r="V245" s="10" t="s">
        <v>76</v>
      </c>
      <c r="W245" s="10">
        <f>VLOOKUP(V245,Integridad[],2,FALSE)</f>
        <v>2</v>
      </c>
      <c r="X245" s="10" t="s">
        <v>76</v>
      </c>
      <c r="Y245" s="10">
        <f>VLOOKUP(X245,Disponibilidad[],2,FALSE)</f>
        <v>2</v>
      </c>
      <c r="Z245" s="10" t="str">
        <f t="shared" si="0"/>
        <v>MEDIA</v>
      </c>
      <c r="AA245" s="10" t="s">
        <v>43</v>
      </c>
      <c r="AB245" s="10" t="s">
        <v>40</v>
      </c>
      <c r="AC245" s="10" t="s">
        <v>40</v>
      </c>
      <c r="AD245" s="10" t="s">
        <v>40</v>
      </c>
      <c r="AE245" s="10" t="s">
        <v>40</v>
      </c>
      <c r="AF245" s="10" t="s">
        <v>40</v>
      </c>
      <c r="AG245" s="10" t="s">
        <v>40</v>
      </c>
      <c r="AH245" s="14">
        <v>44628</v>
      </c>
    </row>
    <row r="246" spans="1:34" s="11" customFormat="1" ht="41.4" x14ac:dyDescent="0.3">
      <c r="A246" s="9">
        <v>240</v>
      </c>
      <c r="B246" s="10" t="s">
        <v>38</v>
      </c>
      <c r="C246" s="10" t="s">
        <v>216</v>
      </c>
      <c r="D246" s="10" t="s">
        <v>40</v>
      </c>
      <c r="E246" s="10" t="s">
        <v>830</v>
      </c>
      <c r="F246" s="10" t="s">
        <v>831</v>
      </c>
      <c r="G246" s="10" t="s">
        <v>51</v>
      </c>
      <c r="H246" s="10" t="s">
        <v>832</v>
      </c>
      <c r="I246" s="10" t="s">
        <v>72</v>
      </c>
      <c r="J246" s="16">
        <v>44620</v>
      </c>
      <c r="K246" s="10" t="s">
        <v>243</v>
      </c>
      <c r="L246" s="10" t="s">
        <v>243</v>
      </c>
      <c r="M246" s="10" t="s">
        <v>47</v>
      </c>
      <c r="N246" s="10" t="s">
        <v>92</v>
      </c>
      <c r="O246" s="10" t="s">
        <v>40</v>
      </c>
      <c r="P246" s="12" t="s">
        <v>1130</v>
      </c>
      <c r="Q246" s="10" t="s">
        <v>83</v>
      </c>
      <c r="R246" s="10" t="s">
        <v>51</v>
      </c>
      <c r="S246" s="10" t="s">
        <v>51</v>
      </c>
      <c r="T246" s="10" t="s">
        <v>52</v>
      </c>
      <c r="U246" s="10">
        <f>VLOOKUP(T246,Confidencialidad[],2,FALSE)</f>
        <v>2</v>
      </c>
      <c r="V246" s="10" t="s">
        <v>76</v>
      </c>
      <c r="W246" s="10">
        <f>VLOOKUP(V246,Integridad[],2,FALSE)</f>
        <v>2</v>
      </c>
      <c r="X246" s="10" t="s">
        <v>76</v>
      </c>
      <c r="Y246" s="10">
        <f>VLOOKUP(X246,Disponibilidad[],2,FALSE)</f>
        <v>2</v>
      </c>
      <c r="Z246" s="10" t="str">
        <f t="shared" si="0"/>
        <v>MEDIA</v>
      </c>
      <c r="AA246" s="10" t="s">
        <v>43</v>
      </c>
      <c r="AB246" s="10" t="s">
        <v>40</v>
      </c>
      <c r="AC246" s="10" t="s">
        <v>772</v>
      </c>
      <c r="AD246" s="10" t="s">
        <v>174</v>
      </c>
      <c r="AE246" s="10" t="s">
        <v>833</v>
      </c>
      <c r="AF246" s="10" t="s">
        <v>80</v>
      </c>
      <c r="AG246" s="10" t="s">
        <v>81</v>
      </c>
      <c r="AH246" s="14">
        <v>44628</v>
      </c>
    </row>
    <row r="247" spans="1:34" s="11" customFormat="1" ht="82.8" x14ac:dyDescent="0.3">
      <c r="A247" s="9">
        <v>241</v>
      </c>
      <c r="B247" s="10" t="s">
        <v>38</v>
      </c>
      <c r="C247" s="10" t="s">
        <v>737</v>
      </c>
      <c r="D247" s="10" t="s">
        <v>40</v>
      </c>
      <c r="E247" s="10" t="s">
        <v>738</v>
      </c>
      <c r="F247" s="10" t="s">
        <v>834</v>
      </c>
      <c r="G247" s="10" t="s">
        <v>51</v>
      </c>
      <c r="H247" s="10" t="s">
        <v>835</v>
      </c>
      <c r="I247" s="10" t="s">
        <v>72</v>
      </c>
      <c r="J247" s="16">
        <v>44620</v>
      </c>
      <c r="K247" s="10" t="s">
        <v>243</v>
      </c>
      <c r="L247" s="10" t="s">
        <v>243</v>
      </c>
      <c r="M247" s="10" t="s">
        <v>47</v>
      </c>
      <c r="N247" s="10" t="s">
        <v>92</v>
      </c>
      <c r="O247" s="10" t="s">
        <v>40</v>
      </c>
      <c r="P247" s="12" t="s">
        <v>1130</v>
      </c>
      <c r="Q247" s="10" t="s">
        <v>83</v>
      </c>
      <c r="R247" s="10" t="s">
        <v>51</v>
      </c>
      <c r="S247" s="10" t="s">
        <v>43</v>
      </c>
      <c r="T247" s="10" t="s">
        <v>52</v>
      </c>
      <c r="U247" s="10">
        <f>VLOOKUP(T247,Confidencialidad[],2,FALSE)</f>
        <v>2</v>
      </c>
      <c r="V247" s="10" t="s">
        <v>53</v>
      </c>
      <c r="W247" s="10">
        <f>VLOOKUP(V247,Integridad[],2,FALSE)</f>
        <v>3</v>
      </c>
      <c r="X247" s="10" t="s">
        <v>76</v>
      </c>
      <c r="Y247" s="10">
        <f>VLOOKUP(X247,Disponibilidad[],2,FALSE)</f>
        <v>2</v>
      </c>
      <c r="Z247" s="10" t="str">
        <f t="shared" si="0"/>
        <v>MEDIA</v>
      </c>
      <c r="AA247" s="10" t="s">
        <v>51</v>
      </c>
      <c r="AB247" s="10" t="s">
        <v>54</v>
      </c>
      <c r="AC247" s="10" t="s">
        <v>821</v>
      </c>
      <c r="AD247" s="10" t="s">
        <v>84</v>
      </c>
      <c r="AE247" s="10" t="s">
        <v>836</v>
      </c>
      <c r="AF247" s="10" t="s">
        <v>80</v>
      </c>
      <c r="AG247" s="10" t="s">
        <v>81</v>
      </c>
      <c r="AH247" s="14">
        <v>44628</v>
      </c>
    </row>
    <row r="248" spans="1:34" s="11" customFormat="1" ht="69" x14ac:dyDescent="0.3">
      <c r="A248" s="9">
        <v>242</v>
      </c>
      <c r="B248" s="10" t="s">
        <v>38</v>
      </c>
      <c r="C248" s="10" t="s">
        <v>617</v>
      </c>
      <c r="D248" s="10" t="s">
        <v>837</v>
      </c>
      <c r="E248" s="10" t="s">
        <v>617</v>
      </c>
      <c r="F248" s="10" t="s">
        <v>838</v>
      </c>
      <c r="G248" s="10" t="s">
        <v>51</v>
      </c>
      <c r="H248" s="10" t="s">
        <v>839</v>
      </c>
      <c r="I248" s="10" t="s">
        <v>219</v>
      </c>
      <c r="J248" s="16">
        <v>44592</v>
      </c>
      <c r="K248" s="10" t="s">
        <v>243</v>
      </c>
      <c r="L248" s="10" t="s">
        <v>243</v>
      </c>
      <c r="M248" s="10" t="s">
        <v>47</v>
      </c>
      <c r="N248" s="10" t="s">
        <v>92</v>
      </c>
      <c r="O248" s="10" t="s">
        <v>40</v>
      </c>
      <c r="P248" s="10" t="s">
        <v>840</v>
      </c>
      <c r="Q248" s="10" t="s">
        <v>83</v>
      </c>
      <c r="R248" s="10" t="s">
        <v>51</v>
      </c>
      <c r="S248" s="10" t="s">
        <v>51</v>
      </c>
      <c r="T248" s="10" t="s">
        <v>123</v>
      </c>
      <c r="U248" s="10">
        <f>VLOOKUP(T248,Confidencialidad[],2,FALSE)</f>
        <v>1</v>
      </c>
      <c r="V248" s="10" t="s">
        <v>53</v>
      </c>
      <c r="W248" s="10">
        <f>VLOOKUP(V248,Integridad[],2,FALSE)</f>
        <v>3</v>
      </c>
      <c r="X248" s="10" t="s">
        <v>76</v>
      </c>
      <c r="Y248" s="10">
        <f>VLOOKUP(X248,Disponibilidad[],2,FALSE)</f>
        <v>2</v>
      </c>
      <c r="Z248" s="10" t="str">
        <f t="shared" si="0"/>
        <v>MEDIA</v>
      </c>
      <c r="AA248" s="10" t="s">
        <v>43</v>
      </c>
      <c r="AB248" s="10" t="s">
        <v>40</v>
      </c>
      <c r="AC248" s="10" t="s">
        <v>40</v>
      </c>
      <c r="AD248" s="10" t="s">
        <v>40</v>
      </c>
      <c r="AE248" s="10" t="s">
        <v>40</v>
      </c>
      <c r="AF248" s="10" t="s">
        <v>40</v>
      </c>
      <c r="AG248" s="10" t="s">
        <v>40</v>
      </c>
      <c r="AH248" s="14">
        <v>44628</v>
      </c>
    </row>
    <row r="249" spans="1:34" s="11" customFormat="1" ht="82.8" x14ac:dyDescent="0.3">
      <c r="A249" s="9">
        <v>243</v>
      </c>
      <c r="B249" s="10" t="s">
        <v>38</v>
      </c>
      <c r="C249" s="10" t="s">
        <v>216</v>
      </c>
      <c r="D249" s="10" t="s">
        <v>40</v>
      </c>
      <c r="E249" s="10" t="s">
        <v>841</v>
      </c>
      <c r="F249" s="10" t="s">
        <v>842</v>
      </c>
      <c r="G249" s="10" t="s">
        <v>51</v>
      </c>
      <c r="H249" s="10" t="s">
        <v>843</v>
      </c>
      <c r="I249" s="10" t="s">
        <v>182</v>
      </c>
      <c r="J249" s="16">
        <v>44592</v>
      </c>
      <c r="K249" s="10" t="s">
        <v>243</v>
      </c>
      <c r="L249" s="10" t="s">
        <v>243</v>
      </c>
      <c r="M249" s="10" t="s">
        <v>47</v>
      </c>
      <c r="N249" s="10" t="s">
        <v>92</v>
      </c>
      <c r="O249" s="10" t="s">
        <v>40</v>
      </c>
      <c r="P249" s="12" t="s">
        <v>1130</v>
      </c>
      <c r="Q249" s="10" t="s">
        <v>83</v>
      </c>
      <c r="R249" s="10" t="s">
        <v>51</v>
      </c>
      <c r="S249" s="10" t="s">
        <v>43</v>
      </c>
      <c r="T249" s="10" t="s">
        <v>52</v>
      </c>
      <c r="U249" s="10">
        <f>VLOOKUP(T249,Confidencialidad[],2,FALSE)</f>
        <v>2</v>
      </c>
      <c r="V249" s="10" t="s">
        <v>76</v>
      </c>
      <c r="W249" s="10">
        <f>VLOOKUP(V249,Integridad[],2,FALSE)</f>
        <v>2</v>
      </c>
      <c r="X249" s="10" t="s">
        <v>76</v>
      </c>
      <c r="Y249" s="10">
        <f>VLOOKUP(X249,Disponibilidad[],2,FALSE)</f>
        <v>2</v>
      </c>
      <c r="Z249" s="10" t="str">
        <f t="shared" si="0"/>
        <v>MEDIA</v>
      </c>
      <c r="AA249" s="10" t="s">
        <v>51</v>
      </c>
      <c r="AB249" s="10" t="s">
        <v>54</v>
      </c>
      <c r="AC249" s="10" t="s">
        <v>821</v>
      </c>
      <c r="AD249" s="10" t="s">
        <v>84</v>
      </c>
      <c r="AE249" s="10" t="s">
        <v>844</v>
      </c>
      <c r="AF249" s="10" t="s">
        <v>80</v>
      </c>
      <c r="AG249" s="10" t="s">
        <v>81</v>
      </c>
      <c r="AH249" s="14">
        <v>44628</v>
      </c>
    </row>
    <row r="250" spans="1:34" s="11" customFormat="1" ht="207" x14ac:dyDescent="0.3">
      <c r="A250" s="9">
        <v>244</v>
      </c>
      <c r="B250" s="10" t="s">
        <v>38</v>
      </c>
      <c r="C250" s="10" t="s">
        <v>216</v>
      </c>
      <c r="D250" s="10" t="s">
        <v>40</v>
      </c>
      <c r="E250" s="10" t="s">
        <v>845</v>
      </c>
      <c r="F250" s="10" t="s">
        <v>846</v>
      </c>
      <c r="G250" s="10" t="s">
        <v>43</v>
      </c>
      <c r="H250" s="10" t="s">
        <v>40</v>
      </c>
      <c r="I250" s="10" t="s">
        <v>44</v>
      </c>
      <c r="J250" s="16">
        <v>44628</v>
      </c>
      <c r="K250" s="10" t="s">
        <v>243</v>
      </c>
      <c r="L250" s="10" t="s">
        <v>243</v>
      </c>
      <c r="M250" s="10" t="s">
        <v>47</v>
      </c>
      <c r="N250" s="10" t="s">
        <v>92</v>
      </c>
      <c r="O250" s="10" t="s">
        <v>40</v>
      </c>
      <c r="P250" s="12" t="s">
        <v>1130</v>
      </c>
      <c r="Q250" s="10" t="s">
        <v>83</v>
      </c>
      <c r="R250" s="10" t="s">
        <v>51</v>
      </c>
      <c r="S250" s="10" t="s">
        <v>43</v>
      </c>
      <c r="T250" s="10" t="s">
        <v>52</v>
      </c>
      <c r="U250" s="10">
        <f>VLOOKUP(T250,Confidencialidad[],2,FALSE)</f>
        <v>2</v>
      </c>
      <c r="V250" s="10" t="s">
        <v>76</v>
      </c>
      <c r="W250" s="10">
        <f>VLOOKUP(V250,Integridad[],2,FALSE)</f>
        <v>2</v>
      </c>
      <c r="X250" s="10" t="s">
        <v>76</v>
      </c>
      <c r="Y250" s="10">
        <f>VLOOKUP(X250,Disponibilidad[],2,FALSE)</f>
        <v>2</v>
      </c>
      <c r="Z250" s="10" t="str">
        <f t="shared" si="0"/>
        <v>MEDIA</v>
      </c>
      <c r="AA250" s="10" t="s">
        <v>51</v>
      </c>
      <c r="AB250" s="10" t="s">
        <v>54</v>
      </c>
      <c r="AC250" s="10" t="s">
        <v>782</v>
      </c>
      <c r="AD250" s="10" t="s">
        <v>174</v>
      </c>
      <c r="AE250" s="10" t="s">
        <v>847</v>
      </c>
      <c r="AF250" s="10" t="s">
        <v>80</v>
      </c>
      <c r="AG250" s="10" t="s">
        <v>81</v>
      </c>
      <c r="AH250" s="14">
        <v>44628</v>
      </c>
    </row>
    <row r="251" spans="1:34" s="11" customFormat="1" ht="96.6" x14ac:dyDescent="0.3">
      <c r="A251" s="9">
        <v>245</v>
      </c>
      <c r="B251" s="10" t="s">
        <v>38</v>
      </c>
      <c r="C251" s="10" t="s">
        <v>216</v>
      </c>
      <c r="D251" s="10" t="s">
        <v>40</v>
      </c>
      <c r="E251" s="10" t="s">
        <v>848</v>
      </c>
      <c r="F251" s="10" t="s">
        <v>849</v>
      </c>
      <c r="G251" s="10" t="s">
        <v>43</v>
      </c>
      <c r="H251" s="10" t="s">
        <v>40</v>
      </c>
      <c r="I251" s="10" t="s">
        <v>44</v>
      </c>
      <c r="J251" s="16">
        <v>44628</v>
      </c>
      <c r="K251" s="10" t="s">
        <v>243</v>
      </c>
      <c r="L251" s="10" t="s">
        <v>243</v>
      </c>
      <c r="M251" s="10" t="s">
        <v>47</v>
      </c>
      <c r="N251" s="10" t="s">
        <v>92</v>
      </c>
      <c r="O251" s="10" t="s">
        <v>40</v>
      </c>
      <c r="P251" s="12" t="s">
        <v>1130</v>
      </c>
      <c r="Q251" s="10" t="s">
        <v>83</v>
      </c>
      <c r="R251" s="10" t="s">
        <v>51</v>
      </c>
      <c r="S251" s="10" t="s">
        <v>43</v>
      </c>
      <c r="T251" s="10" t="s">
        <v>52</v>
      </c>
      <c r="U251" s="10">
        <f>VLOOKUP(T251,Confidencialidad[],2,FALSE)</f>
        <v>2</v>
      </c>
      <c r="V251" s="10" t="s">
        <v>53</v>
      </c>
      <c r="W251" s="10">
        <f>VLOOKUP(V251,Integridad[],2,FALSE)</f>
        <v>3</v>
      </c>
      <c r="X251" s="10" t="s">
        <v>53</v>
      </c>
      <c r="Y251" s="10">
        <f>VLOOKUP(X251,Disponibilidad[],2,FALSE)</f>
        <v>3</v>
      </c>
      <c r="Z251" s="10" t="str">
        <f t="shared" ref="Z251:Z296" si="1">IF(AND(OR((IF(U251&gt;2,1)),(IF(W251&gt;2,1))),OR((IF(U251&gt;2,1)),(IF(Y251&gt;2,1))),OR((IF(W251&gt;2,1)),(IF(Y251&gt;2,1)))),"ALTA",(IF(AND((IF(U251=1,1)),(IF(W251=1,1)),(IF(Y251=1,1))),"BAJA","MEDIA")))</f>
        <v>ALTA</v>
      </c>
      <c r="AA251" s="10" t="s">
        <v>51</v>
      </c>
      <c r="AB251" s="10" t="s">
        <v>54</v>
      </c>
      <c r="AC251" s="10" t="s">
        <v>850</v>
      </c>
      <c r="AD251" s="10" t="s">
        <v>806</v>
      </c>
      <c r="AE251" s="10" t="s">
        <v>851</v>
      </c>
      <c r="AF251" s="10" t="s">
        <v>80</v>
      </c>
      <c r="AG251" s="10" t="s">
        <v>81</v>
      </c>
      <c r="AH251" s="14">
        <v>44628</v>
      </c>
    </row>
    <row r="252" spans="1:34" s="11" customFormat="1" ht="82.8" x14ac:dyDescent="0.3">
      <c r="A252" s="9">
        <v>246</v>
      </c>
      <c r="B252" s="10" t="s">
        <v>38</v>
      </c>
      <c r="C252" s="10" t="s">
        <v>216</v>
      </c>
      <c r="D252" s="10" t="s">
        <v>40</v>
      </c>
      <c r="E252" s="10" t="s">
        <v>852</v>
      </c>
      <c r="F252" s="10" t="s">
        <v>853</v>
      </c>
      <c r="G252" s="10" t="s">
        <v>43</v>
      </c>
      <c r="H252" s="10" t="s">
        <v>40</v>
      </c>
      <c r="I252" s="10" t="s">
        <v>44</v>
      </c>
      <c r="J252" s="16">
        <v>44628</v>
      </c>
      <c r="K252" s="10" t="s">
        <v>243</v>
      </c>
      <c r="L252" s="10" t="s">
        <v>243</v>
      </c>
      <c r="M252" s="10" t="s">
        <v>47</v>
      </c>
      <c r="N252" s="10" t="s">
        <v>92</v>
      </c>
      <c r="O252" s="10" t="s">
        <v>40</v>
      </c>
      <c r="P252" s="12" t="s">
        <v>1130</v>
      </c>
      <c r="Q252" s="10" t="s">
        <v>83</v>
      </c>
      <c r="R252" s="10" t="s">
        <v>51</v>
      </c>
      <c r="S252" s="10" t="s">
        <v>43</v>
      </c>
      <c r="T252" s="10" t="s">
        <v>52</v>
      </c>
      <c r="U252" s="10">
        <f>VLOOKUP(T252,Confidencialidad[],2,FALSE)</f>
        <v>2</v>
      </c>
      <c r="V252" s="10" t="s">
        <v>53</v>
      </c>
      <c r="W252" s="10">
        <f>VLOOKUP(V252,Integridad[],2,FALSE)</f>
        <v>3</v>
      </c>
      <c r="X252" s="10" t="s">
        <v>53</v>
      </c>
      <c r="Y252" s="10">
        <f>VLOOKUP(X252,Disponibilidad[],2,FALSE)</f>
        <v>3</v>
      </c>
      <c r="Z252" s="10" t="str">
        <f t="shared" si="1"/>
        <v>ALTA</v>
      </c>
      <c r="AA252" s="10" t="s">
        <v>51</v>
      </c>
      <c r="AB252" s="10" t="s">
        <v>277</v>
      </c>
      <c r="AC252" s="10" t="s">
        <v>854</v>
      </c>
      <c r="AD252" s="10" t="s">
        <v>84</v>
      </c>
      <c r="AE252" s="10" t="s">
        <v>851</v>
      </c>
      <c r="AF252" s="10" t="s">
        <v>80</v>
      </c>
      <c r="AG252" s="10" t="s">
        <v>81</v>
      </c>
      <c r="AH252" s="14">
        <v>44628</v>
      </c>
    </row>
    <row r="253" spans="1:34" s="11" customFormat="1" ht="124.2" x14ac:dyDescent="0.3">
      <c r="A253" s="9">
        <v>247</v>
      </c>
      <c r="B253" s="10" t="s">
        <v>38</v>
      </c>
      <c r="C253" s="10" t="s">
        <v>216</v>
      </c>
      <c r="D253" s="10" t="s">
        <v>40</v>
      </c>
      <c r="E253" s="10" t="s">
        <v>83</v>
      </c>
      <c r="F253" s="10" t="s">
        <v>855</v>
      </c>
      <c r="G253" s="10" t="s">
        <v>43</v>
      </c>
      <c r="H253" s="10" t="s">
        <v>40</v>
      </c>
      <c r="I253" s="10" t="s">
        <v>44</v>
      </c>
      <c r="J253" s="16">
        <v>44631</v>
      </c>
      <c r="K253" s="10" t="s">
        <v>243</v>
      </c>
      <c r="L253" s="10" t="s">
        <v>243</v>
      </c>
      <c r="M253" s="10" t="s">
        <v>47</v>
      </c>
      <c r="N253" s="10" t="s">
        <v>92</v>
      </c>
      <c r="O253" s="10" t="s">
        <v>40</v>
      </c>
      <c r="P253" s="12" t="s">
        <v>1130</v>
      </c>
      <c r="Q253" s="10" t="s">
        <v>83</v>
      </c>
      <c r="R253" s="10" t="s">
        <v>51</v>
      </c>
      <c r="S253" s="10" t="s">
        <v>43</v>
      </c>
      <c r="T253" s="10" t="s">
        <v>52</v>
      </c>
      <c r="U253" s="10">
        <f>VLOOKUP(T253,Confidencialidad[],2,FALSE)</f>
        <v>2</v>
      </c>
      <c r="V253" s="10" t="s">
        <v>53</v>
      </c>
      <c r="W253" s="10">
        <f>VLOOKUP(V253,Integridad[],2,FALSE)</f>
        <v>3</v>
      </c>
      <c r="X253" s="10" t="s">
        <v>76</v>
      </c>
      <c r="Y253" s="10">
        <f>VLOOKUP(X253,Disponibilidad[],2,FALSE)</f>
        <v>2</v>
      </c>
      <c r="Z253" s="10" t="str">
        <f t="shared" si="1"/>
        <v>MEDIA</v>
      </c>
      <c r="AA253" s="10" t="s">
        <v>51</v>
      </c>
      <c r="AB253" s="10" t="s">
        <v>277</v>
      </c>
      <c r="AC253" s="10" t="s">
        <v>856</v>
      </c>
      <c r="AD253" s="10" t="s">
        <v>84</v>
      </c>
      <c r="AE253" s="10" t="s">
        <v>857</v>
      </c>
      <c r="AF253" s="10" t="s">
        <v>80</v>
      </c>
      <c r="AG253" s="10" t="s">
        <v>81</v>
      </c>
      <c r="AH253" s="14">
        <v>44628</v>
      </c>
    </row>
    <row r="254" spans="1:34" s="11" customFormat="1" ht="165.6" x14ac:dyDescent="0.3">
      <c r="A254" s="9">
        <v>248</v>
      </c>
      <c r="B254" s="10" t="s">
        <v>67</v>
      </c>
      <c r="C254" s="10" t="s">
        <v>216</v>
      </c>
      <c r="D254" s="10" t="s">
        <v>40</v>
      </c>
      <c r="E254" s="10" t="s">
        <v>858</v>
      </c>
      <c r="F254" s="10" t="s">
        <v>859</v>
      </c>
      <c r="G254" s="10" t="s">
        <v>43</v>
      </c>
      <c r="H254" s="10" t="s">
        <v>40</v>
      </c>
      <c r="I254" s="10" t="s">
        <v>72</v>
      </c>
      <c r="J254" s="16">
        <v>43467</v>
      </c>
      <c r="K254" s="10" t="s">
        <v>243</v>
      </c>
      <c r="L254" s="10" t="s">
        <v>243</v>
      </c>
      <c r="M254" s="10" t="s">
        <v>47</v>
      </c>
      <c r="N254" s="10" t="s">
        <v>65</v>
      </c>
      <c r="O254" s="10" t="s">
        <v>781</v>
      </c>
      <c r="P254" s="10" t="s">
        <v>40</v>
      </c>
      <c r="Q254" s="10" t="s">
        <v>65</v>
      </c>
      <c r="R254" s="10" t="s">
        <v>51</v>
      </c>
      <c r="S254" s="10" t="s">
        <v>43</v>
      </c>
      <c r="T254" s="10" t="s">
        <v>52</v>
      </c>
      <c r="U254" s="10">
        <f>VLOOKUP(T254,Confidencialidad[],2,FALSE)</f>
        <v>2</v>
      </c>
      <c r="V254" s="10" t="s">
        <v>76</v>
      </c>
      <c r="W254" s="10">
        <f>VLOOKUP(V254,Integridad[],2,FALSE)</f>
        <v>2</v>
      </c>
      <c r="X254" s="10" t="s">
        <v>53</v>
      </c>
      <c r="Y254" s="10">
        <f>VLOOKUP(X254,Disponibilidad[],2,FALSE)</f>
        <v>3</v>
      </c>
      <c r="Z254" s="10" t="str">
        <f t="shared" si="1"/>
        <v>MEDIA</v>
      </c>
      <c r="AA254" s="10" t="s">
        <v>51</v>
      </c>
      <c r="AB254" s="10" t="s">
        <v>277</v>
      </c>
      <c r="AC254" s="10" t="s">
        <v>860</v>
      </c>
      <c r="AD254" s="10" t="s">
        <v>861</v>
      </c>
      <c r="AE254" s="10" t="s">
        <v>862</v>
      </c>
      <c r="AF254" s="10" t="s">
        <v>80</v>
      </c>
      <c r="AG254" s="10" t="s">
        <v>81</v>
      </c>
      <c r="AH254" s="14">
        <v>44628</v>
      </c>
    </row>
    <row r="255" spans="1:34" s="11" customFormat="1" ht="41.4" x14ac:dyDescent="0.3">
      <c r="A255" s="9">
        <v>249</v>
      </c>
      <c r="B255" s="10" t="s">
        <v>67</v>
      </c>
      <c r="C255" s="10" t="s">
        <v>216</v>
      </c>
      <c r="D255" s="10" t="s">
        <v>40</v>
      </c>
      <c r="E255" s="10" t="s">
        <v>863</v>
      </c>
      <c r="F255" s="10" t="s">
        <v>864</v>
      </c>
      <c r="G255" s="10" t="s">
        <v>43</v>
      </c>
      <c r="H255" s="10" t="s">
        <v>40</v>
      </c>
      <c r="I255" s="10" t="s">
        <v>72</v>
      </c>
      <c r="J255" s="16">
        <v>43467</v>
      </c>
      <c r="K255" s="10" t="s">
        <v>243</v>
      </c>
      <c r="L255" s="10" t="s">
        <v>243</v>
      </c>
      <c r="M255" s="10" t="s">
        <v>47</v>
      </c>
      <c r="N255" s="10" t="s">
        <v>65</v>
      </c>
      <c r="O255" s="10" t="s">
        <v>781</v>
      </c>
      <c r="P255" s="10" t="s">
        <v>40</v>
      </c>
      <c r="Q255" s="10" t="s">
        <v>65</v>
      </c>
      <c r="R255" s="10" t="s">
        <v>51</v>
      </c>
      <c r="S255" s="10" t="s">
        <v>43</v>
      </c>
      <c r="T255" s="10" t="s">
        <v>52</v>
      </c>
      <c r="U255" s="10">
        <f>VLOOKUP(T255,Confidencialidad[],2,FALSE)</f>
        <v>2</v>
      </c>
      <c r="V255" s="10" t="s">
        <v>76</v>
      </c>
      <c r="W255" s="10">
        <f>VLOOKUP(V255,Integridad[],2,FALSE)</f>
        <v>2</v>
      </c>
      <c r="X255" s="10" t="s">
        <v>53</v>
      </c>
      <c r="Y255" s="10">
        <f>VLOOKUP(X255,Disponibilidad[],2,FALSE)</f>
        <v>3</v>
      </c>
      <c r="Z255" s="10" t="str">
        <f t="shared" si="1"/>
        <v>MEDIA</v>
      </c>
      <c r="AA255" s="10" t="s">
        <v>43</v>
      </c>
      <c r="AB255" s="10" t="s">
        <v>40</v>
      </c>
      <c r="AC255" s="10" t="s">
        <v>782</v>
      </c>
      <c r="AD255" s="10" t="s">
        <v>174</v>
      </c>
      <c r="AE255" s="10" t="s">
        <v>865</v>
      </c>
      <c r="AF255" s="10" t="s">
        <v>80</v>
      </c>
      <c r="AG255" s="10" t="s">
        <v>81</v>
      </c>
      <c r="AH255" s="14">
        <v>44628</v>
      </c>
    </row>
    <row r="256" spans="1:34" s="11" customFormat="1" ht="41.4" x14ac:dyDescent="0.3">
      <c r="A256" s="9">
        <v>250</v>
      </c>
      <c r="B256" s="10" t="s">
        <v>866</v>
      </c>
      <c r="C256" s="10" t="s">
        <v>216</v>
      </c>
      <c r="D256" s="10" t="s">
        <v>40</v>
      </c>
      <c r="E256" s="10" t="s">
        <v>867</v>
      </c>
      <c r="F256" s="10" t="s">
        <v>868</v>
      </c>
      <c r="G256" s="10" t="s">
        <v>43</v>
      </c>
      <c r="H256" s="10" t="s">
        <v>40</v>
      </c>
      <c r="I256" s="10" t="s">
        <v>72</v>
      </c>
      <c r="J256" s="16">
        <v>44620</v>
      </c>
      <c r="K256" s="10" t="s">
        <v>243</v>
      </c>
      <c r="L256" s="10" t="s">
        <v>243</v>
      </c>
      <c r="M256" s="10" t="s">
        <v>47</v>
      </c>
      <c r="N256" s="10" t="s">
        <v>92</v>
      </c>
      <c r="O256" s="10" t="s">
        <v>40</v>
      </c>
      <c r="P256" s="10" t="s">
        <v>869</v>
      </c>
      <c r="Q256" s="10" t="s">
        <v>83</v>
      </c>
      <c r="R256" s="10" t="s">
        <v>51</v>
      </c>
      <c r="S256" s="10" t="s">
        <v>51</v>
      </c>
      <c r="T256" s="10" t="s">
        <v>123</v>
      </c>
      <c r="U256" s="10">
        <f>VLOOKUP(T256,Confidencialidad[],2,FALSE)</f>
        <v>1</v>
      </c>
      <c r="V256" s="10" t="s">
        <v>76</v>
      </c>
      <c r="W256" s="10">
        <f>VLOOKUP(V256,Integridad[],2,FALSE)</f>
        <v>2</v>
      </c>
      <c r="X256" s="10" t="s">
        <v>53</v>
      </c>
      <c r="Y256" s="10">
        <f>VLOOKUP(X256,Disponibilidad[],2,FALSE)</f>
        <v>3</v>
      </c>
      <c r="Z256" s="10" t="str">
        <f t="shared" si="1"/>
        <v>MEDIA</v>
      </c>
      <c r="AA256" s="10" t="s">
        <v>43</v>
      </c>
      <c r="AB256" s="10" t="s">
        <v>40</v>
      </c>
      <c r="AC256" s="10" t="s">
        <v>40</v>
      </c>
      <c r="AD256" s="10" t="s">
        <v>40</v>
      </c>
      <c r="AE256" s="10" t="s">
        <v>40</v>
      </c>
      <c r="AF256" s="10" t="s">
        <v>40</v>
      </c>
      <c r="AG256" s="10" t="s">
        <v>40</v>
      </c>
      <c r="AH256" s="14">
        <v>44628</v>
      </c>
    </row>
    <row r="257" spans="1:34" s="11" customFormat="1" ht="41.4" x14ac:dyDescent="0.3">
      <c r="A257" s="9">
        <v>251</v>
      </c>
      <c r="B257" s="10" t="s">
        <v>866</v>
      </c>
      <c r="C257" s="10" t="s">
        <v>216</v>
      </c>
      <c r="D257" s="10" t="s">
        <v>40</v>
      </c>
      <c r="E257" s="10" t="s">
        <v>870</v>
      </c>
      <c r="F257" s="10" t="s">
        <v>871</v>
      </c>
      <c r="G257" s="10" t="s">
        <v>43</v>
      </c>
      <c r="H257" s="10" t="s">
        <v>40</v>
      </c>
      <c r="I257" s="10" t="s">
        <v>337</v>
      </c>
      <c r="J257" s="16">
        <v>44620</v>
      </c>
      <c r="K257" s="10" t="s">
        <v>243</v>
      </c>
      <c r="L257" s="10" t="s">
        <v>243</v>
      </c>
      <c r="M257" s="10" t="s">
        <v>47</v>
      </c>
      <c r="N257" s="10" t="s">
        <v>92</v>
      </c>
      <c r="O257" s="10" t="s">
        <v>40</v>
      </c>
      <c r="P257" s="12" t="s">
        <v>1130</v>
      </c>
      <c r="Q257" s="10" t="s">
        <v>83</v>
      </c>
      <c r="R257" s="10" t="s">
        <v>51</v>
      </c>
      <c r="S257" s="10" t="s">
        <v>43</v>
      </c>
      <c r="T257" s="10" t="s">
        <v>52</v>
      </c>
      <c r="U257" s="10">
        <f>VLOOKUP(T257,Confidencialidad[],2,FALSE)</f>
        <v>2</v>
      </c>
      <c r="V257" s="10" t="s">
        <v>76</v>
      </c>
      <c r="W257" s="10">
        <f>VLOOKUP(V257,Integridad[],2,FALSE)</f>
        <v>2</v>
      </c>
      <c r="X257" s="10" t="s">
        <v>53</v>
      </c>
      <c r="Y257" s="10">
        <f>VLOOKUP(X257,Disponibilidad[],2,FALSE)</f>
        <v>3</v>
      </c>
      <c r="Z257" s="10" t="str">
        <f t="shared" si="1"/>
        <v>MEDIA</v>
      </c>
      <c r="AA257" s="10" t="s">
        <v>51</v>
      </c>
      <c r="AB257" s="10" t="s">
        <v>124</v>
      </c>
      <c r="AC257" s="10" t="s">
        <v>782</v>
      </c>
      <c r="AD257" s="10" t="s">
        <v>174</v>
      </c>
      <c r="AE257" s="10" t="s">
        <v>783</v>
      </c>
      <c r="AF257" s="10" t="s">
        <v>80</v>
      </c>
      <c r="AG257" s="10" t="s">
        <v>81</v>
      </c>
      <c r="AH257" s="14">
        <v>44628</v>
      </c>
    </row>
    <row r="258" spans="1:34" s="11" customFormat="1" ht="41.4" x14ac:dyDescent="0.3">
      <c r="A258" s="9">
        <v>252</v>
      </c>
      <c r="B258" s="10" t="s">
        <v>866</v>
      </c>
      <c r="C258" s="10" t="s">
        <v>216</v>
      </c>
      <c r="D258" s="10" t="s">
        <v>40</v>
      </c>
      <c r="E258" s="10" t="s">
        <v>872</v>
      </c>
      <c r="F258" s="10" t="s">
        <v>873</v>
      </c>
      <c r="G258" s="10" t="s">
        <v>43</v>
      </c>
      <c r="H258" s="10" t="s">
        <v>40</v>
      </c>
      <c r="I258" s="10" t="s">
        <v>72</v>
      </c>
      <c r="J258" s="16">
        <v>44561</v>
      </c>
      <c r="K258" s="10" t="s">
        <v>243</v>
      </c>
      <c r="L258" s="10" t="s">
        <v>243</v>
      </c>
      <c r="M258" s="10" t="s">
        <v>47</v>
      </c>
      <c r="N258" s="10" t="s">
        <v>92</v>
      </c>
      <c r="O258" s="10" t="s">
        <v>40</v>
      </c>
      <c r="P258" s="12" t="s">
        <v>1130</v>
      </c>
      <c r="Q258" s="10" t="s">
        <v>83</v>
      </c>
      <c r="R258" s="10" t="s">
        <v>51</v>
      </c>
      <c r="S258" s="10" t="s">
        <v>43</v>
      </c>
      <c r="T258" s="10" t="s">
        <v>52</v>
      </c>
      <c r="U258" s="10">
        <f>VLOOKUP(T258,Confidencialidad[],2,FALSE)</f>
        <v>2</v>
      </c>
      <c r="V258" s="10" t="s">
        <v>76</v>
      </c>
      <c r="W258" s="10">
        <f>VLOOKUP(V258,Integridad[],2,FALSE)</f>
        <v>2</v>
      </c>
      <c r="X258" s="10" t="s">
        <v>76</v>
      </c>
      <c r="Y258" s="10">
        <f>VLOOKUP(X258,Disponibilidad[],2,FALSE)</f>
        <v>2</v>
      </c>
      <c r="Z258" s="10" t="str">
        <f t="shared" si="1"/>
        <v>MEDIA</v>
      </c>
      <c r="AA258" s="10" t="s">
        <v>43</v>
      </c>
      <c r="AB258" s="10" t="s">
        <v>40</v>
      </c>
      <c r="AC258" s="10" t="s">
        <v>40</v>
      </c>
      <c r="AD258" s="10" t="s">
        <v>40</v>
      </c>
      <c r="AE258" s="10" t="s">
        <v>40</v>
      </c>
      <c r="AF258" s="10" t="s">
        <v>40</v>
      </c>
      <c r="AG258" s="10" t="s">
        <v>40</v>
      </c>
      <c r="AH258" s="14">
        <v>44628</v>
      </c>
    </row>
    <row r="259" spans="1:34" s="11" customFormat="1" ht="41.4" x14ac:dyDescent="0.3">
      <c r="A259" s="9">
        <v>253</v>
      </c>
      <c r="B259" s="10" t="s">
        <v>866</v>
      </c>
      <c r="C259" s="10" t="s">
        <v>216</v>
      </c>
      <c r="D259" s="10" t="s">
        <v>40</v>
      </c>
      <c r="E259" s="10" t="s">
        <v>874</v>
      </c>
      <c r="F259" s="10" t="s">
        <v>875</v>
      </c>
      <c r="G259" s="10" t="s">
        <v>43</v>
      </c>
      <c r="H259" s="10" t="s">
        <v>40</v>
      </c>
      <c r="I259" s="10" t="s">
        <v>72</v>
      </c>
      <c r="J259" s="16">
        <v>44561</v>
      </c>
      <c r="K259" s="10" t="s">
        <v>243</v>
      </c>
      <c r="L259" s="10" t="s">
        <v>243</v>
      </c>
      <c r="M259" s="10" t="s">
        <v>47</v>
      </c>
      <c r="N259" s="10" t="s">
        <v>92</v>
      </c>
      <c r="O259" s="10" t="s">
        <v>40</v>
      </c>
      <c r="P259" s="12" t="s">
        <v>1130</v>
      </c>
      <c r="Q259" s="10" t="s">
        <v>184</v>
      </c>
      <c r="R259" s="10" t="s">
        <v>51</v>
      </c>
      <c r="S259" s="10" t="s">
        <v>43</v>
      </c>
      <c r="T259" s="10" t="s">
        <v>52</v>
      </c>
      <c r="U259" s="10">
        <f>VLOOKUP(T259,Confidencialidad[],2,FALSE)</f>
        <v>2</v>
      </c>
      <c r="V259" s="10" t="s">
        <v>53</v>
      </c>
      <c r="W259" s="10">
        <f>VLOOKUP(V259,Integridad[],2,FALSE)</f>
        <v>3</v>
      </c>
      <c r="X259" s="10" t="s">
        <v>76</v>
      </c>
      <c r="Y259" s="10">
        <f>VLOOKUP(X259,Disponibilidad[],2,FALSE)</f>
        <v>2</v>
      </c>
      <c r="Z259" s="10" t="str">
        <f t="shared" si="1"/>
        <v>MEDIA</v>
      </c>
      <c r="AA259" s="10" t="s">
        <v>43</v>
      </c>
      <c r="AB259" s="10" t="s">
        <v>40</v>
      </c>
      <c r="AC259" s="10" t="s">
        <v>782</v>
      </c>
      <c r="AD259" s="10" t="s">
        <v>174</v>
      </c>
      <c r="AE259" s="10" t="s">
        <v>876</v>
      </c>
      <c r="AF259" s="10" t="s">
        <v>80</v>
      </c>
      <c r="AG259" s="10" t="s">
        <v>81</v>
      </c>
      <c r="AH259" s="14">
        <v>44628</v>
      </c>
    </row>
    <row r="260" spans="1:34" s="11" customFormat="1" ht="55.2" x14ac:dyDescent="0.3">
      <c r="A260" s="9">
        <v>254</v>
      </c>
      <c r="B260" s="10" t="s">
        <v>866</v>
      </c>
      <c r="C260" s="10" t="s">
        <v>216</v>
      </c>
      <c r="D260" s="10" t="s">
        <v>40</v>
      </c>
      <c r="E260" s="10" t="s">
        <v>877</v>
      </c>
      <c r="F260" s="10" t="s">
        <v>878</v>
      </c>
      <c r="G260" s="10" t="s">
        <v>43</v>
      </c>
      <c r="H260" s="10" t="s">
        <v>40</v>
      </c>
      <c r="I260" s="10" t="s">
        <v>72</v>
      </c>
      <c r="J260" s="16" t="s">
        <v>879</v>
      </c>
      <c r="K260" s="10" t="s">
        <v>243</v>
      </c>
      <c r="L260" s="10" t="s">
        <v>243</v>
      </c>
      <c r="M260" s="10" t="s">
        <v>47</v>
      </c>
      <c r="N260" s="10" t="s">
        <v>92</v>
      </c>
      <c r="O260" s="10" t="s">
        <v>40</v>
      </c>
      <c r="P260" s="12" t="s">
        <v>1130</v>
      </c>
      <c r="Q260" s="10" t="s">
        <v>184</v>
      </c>
      <c r="R260" s="10" t="s">
        <v>51</v>
      </c>
      <c r="S260" s="10" t="s">
        <v>43</v>
      </c>
      <c r="T260" s="10" t="s">
        <v>52</v>
      </c>
      <c r="U260" s="10">
        <f>VLOOKUP(T260,Confidencialidad[],2,FALSE)</f>
        <v>2</v>
      </c>
      <c r="V260" s="10" t="s">
        <v>76</v>
      </c>
      <c r="W260" s="10">
        <f>VLOOKUP(V260,Integridad[],2,FALSE)</f>
        <v>2</v>
      </c>
      <c r="X260" s="10" t="s">
        <v>76</v>
      </c>
      <c r="Y260" s="10">
        <f>VLOOKUP(X260,Disponibilidad[],2,FALSE)</f>
        <v>2</v>
      </c>
      <c r="Z260" s="10" t="str">
        <f t="shared" si="1"/>
        <v>MEDIA</v>
      </c>
      <c r="AA260" s="10" t="s">
        <v>43</v>
      </c>
      <c r="AB260" s="10" t="s">
        <v>40</v>
      </c>
      <c r="AC260" s="10" t="s">
        <v>782</v>
      </c>
      <c r="AD260" s="10" t="s">
        <v>174</v>
      </c>
      <c r="AE260" s="10" t="s">
        <v>880</v>
      </c>
      <c r="AF260" s="10" t="s">
        <v>80</v>
      </c>
      <c r="AG260" s="10" t="s">
        <v>81</v>
      </c>
      <c r="AH260" s="14">
        <v>44628</v>
      </c>
    </row>
    <row r="261" spans="1:34" s="11" customFormat="1" ht="41.4" x14ac:dyDescent="0.3">
      <c r="A261" s="9">
        <v>255</v>
      </c>
      <c r="B261" s="10" t="s">
        <v>866</v>
      </c>
      <c r="C261" s="10" t="s">
        <v>216</v>
      </c>
      <c r="D261" s="10" t="s">
        <v>40</v>
      </c>
      <c r="E261" s="10" t="s">
        <v>881</v>
      </c>
      <c r="F261" s="10" t="s">
        <v>882</v>
      </c>
      <c r="G261" s="10" t="s">
        <v>43</v>
      </c>
      <c r="H261" s="10" t="s">
        <v>40</v>
      </c>
      <c r="I261" s="10" t="s">
        <v>72</v>
      </c>
      <c r="J261" s="16">
        <v>44561</v>
      </c>
      <c r="K261" s="10" t="s">
        <v>243</v>
      </c>
      <c r="L261" s="10" t="s">
        <v>243</v>
      </c>
      <c r="M261" s="10" t="s">
        <v>47</v>
      </c>
      <c r="N261" s="10" t="s">
        <v>92</v>
      </c>
      <c r="O261" s="10" t="s">
        <v>40</v>
      </c>
      <c r="P261" s="10" t="s">
        <v>883</v>
      </c>
      <c r="Q261" s="10" t="s">
        <v>83</v>
      </c>
      <c r="R261" s="10" t="s">
        <v>51</v>
      </c>
      <c r="S261" s="10" t="s">
        <v>51</v>
      </c>
      <c r="T261" s="10" t="s">
        <v>123</v>
      </c>
      <c r="U261" s="10">
        <f>VLOOKUP(T261,Confidencialidad[],2,FALSE)</f>
        <v>1</v>
      </c>
      <c r="V261" s="10" t="s">
        <v>53</v>
      </c>
      <c r="W261" s="10">
        <f>VLOOKUP(V261,Integridad[],2,FALSE)</f>
        <v>3</v>
      </c>
      <c r="X261" s="10" t="s">
        <v>76</v>
      </c>
      <c r="Y261" s="10">
        <f>VLOOKUP(X261,Disponibilidad[],2,FALSE)</f>
        <v>2</v>
      </c>
      <c r="Z261" s="10" t="str">
        <f t="shared" si="1"/>
        <v>MEDIA</v>
      </c>
      <c r="AA261" s="10" t="s">
        <v>43</v>
      </c>
      <c r="AB261" s="10" t="s">
        <v>40</v>
      </c>
      <c r="AC261" s="10" t="s">
        <v>40</v>
      </c>
      <c r="AD261" s="10" t="s">
        <v>40</v>
      </c>
      <c r="AE261" s="10" t="s">
        <v>40</v>
      </c>
      <c r="AF261" s="10" t="s">
        <v>40</v>
      </c>
      <c r="AG261" s="10" t="s">
        <v>40</v>
      </c>
      <c r="AH261" s="14">
        <v>44628</v>
      </c>
    </row>
    <row r="262" spans="1:34" s="11" customFormat="1" ht="82.8" x14ac:dyDescent="0.3">
      <c r="A262" s="9">
        <v>256</v>
      </c>
      <c r="B262" s="10" t="s">
        <v>866</v>
      </c>
      <c r="C262" s="10" t="s">
        <v>216</v>
      </c>
      <c r="D262" s="10" t="s">
        <v>40</v>
      </c>
      <c r="E262" s="10" t="s">
        <v>884</v>
      </c>
      <c r="F262" s="10" t="s">
        <v>885</v>
      </c>
      <c r="G262" s="10" t="s">
        <v>43</v>
      </c>
      <c r="H262" s="10" t="s">
        <v>40</v>
      </c>
      <c r="I262" s="10" t="s">
        <v>72</v>
      </c>
      <c r="J262" s="16">
        <v>44561</v>
      </c>
      <c r="K262" s="10" t="s">
        <v>243</v>
      </c>
      <c r="L262" s="10" t="s">
        <v>243</v>
      </c>
      <c r="M262" s="10" t="s">
        <v>47</v>
      </c>
      <c r="N262" s="10" t="s">
        <v>92</v>
      </c>
      <c r="O262" s="10" t="s">
        <v>40</v>
      </c>
      <c r="P262" s="10" t="s">
        <v>886</v>
      </c>
      <c r="Q262" s="10" t="s">
        <v>83</v>
      </c>
      <c r="R262" s="10" t="s">
        <v>51</v>
      </c>
      <c r="S262" s="10" t="s">
        <v>51</v>
      </c>
      <c r="T262" s="10" t="s">
        <v>123</v>
      </c>
      <c r="U262" s="10">
        <f>VLOOKUP(T262,Confidencialidad[],2,FALSE)</f>
        <v>1</v>
      </c>
      <c r="V262" s="10" t="s">
        <v>53</v>
      </c>
      <c r="W262" s="10">
        <f>VLOOKUP(V262,Integridad[],2,FALSE)</f>
        <v>3</v>
      </c>
      <c r="X262" s="10" t="s">
        <v>76</v>
      </c>
      <c r="Y262" s="10">
        <f>VLOOKUP(X262,Disponibilidad[],2,FALSE)</f>
        <v>2</v>
      </c>
      <c r="Z262" s="10" t="str">
        <f t="shared" si="1"/>
        <v>MEDIA</v>
      </c>
      <c r="AA262" s="10" t="s">
        <v>43</v>
      </c>
      <c r="AB262" s="10" t="s">
        <v>40</v>
      </c>
      <c r="AC262" s="10" t="s">
        <v>40</v>
      </c>
      <c r="AD262" s="10" t="s">
        <v>40</v>
      </c>
      <c r="AE262" s="10" t="s">
        <v>40</v>
      </c>
      <c r="AF262" s="10" t="s">
        <v>40</v>
      </c>
      <c r="AG262" s="10" t="s">
        <v>40</v>
      </c>
      <c r="AH262" s="14">
        <v>44628</v>
      </c>
    </row>
    <row r="263" spans="1:34" s="11" customFormat="1" ht="69" x14ac:dyDescent="0.3">
      <c r="A263" s="9">
        <v>257</v>
      </c>
      <c r="B263" s="10" t="s">
        <v>866</v>
      </c>
      <c r="C263" s="10" t="s">
        <v>216</v>
      </c>
      <c r="D263" s="10" t="s">
        <v>40</v>
      </c>
      <c r="E263" s="10" t="s">
        <v>887</v>
      </c>
      <c r="F263" s="10" t="s">
        <v>888</v>
      </c>
      <c r="G263" s="10" t="s">
        <v>43</v>
      </c>
      <c r="H263" s="10" t="s">
        <v>40</v>
      </c>
      <c r="I263" s="10" t="s">
        <v>72</v>
      </c>
      <c r="J263" s="16">
        <v>44561</v>
      </c>
      <c r="K263" s="10" t="s">
        <v>243</v>
      </c>
      <c r="L263" s="10" t="s">
        <v>243</v>
      </c>
      <c r="M263" s="10" t="s">
        <v>47</v>
      </c>
      <c r="N263" s="10" t="s">
        <v>92</v>
      </c>
      <c r="O263" s="10" t="s">
        <v>40</v>
      </c>
      <c r="P263" s="10" t="s">
        <v>889</v>
      </c>
      <c r="Q263" s="10" t="s">
        <v>83</v>
      </c>
      <c r="R263" s="10" t="s">
        <v>51</v>
      </c>
      <c r="S263" s="10" t="s">
        <v>51</v>
      </c>
      <c r="T263" s="10" t="s">
        <v>123</v>
      </c>
      <c r="U263" s="10">
        <f>VLOOKUP(T263,Confidencialidad[],2,FALSE)</f>
        <v>1</v>
      </c>
      <c r="V263" s="10" t="s">
        <v>53</v>
      </c>
      <c r="W263" s="10">
        <f>VLOOKUP(V263,Integridad[],2,FALSE)</f>
        <v>3</v>
      </c>
      <c r="X263" s="10" t="s">
        <v>76</v>
      </c>
      <c r="Y263" s="10">
        <f>VLOOKUP(X263,Disponibilidad[],2,FALSE)</f>
        <v>2</v>
      </c>
      <c r="Z263" s="10" t="str">
        <f t="shared" si="1"/>
        <v>MEDIA</v>
      </c>
      <c r="AA263" s="10" t="s">
        <v>43</v>
      </c>
      <c r="AB263" s="10" t="s">
        <v>40</v>
      </c>
      <c r="AC263" s="10" t="s">
        <v>40</v>
      </c>
      <c r="AD263" s="10" t="s">
        <v>40</v>
      </c>
      <c r="AE263" s="10" t="s">
        <v>40</v>
      </c>
      <c r="AF263" s="10" t="s">
        <v>40</v>
      </c>
      <c r="AG263" s="10" t="s">
        <v>40</v>
      </c>
      <c r="AH263" s="14">
        <v>44628</v>
      </c>
    </row>
    <row r="264" spans="1:34" s="11" customFormat="1" ht="41.4" x14ac:dyDescent="0.3">
      <c r="A264" s="9">
        <v>258</v>
      </c>
      <c r="B264" s="10" t="s">
        <v>866</v>
      </c>
      <c r="C264" s="10" t="s">
        <v>216</v>
      </c>
      <c r="D264" s="10" t="s">
        <v>40</v>
      </c>
      <c r="E264" s="10" t="s">
        <v>890</v>
      </c>
      <c r="F264" s="10" t="s">
        <v>891</v>
      </c>
      <c r="G264" s="10" t="s">
        <v>43</v>
      </c>
      <c r="H264" s="10" t="s">
        <v>40</v>
      </c>
      <c r="I264" s="10" t="s">
        <v>72</v>
      </c>
      <c r="J264" s="16">
        <v>44561</v>
      </c>
      <c r="K264" s="10" t="s">
        <v>243</v>
      </c>
      <c r="L264" s="10" t="s">
        <v>243</v>
      </c>
      <c r="M264" s="10" t="s">
        <v>47</v>
      </c>
      <c r="N264" s="10" t="s">
        <v>92</v>
      </c>
      <c r="O264" s="10" t="s">
        <v>40</v>
      </c>
      <c r="P264" s="10" t="s">
        <v>892</v>
      </c>
      <c r="Q264" s="10" t="s">
        <v>83</v>
      </c>
      <c r="R264" s="10" t="s">
        <v>51</v>
      </c>
      <c r="S264" s="10" t="s">
        <v>51</v>
      </c>
      <c r="T264" s="10" t="s">
        <v>123</v>
      </c>
      <c r="U264" s="10">
        <f>VLOOKUP(T264,Confidencialidad[],2,FALSE)</f>
        <v>1</v>
      </c>
      <c r="V264" s="10" t="s">
        <v>53</v>
      </c>
      <c r="W264" s="10">
        <f>VLOOKUP(V264,Integridad[],2,FALSE)</f>
        <v>3</v>
      </c>
      <c r="X264" s="10" t="s">
        <v>76</v>
      </c>
      <c r="Y264" s="10">
        <f>VLOOKUP(X264,Disponibilidad[],2,FALSE)</f>
        <v>2</v>
      </c>
      <c r="Z264" s="10" t="str">
        <f t="shared" si="1"/>
        <v>MEDIA</v>
      </c>
      <c r="AA264" s="10" t="s">
        <v>43</v>
      </c>
      <c r="AB264" s="10" t="s">
        <v>40</v>
      </c>
      <c r="AC264" s="10" t="s">
        <v>40</v>
      </c>
      <c r="AD264" s="10" t="s">
        <v>40</v>
      </c>
      <c r="AE264" s="10" t="s">
        <v>40</v>
      </c>
      <c r="AF264" s="10" t="s">
        <v>40</v>
      </c>
      <c r="AG264" s="10" t="s">
        <v>40</v>
      </c>
      <c r="AH264" s="14">
        <v>44628</v>
      </c>
    </row>
    <row r="265" spans="1:34" s="11" customFormat="1" ht="41.4" x14ac:dyDescent="0.3">
      <c r="A265" s="9">
        <v>259</v>
      </c>
      <c r="B265" s="10" t="s">
        <v>866</v>
      </c>
      <c r="C265" s="10" t="s">
        <v>216</v>
      </c>
      <c r="D265" s="10" t="s">
        <v>40</v>
      </c>
      <c r="E265" s="10" t="s">
        <v>893</v>
      </c>
      <c r="F265" s="10" t="s">
        <v>894</v>
      </c>
      <c r="G265" s="10" t="s">
        <v>43</v>
      </c>
      <c r="H265" s="10" t="s">
        <v>40</v>
      </c>
      <c r="I265" s="10" t="s">
        <v>72</v>
      </c>
      <c r="J265" s="16">
        <v>44561</v>
      </c>
      <c r="K265" s="10" t="s">
        <v>243</v>
      </c>
      <c r="L265" s="10" t="s">
        <v>243</v>
      </c>
      <c r="M265" s="10" t="s">
        <v>47</v>
      </c>
      <c r="N265" s="10" t="s">
        <v>92</v>
      </c>
      <c r="O265" s="10" t="s">
        <v>40</v>
      </c>
      <c r="P265" s="10" t="s">
        <v>895</v>
      </c>
      <c r="Q265" s="10" t="s">
        <v>83</v>
      </c>
      <c r="R265" s="10" t="s">
        <v>51</v>
      </c>
      <c r="S265" s="10" t="s">
        <v>51</v>
      </c>
      <c r="T265" s="10" t="s">
        <v>123</v>
      </c>
      <c r="U265" s="10">
        <f>VLOOKUP(T265,Confidencialidad[],2,FALSE)</f>
        <v>1</v>
      </c>
      <c r="V265" s="10" t="s">
        <v>53</v>
      </c>
      <c r="W265" s="10">
        <f>VLOOKUP(V265,Integridad[],2,FALSE)</f>
        <v>3</v>
      </c>
      <c r="X265" s="10" t="s">
        <v>76</v>
      </c>
      <c r="Y265" s="10">
        <f>VLOOKUP(X265,Disponibilidad[],2,FALSE)</f>
        <v>2</v>
      </c>
      <c r="Z265" s="10" t="str">
        <f t="shared" si="1"/>
        <v>MEDIA</v>
      </c>
      <c r="AA265" s="10" t="s">
        <v>43</v>
      </c>
      <c r="AB265" s="10" t="s">
        <v>40</v>
      </c>
      <c r="AC265" s="10" t="s">
        <v>40</v>
      </c>
      <c r="AD265" s="10" t="s">
        <v>40</v>
      </c>
      <c r="AE265" s="10" t="s">
        <v>40</v>
      </c>
      <c r="AF265" s="10" t="s">
        <v>40</v>
      </c>
      <c r="AG265" s="10" t="s">
        <v>40</v>
      </c>
      <c r="AH265" s="14">
        <v>44628</v>
      </c>
    </row>
    <row r="266" spans="1:34" s="11" customFormat="1" ht="55.2" x14ac:dyDescent="0.3">
      <c r="A266" s="9">
        <v>260</v>
      </c>
      <c r="B266" s="10" t="s">
        <v>866</v>
      </c>
      <c r="C266" s="10" t="s">
        <v>216</v>
      </c>
      <c r="D266" s="10" t="s">
        <v>40</v>
      </c>
      <c r="E266" s="10" t="s">
        <v>896</v>
      </c>
      <c r="F266" s="10" t="s">
        <v>897</v>
      </c>
      <c r="G266" s="10" t="s">
        <v>43</v>
      </c>
      <c r="H266" s="10" t="s">
        <v>40</v>
      </c>
      <c r="I266" s="10" t="s">
        <v>72</v>
      </c>
      <c r="J266" s="16">
        <v>44561</v>
      </c>
      <c r="K266" s="10" t="s">
        <v>243</v>
      </c>
      <c r="L266" s="10" t="s">
        <v>243</v>
      </c>
      <c r="M266" s="10" t="s">
        <v>47</v>
      </c>
      <c r="N266" s="10" t="s">
        <v>92</v>
      </c>
      <c r="O266" s="10" t="s">
        <v>40</v>
      </c>
      <c r="P266" s="10" t="s">
        <v>898</v>
      </c>
      <c r="Q266" s="10" t="s">
        <v>83</v>
      </c>
      <c r="R266" s="10" t="s">
        <v>51</v>
      </c>
      <c r="S266" s="10" t="s">
        <v>51</v>
      </c>
      <c r="T266" s="10" t="s">
        <v>123</v>
      </c>
      <c r="U266" s="10">
        <f>VLOOKUP(T266,Confidencialidad[],2,FALSE)</f>
        <v>1</v>
      </c>
      <c r="V266" s="10" t="s">
        <v>53</v>
      </c>
      <c r="W266" s="10">
        <f>VLOOKUP(V266,Integridad[],2,FALSE)</f>
        <v>3</v>
      </c>
      <c r="X266" s="10" t="s">
        <v>76</v>
      </c>
      <c r="Y266" s="10">
        <f>VLOOKUP(X266,Disponibilidad[],2,FALSE)</f>
        <v>2</v>
      </c>
      <c r="Z266" s="10" t="str">
        <f t="shared" si="1"/>
        <v>MEDIA</v>
      </c>
      <c r="AA266" s="10" t="s">
        <v>43</v>
      </c>
      <c r="AB266" s="10" t="s">
        <v>40</v>
      </c>
      <c r="AC266" s="10" t="s">
        <v>40</v>
      </c>
      <c r="AD266" s="10" t="s">
        <v>40</v>
      </c>
      <c r="AE266" s="10" t="s">
        <v>40</v>
      </c>
      <c r="AF266" s="10" t="s">
        <v>40</v>
      </c>
      <c r="AG266" s="10" t="s">
        <v>40</v>
      </c>
      <c r="AH266" s="14">
        <v>44628</v>
      </c>
    </row>
    <row r="267" spans="1:34" s="11" customFormat="1" ht="41.4" x14ac:dyDescent="0.3">
      <c r="A267" s="9">
        <v>261</v>
      </c>
      <c r="B267" s="10" t="s">
        <v>866</v>
      </c>
      <c r="C267" s="10" t="s">
        <v>216</v>
      </c>
      <c r="D267" s="10" t="s">
        <v>40</v>
      </c>
      <c r="E267" s="10" t="s">
        <v>899</v>
      </c>
      <c r="F267" s="10" t="s">
        <v>900</v>
      </c>
      <c r="G267" s="10" t="s">
        <v>43</v>
      </c>
      <c r="H267" s="10" t="s">
        <v>40</v>
      </c>
      <c r="I267" s="10" t="s">
        <v>72</v>
      </c>
      <c r="J267" s="16">
        <v>44561</v>
      </c>
      <c r="K267" s="10" t="s">
        <v>243</v>
      </c>
      <c r="L267" s="10" t="s">
        <v>243</v>
      </c>
      <c r="M267" s="10" t="s">
        <v>47</v>
      </c>
      <c r="N267" s="10" t="s">
        <v>92</v>
      </c>
      <c r="O267" s="10" t="s">
        <v>40</v>
      </c>
      <c r="P267" s="10" t="s">
        <v>901</v>
      </c>
      <c r="Q267" s="10" t="s">
        <v>83</v>
      </c>
      <c r="R267" s="10" t="s">
        <v>51</v>
      </c>
      <c r="S267" s="10" t="s">
        <v>51</v>
      </c>
      <c r="T267" s="10" t="s">
        <v>123</v>
      </c>
      <c r="U267" s="10">
        <f>VLOOKUP(T267,Confidencialidad[],2,FALSE)</f>
        <v>1</v>
      </c>
      <c r="V267" s="10" t="s">
        <v>53</v>
      </c>
      <c r="W267" s="10">
        <f>VLOOKUP(V267,Integridad[],2,FALSE)</f>
        <v>3</v>
      </c>
      <c r="X267" s="10" t="s">
        <v>76</v>
      </c>
      <c r="Y267" s="10">
        <f>VLOOKUP(X267,Disponibilidad[],2,FALSE)</f>
        <v>2</v>
      </c>
      <c r="Z267" s="10" t="str">
        <f t="shared" si="1"/>
        <v>MEDIA</v>
      </c>
      <c r="AA267" s="10" t="s">
        <v>43</v>
      </c>
      <c r="AB267" s="10" t="s">
        <v>40</v>
      </c>
      <c r="AC267" s="10" t="s">
        <v>40</v>
      </c>
      <c r="AD267" s="10" t="s">
        <v>40</v>
      </c>
      <c r="AE267" s="10" t="s">
        <v>40</v>
      </c>
      <c r="AF267" s="10" t="s">
        <v>40</v>
      </c>
      <c r="AG267" s="10" t="s">
        <v>40</v>
      </c>
      <c r="AH267" s="14">
        <v>44628</v>
      </c>
    </row>
    <row r="268" spans="1:34" s="11" customFormat="1" ht="41.4" x14ac:dyDescent="0.3">
      <c r="A268" s="9">
        <v>262</v>
      </c>
      <c r="B268" s="10" t="s">
        <v>866</v>
      </c>
      <c r="C268" s="10" t="s">
        <v>216</v>
      </c>
      <c r="D268" s="10" t="s">
        <v>40</v>
      </c>
      <c r="E268" s="10" t="s">
        <v>902</v>
      </c>
      <c r="F268" s="10" t="s">
        <v>903</v>
      </c>
      <c r="G268" s="10" t="s">
        <v>43</v>
      </c>
      <c r="H268" s="10" t="s">
        <v>40</v>
      </c>
      <c r="I268" s="10" t="s">
        <v>72</v>
      </c>
      <c r="J268" s="16">
        <v>44561</v>
      </c>
      <c r="K268" s="10" t="s">
        <v>243</v>
      </c>
      <c r="L268" s="10" t="s">
        <v>243</v>
      </c>
      <c r="M268" s="10" t="s">
        <v>47</v>
      </c>
      <c r="N268" s="10" t="s">
        <v>92</v>
      </c>
      <c r="O268" s="10" t="s">
        <v>40</v>
      </c>
      <c r="P268" s="12" t="s">
        <v>1130</v>
      </c>
      <c r="Q268" s="10" t="s">
        <v>83</v>
      </c>
      <c r="R268" s="10" t="s">
        <v>51</v>
      </c>
      <c r="S268" s="10" t="s">
        <v>43</v>
      </c>
      <c r="T268" s="10" t="s">
        <v>52</v>
      </c>
      <c r="U268" s="10">
        <f>VLOOKUP(T268,Confidencialidad[],2,FALSE)</f>
        <v>2</v>
      </c>
      <c r="V268" s="10" t="s">
        <v>53</v>
      </c>
      <c r="W268" s="10">
        <f>VLOOKUP(V268,Integridad[],2,FALSE)</f>
        <v>3</v>
      </c>
      <c r="X268" s="10" t="s">
        <v>76</v>
      </c>
      <c r="Y268" s="10">
        <f>VLOOKUP(X268,Disponibilidad[],2,FALSE)</f>
        <v>2</v>
      </c>
      <c r="Z268" s="10" t="str">
        <f t="shared" si="1"/>
        <v>MEDIA</v>
      </c>
      <c r="AA268" s="10" t="s">
        <v>43</v>
      </c>
      <c r="AB268" s="10" t="s">
        <v>40</v>
      </c>
      <c r="AC268" s="10" t="s">
        <v>40</v>
      </c>
      <c r="AD268" s="10" t="s">
        <v>40</v>
      </c>
      <c r="AE268" s="10" t="s">
        <v>40</v>
      </c>
      <c r="AF268" s="10" t="s">
        <v>40</v>
      </c>
      <c r="AG268" s="10" t="s">
        <v>40</v>
      </c>
      <c r="AH268" s="14">
        <v>44628</v>
      </c>
    </row>
    <row r="269" spans="1:34" s="11" customFormat="1" ht="41.4" x14ac:dyDescent="0.3">
      <c r="A269" s="9">
        <v>263</v>
      </c>
      <c r="B269" s="10" t="s">
        <v>168</v>
      </c>
      <c r="C269" s="10" t="s">
        <v>216</v>
      </c>
      <c r="D269" s="10" t="s">
        <v>40</v>
      </c>
      <c r="E269" s="10" t="s">
        <v>904</v>
      </c>
      <c r="F269" s="10" t="s">
        <v>905</v>
      </c>
      <c r="G269" s="10" t="s">
        <v>43</v>
      </c>
      <c r="H269" s="10" t="s">
        <v>40</v>
      </c>
      <c r="I269" s="10" t="s">
        <v>72</v>
      </c>
      <c r="J269" s="16">
        <v>44620</v>
      </c>
      <c r="K269" s="10" t="s">
        <v>243</v>
      </c>
      <c r="L269" s="10" t="s">
        <v>243</v>
      </c>
      <c r="M269" s="10" t="s">
        <v>47</v>
      </c>
      <c r="N269" s="10" t="s">
        <v>92</v>
      </c>
      <c r="O269" s="10" t="s">
        <v>40</v>
      </c>
      <c r="P269" s="12" t="s">
        <v>1130</v>
      </c>
      <c r="Q269" s="10" t="s">
        <v>83</v>
      </c>
      <c r="R269" s="10" t="s">
        <v>51</v>
      </c>
      <c r="S269" s="10" t="s">
        <v>43</v>
      </c>
      <c r="T269" s="10" t="s">
        <v>52</v>
      </c>
      <c r="U269" s="10">
        <f>VLOOKUP(T269,Confidencialidad[],2,FALSE)</f>
        <v>2</v>
      </c>
      <c r="V269" s="10" t="s">
        <v>53</v>
      </c>
      <c r="W269" s="10">
        <f>VLOOKUP(V269,Integridad[],2,FALSE)</f>
        <v>3</v>
      </c>
      <c r="X269" s="10" t="s">
        <v>76</v>
      </c>
      <c r="Y269" s="10">
        <f>VLOOKUP(X269,Disponibilidad[],2,FALSE)</f>
        <v>2</v>
      </c>
      <c r="Z269" s="10" t="str">
        <f t="shared" si="1"/>
        <v>MEDIA</v>
      </c>
      <c r="AA269" s="10" t="s">
        <v>43</v>
      </c>
      <c r="AB269" s="10" t="s">
        <v>40</v>
      </c>
      <c r="AC269" s="10" t="s">
        <v>782</v>
      </c>
      <c r="AD269" s="10" t="s">
        <v>174</v>
      </c>
      <c r="AE269" s="10" t="s">
        <v>906</v>
      </c>
      <c r="AF269" s="10" t="s">
        <v>80</v>
      </c>
      <c r="AG269" s="10" t="s">
        <v>81</v>
      </c>
      <c r="AH269" s="14">
        <v>44628</v>
      </c>
    </row>
    <row r="270" spans="1:34" s="11" customFormat="1" ht="124.2" x14ac:dyDescent="0.3">
      <c r="A270" s="9">
        <v>264</v>
      </c>
      <c r="B270" s="10" t="s">
        <v>38</v>
      </c>
      <c r="C270" s="10" t="s">
        <v>216</v>
      </c>
      <c r="D270" s="10" t="s">
        <v>40</v>
      </c>
      <c r="E270" s="10" t="s">
        <v>907</v>
      </c>
      <c r="F270" s="10" t="s">
        <v>908</v>
      </c>
      <c r="G270" s="10" t="s">
        <v>51</v>
      </c>
      <c r="H270" s="10" t="s">
        <v>909</v>
      </c>
      <c r="I270" s="10" t="s">
        <v>219</v>
      </c>
      <c r="J270" s="16">
        <v>44600</v>
      </c>
      <c r="K270" s="10" t="s">
        <v>910</v>
      </c>
      <c r="L270" s="10" t="s">
        <v>910</v>
      </c>
      <c r="M270" s="10" t="s">
        <v>47</v>
      </c>
      <c r="N270" s="10" t="s">
        <v>92</v>
      </c>
      <c r="O270" s="10" t="s">
        <v>40</v>
      </c>
      <c r="P270" s="12" t="s">
        <v>1130</v>
      </c>
      <c r="Q270" s="10" t="s">
        <v>83</v>
      </c>
      <c r="R270" s="10" t="s">
        <v>51</v>
      </c>
      <c r="S270" s="10" t="s">
        <v>43</v>
      </c>
      <c r="T270" s="10" t="s">
        <v>52</v>
      </c>
      <c r="U270" s="10">
        <f>VLOOKUP(T270,Confidencialidad[],2,FALSE)</f>
        <v>2</v>
      </c>
      <c r="V270" s="10" t="s">
        <v>76</v>
      </c>
      <c r="W270" s="10">
        <f>VLOOKUP(V270,Integridad[],2,FALSE)</f>
        <v>2</v>
      </c>
      <c r="X270" s="10" t="s">
        <v>93</v>
      </c>
      <c r="Y270" s="10">
        <f>VLOOKUP(X270,Disponibilidad[],2,FALSE)</f>
        <v>1</v>
      </c>
      <c r="Z270" s="10" t="str">
        <f t="shared" si="1"/>
        <v>MEDIA</v>
      </c>
      <c r="AA270" s="10" t="s">
        <v>51</v>
      </c>
      <c r="AB270" s="10" t="s">
        <v>54</v>
      </c>
      <c r="AC270" s="10" t="s">
        <v>911</v>
      </c>
      <c r="AD270" s="10" t="s">
        <v>912</v>
      </c>
      <c r="AE270" s="10" t="s">
        <v>913</v>
      </c>
      <c r="AF270" s="10" t="s">
        <v>176</v>
      </c>
      <c r="AG270" s="10" t="s">
        <v>81</v>
      </c>
      <c r="AH270" s="14">
        <v>44635</v>
      </c>
    </row>
    <row r="271" spans="1:34" s="11" customFormat="1" ht="138" x14ac:dyDescent="0.3">
      <c r="A271" s="9">
        <v>265</v>
      </c>
      <c r="B271" s="10" t="s">
        <v>38</v>
      </c>
      <c r="C271" s="10" t="s">
        <v>216</v>
      </c>
      <c r="D271" s="10" t="s">
        <v>40</v>
      </c>
      <c r="E271" s="10" t="s">
        <v>914</v>
      </c>
      <c r="F271" s="10" t="s">
        <v>915</v>
      </c>
      <c r="G271" s="10" t="s">
        <v>51</v>
      </c>
      <c r="H271" s="10" t="s">
        <v>909</v>
      </c>
      <c r="I271" s="10" t="s">
        <v>44</v>
      </c>
      <c r="J271" s="16">
        <v>44630</v>
      </c>
      <c r="K271" s="10" t="s">
        <v>910</v>
      </c>
      <c r="L271" s="10" t="s">
        <v>910</v>
      </c>
      <c r="M271" s="10" t="s">
        <v>47</v>
      </c>
      <c r="N271" s="10" t="s">
        <v>92</v>
      </c>
      <c r="O271" s="10" t="s">
        <v>40</v>
      </c>
      <c r="P271" s="12" t="s">
        <v>1130</v>
      </c>
      <c r="Q271" s="10" t="s">
        <v>83</v>
      </c>
      <c r="R271" s="10" t="s">
        <v>51</v>
      </c>
      <c r="S271" s="10" t="s">
        <v>43</v>
      </c>
      <c r="T271" s="10" t="s">
        <v>52</v>
      </c>
      <c r="U271" s="10">
        <f>VLOOKUP(T271,Confidencialidad[],2,FALSE)</f>
        <v>2</v>
      </c>
      <c r="V271" s="10" t="s">
        <v>76</v>
      </c>
      <c r="W271" s="10">
        <f>VLOOKUP(V271,Integridad[],2,FALSE)</f>
        <v>2</v>
      </c>
      <c r="X271" s="10" t="s">
        <v>93</v>
      </c>
      <c r="Y271" s="10">
        <f>VLOOKUP(X271,Disponibilidad[],2,FALSE)</f>
        <v>1</v>
      </c>
      <c r="Z271" s="10" t="str">
        <f t="shared" si="1"/>
        <v>MEDIA</v>
      </c>
      <c r="AA271" s="10" t="s">
        <v>51</v>
      </c>
      <c r="AB271" s="10" t="s">
        <v>54</v>
      </c>
      <c r="AC271" s="10" t="s">
        <v>916</v>
      </c>
      <c r="AD271" s="10" t="s">
        <v>912</v>
      </c>
      <c r="AE271" s="10" t="s">
        <v>917</v>
      </c>
      <c r="AF271" s="10" t="s">
        <v>80</v>
      </c>
      <c r="AG271" s="10" t="s">
        <v>81</v>
      </c>
      <c r="AH271" s="14">
        <v>44635</v>
      </c>
    </row>
    <row r="272" spans="1:34" s="11" customFormat="1" ht="27.6" x14ac:dyDescent="0.3">
      <c r="A272" s="9">
        <v>266</v>
      </c>
      <c r="B272" s="10" t="s">
        <v>38</v>
      </c>
      <c r="C272" s="10" t="s">
        <v>216</v>
      </c>
      <c r="D272" s="10" t="s">
        <v>40</v>
      </c>
      <c r="E272" s="10" t="s">
        <v>918</v>
      </c>
      <c r="F272" s="10" t="s">
        <v>919</v>
      </c>
      <c r="G272" s="10" t="s">
        <v>51</v>
      </c>
      <c r="H272" s="10" t="s">
        <v>909</v>
      </c>
      <c r="I272" s="10" t="s">
        <v>337</v>
      </c>
      <c r="J272" s="16">
        <v>44561</v>
      </c>
      <c r="K272" s="10" t="s">
        <v>910</v>
      </c>
      <c r="L272" s="10" t="s">
        <v>910</v>
      </c>
      <c r="M272" s="10" t="s">
        <v>47</v>
      </c>
      <c r="N272" s="10" t="s">
        <v>92</v>
      </c>
      <c r="O272" s="10" t="s">
        <v>40</v>
      </c>
      <c r="P272" s="10" t="s">
        <v>920</v>
      </c>
      <c r="Q272" s="10" t="s">
        <v>83</v>
      </c>
      <c r="R272" s="10" t="s">
        <v>51</v>
      </c>
      <c r="S272" s="10" t="s">
        <v>43</v>
      </c>
      <c r="T272" s="10" t="s">
        <v>123</v>
      </c>
      <c r="U272" s="10">
        <f>VLOOKUP(T272,Confidencialidad[],2,FALSE)</f>
        <v>1</v>
      </c>
      <c r="V272" s="10" t="s">
        <v>76</v>
      </c>
      <c r="W272" s="10">
        <f>VLOOKUP(V272,Integridad[],2,FALSE)</f>
        <v>2</v>
      </c>
      <c r="X272" s="10" t="s">
        <v>93</v>
      </c>
      <c r="Y272" s="10">
        <f>VLOOKUP(X272,Disponibilidad[],2,FALSE)</f>
        <v>1</v>
      </c>
      <c r="Z272" s="10" t="str">
        <f t="shared" si="1"/>
        <v>MEDIA</v>
      </c>
      <c r="AA272" s="10" t="s">
        <v>51</v>
      </c>
      <c r="AB272" s="10" t="s">
        <v>124</v>
      </c>
      <c r="AC272" s="10" t="s">
        <v>470</v>
      </c>
      <c r="AD272" s="10" t="s">
        <v>470</v>
      </c>
      <c r="AE272" s="10" t="s">
        <v>470</v>
      </c>
      <c r="AF272" s="10" t="s">
        <v>470</v>
      </c>
      <c r="AG272" s="10" t="s">
        <v>470</v>
      </c>
      <c r="AH272" s="14">
        <v>44635</v>
      </c>
    </row>
    <row r="273" spans="1:34" s="11" customFormat="1" ht="69" x14ac:dyDescent="0.3">
      <c r="A273" s="9">
        <v>267</v>
      </c>
      <c r="B273" s="10" t="s">
        <v>38</v>
      </c>
      <c r="C273" s="10" t="s">
        <v>216</v>
      </c>
      <c r="D273" s="10" t="s">
        <v>40</v>
      </c>
      <c r="E273" s="10" t="s">
        <v>921</v>
      </c>
      <c r="F273" s="10" t="s">
        <v>922</v>
      </c>
      <c r="G273" s="10" t="s">
        <v>51</v>
      </c>
      <c r="H273" s="10" t="s">
        <v>909</v>
      </c>
      <c r="I273" s="10" t="s">
        <v>72</v>
      </c>
      <c r="J273" s="16">
        <v>44582</v>
      </c>
      <c r="K273" s="10" t="s">
        <v>910</v>
      </c>
      <c r="L273" s="10" t="s">
        <v>910</v>
      </c>
      <c r="M273" s="10" t="s">
        <v>47</v>
      </c>
      <c r="N273" s="10" t="s">
        <v>92</v>
      </c>
      <c r="O273" s="10" t="s">
        <v>40</v>
      </c>
      <c r="P273" s="10" t="s">
        <v>923</v>
      </c>
      <c r="Q273" s="10" t="s">
        <v>83</v>
      </c>
      <c r="R273" s="10" t="s">
        <v>51</v>
      </c>
      <c r="S273" s="10" t="s">
        <v>43</v>
      </c>
      <c r="T273" s="10" t="s">
        <v>123</v>
      </c>
      <c r="U273" s="10">
        <f>VLOOKUP(T273,Confidencialidad[],2,FALSE)</f>
        <v>1</v>
      </c>
      <c r="V273" s="10" t="s">
        <v>76</v>
      </c>
      <c r="W273" s="10">
        <f>VLOOKUP(V273,Integridad[],2,FALSE)</f>
        <v>2</v>
      </c>
      <c r="X273" s="10" t="s">
        <v>93</v>
      </c>
      <c r="Y273" s="10">
        <f>VLOOKUP(X273,Disponibilidad[],2,FALSE)</f>
        <v>1</v>
      </c>
      <c r="Z273" s="10" t="str">
        <f t="shared" si="1"/>
        <v>MEDIA</v>
      </c>
      <c r="AA273" s="10" t="s">
        <v>51</v>
      </c>
      <c r="AB273" s="10" t="s">
        <v>124</v>
      </c>
      <c r="AC273" s="10" t="s">
        <v>470</v>
      </c>
      <c r="AD273" s="10" t="s">
        <v>470</v>
      </c>
      <c r="AE273" s="10" t="s">
        <v>470</v>
      </c>
      <c r="AF273" s="10" t="s">
        <v>470</v>
      </c>
      <c r="AG273" s="10" t="s">
        <v>470</v>
      </c>
      <c r="AH273" s="14">
        <v>44635</v>
      </c>
    </row>
    <row r="274" spans="1:34" s="11" customFormat="1" ht="124.2" x14ac:dyDescent="0.3">
      <c r="A274" s="9">
        <v>268</v>
      </c>
      <c r="B274" s="10" t="s">
        <v>38</v>
      </c>
      <c r="C274" s="10" t="s">
        <v>216</v>
      </c>
      <c r="D274" s="10" t="s">
        <v>40</v>
      </c>
      <c r="E274" s="10" t="s">
        <v>924</v>
      </c>
      <c r="F274" s="10" t="s">
        <v>925</v>
      </c>
      <c r="G274" s="10" t="s">
        <v>43</v>
      </c>
      <c r="H274" s="10" t="s">
        <v>926</v>
      </c>
      <c r="I274" s="10" t="s">
        <v>72</v>
      </c>
      <c r="J274" s="16">
        <v>44634</v>
      </c>
      <c r="K274" s="10" t="s">
        <v>910</v>
      </c>
      <c r="L274" s="10" t="s">
        <v>910</v>
      </c>
      <c r="M274" s="10" t="s">
        <v>47</v>
      </c>
      <c r="N274" s="10" t="s">
        <v>92</v>
      </c>
      <c r="O274" s="10" t="s">
        <v>40</v>
      </c>
      <c r="P274" s="10" t="s">
        <v>927</v>
      </c>
      <c r="Q274" s="10" t="s">
        <v>50</v>
      </c>
      <c r="R274" s="10" t="s">
        <v>51</v>
      </c>
      <c r="S274" s="10" t="s">
        <v>43</v>
      </c>
      <c r="T274" s="10" t="s">
        <v>123</v>
      </c>
      <c r="U274" s="10">
        <f>VLOOKUP(T274,Confidencialidad[],2,FALSE)</f>
        <v>1</v>
      </c>
      <c r="V274" s="10" t="s">
        <v>76</v>
      </c>
      <c r="W274" s="10">
        <f>VLOOKUP(V274,Integridad[],2,FALSE)</f>
        <v>2</v>
      </c>
      <c r="X274" s="10" t="s">
        <v>93</v>
      </c>
      <c r="Y274" s="10">
        <f>VLOOKUP(X274,Disponibilidad[],2,FALSE)</f>
        <v>1</v>
      </c>
      <c r="Z274" s="10" t="str">
        <f t="shared" si="1"/>
        <v>MEDIA</v>
      </c>
      <c r="AA274" s="10" t="s">
        <v>51</v>
      </c>
      <c r="AB274" s="10" t="s">
        <v>124</v>
      </c>
      <c r="AC274" s="10" t="s">
        <v>470</v>
      </c>
      <c r="AD274" s="10" t="s">
        <v>470</v>
      </c>
      <c r="AE274" s="10" t="s">
        <v>470</v>
      </c>
      <c r="AF274" s="10" t="s">
        <v>470</v>
      </c>
      <c r="AG274" s="10" t="s">
        <v>470</v>
      </c>
      <c r="AH274" s="14">
        <v>44635</v>
      </c>
    </row>
    <row r="275" spans="1:34" s="11" customFormat="1" ht="138" x14ac:dyDescent="0.3">
      <c r="A275" s="9">
        <v>269</v>
      </c>
      <c r="B275" s="10" t="s">
        <v>38</v>
      </c>
      <c r="C275" s="10" t="s">
        <v>928</v>
      </c>
      <c r="D275" s="10" t="s">
        <v>40</v>
      </c>
      <c r="E275" s="10" t="s">
        <v>929</v>
      </c>
      <c r="F275" s="10" t="s">
        <v>930</v>
      </c>
      <c r="G275" s="10" t="s">
        <v>43</v>
      </c>
      <c r="H275" s="10" t="s">
        <v>119</v>
      </c>
      <c r="I275" s="10" t="s">
        <v>72</v>
      </c>
      <c r="J275" s="16">
        <v>44612</v>
      </c>
      <c r="K275" s="10" t="s">
        <v>910</v>
      </c>
      <c r="L275" s="10" t="s">
        <v>910</v>
      </c>
      <c r="M275" s="10" t="s">
        <v>47</v>
      </c>
      <c r="N275" s="10" t="s">
        <v>92</v>
      </c>
      <c r="O275" s="10" t="s">
        <v>40</v>
      </c>
      <c r="P275" s="12" t="s">
        <v>1130</v>
      </c>
      <c r="Q275" s="10" t="s">
        <v>83</v>
      </c>
      <c r="R275" s="10" t="s">
        <v>51</v>
      </c>
      <c r="S275" s="10" t="s">
        <v>43</v>
      </c>
      <c r="T275" s="10" t="s">
        <v>52</v>
      </c>
      <c r="U275" s="10">
        <f>VLOOKUP(T275,Confidencialidad[],2,FALSE)</f>
        <v>2</v>
      </c>
      <c r="V275" s="10" t="s">
        <v>53</v>
      </c>
      <c r="W275" s="10">
        <f>VLOOKUP(V275,Integridad[],2,FALSE)</f>
        <v>3</v>
      </c>
      <c r="X275" s="10" t="s">
        <v>76</v>
      </c>
      <c r="Y275" s="10">
        <f>VLOOKUP(X275,Disponibilidad[],2,FALSE)</f>
        <v>2</v>
      </c>
      <c r="Z275" s="10" t="str">
        <f t="shared" si="1"/>
        <v>MEDIA</v>
      </c>
      <c r="AA275" s="10" t="s">
        <v>51</v>
      </c>
      <c r="AB275" s="10" t="s">
        <v>239</v>
      </c>
      <c r="AC275" s="10" t="s">
        <v>916</v>
      </c>
      <c r="AD275" s="10" t="s">
        <v>912</v>
      </c>
      <c r="AE275" s="10" t="s">
        <v>931</v>
      </c>
      <c r="AF275" s="10" t="s">
        <v>80</v>
      </c>
      <c r="AG275" s="10" t="s">
        <v>81</v>
      </c>
      <c r="AH275" s="14">
        <v>44635</v>
      </c>
    </row>
    <row r="276" spans="1:34" s="11" customFormat="1" ht="82.8" x14ac:dyDescent="0.3">
      <c r="A276" s="9">
        <v>270</v>
      </c>
      <c r="B276" s="10" t="s">
        <v>38</v>
      </c>
      <c r="C276" s="10" t="s">
        <v>39</v>
      </c>
      <c r="D276" s="10" t="s">
        <v>40</v>
      </c>
      <c r="E276" s="10" t="s">
        <v>932</v>
      </c>
      <c r="F276" s="10" t="s">
        <v>933</v>
      </c>
      <c r="G276" s="10" t="s">
        <v>51</v>
      </c>
      <c r="H276" s="10" t="s">
        <v>934</v>
      </c>
      <c r="I276" s="10" t="s">
        <v>219</v>
      </c>
      <c r="J276" s="16">
        <v>44561</v>
      </c>
      <c r="K276" s="10" t="s">
        <v>910</v>
      </c>
      <c r="L276" s="10" t="s">
        <v>910</v>
      </c>
      <c r="M276" s="10" t="s">
        <v>47</v>
      </c>
      <c r="N276" s="10" t="s">
        <v>92</v>
      </c>
      <c r="O276" s="10" t="s">
        <v>40</v>
      </c>
      <c r="P276" s="12" t="s">
        <v>1130</v>
      </c>
      <c r="Q276" s="10" t="s">
        <v>50</v>
      </c>
      <c r="R276" s="10" t="s">
        <v>51</v>
      </c>
      <c r="S276" s="10" t="s">
        <v>43</v>
      </c>
      <c r="T276" s="10" t="s">
        <v>52</v>
      </c>
      <c r="U276" s="10">
        <f>VLOOKUP(T276,Confidencialidad[],2,FALSE)</f>
        <v>2</v>
      </c>
      <c r="V276" s="10" t="s">
        <v>76</v>
      </c>
      <c r="W276" s="10">
        <f>VLOOKUP(V276,Integridad[],2,FALSE)</f>
        <v>2</v>
      </c>
      <c r="X276" s="10" t="s">
        <v>93</v>
      </c>
      <c r="Y276" s="10">
        <f>VLOOKUP(X276,Disponibilidad[],2,FALSE)</f>
        <v>1</v>
      </c>
      <c r="Z276" s="10" t="str">
        <f t="shared" si="1"/>
        <v>MEDIA</v>
      </c>
      <c r="AA276" s="10" t="s">
        <v>51</v>
      </c>
      <c r="AB276" s="10" t="s">
        <v>124</v>
      </c>
      <c r="AC276" s="10" t="s">
        <v>772</v>
      </c>
      <c r="AD276" s="10" t="s">
        <v>174</v>
      </c>
      <c r="AE276" s="10" t="s">
        <v>935</v>
      </c>
      <c r="AF276" s="10" t="s">
        <v>80</v>
      </c>
      <c r="AG276" s="10" t="s">
        <v>81</v>
      </c>
      <c r="AH276" s="14">
        <v>44635</v>
      </c>
    </row>
    <row r="277" spans="1:34" s="11" customFormat="1" ht="41.4" x14ac:dyDescent="0.3">
      <c r="A277" s="9">
        <v>271</v>
      </c>
      <c r="B277" s="10" t="s">
        <v>168</v>
      </c>
      <c r="C277" s="10" t="s">
        <v>928</v>
      </c>
      <c r="D277" s="10" t="s">
        <v>40</v>
      </c>
      <c r="E277" s="10" t="s">
        <v>936</v>
      </c>
      <c r="F277" s="10" t="s">
        <v>937</v>
      </c>
      <c r="G277" s="10" t="s">
        <v>43</v>
      </c>
      <c r="H277" s="10" t="s">
        <v>470</v>
      </c>
      <c r="I277" s="10" t="s">
        <v>219</v>
      </c>
      <c r="J277" s="16">
        <v>44561</v>
      </c>
      <c r="K277" s="10" t="s">
        <v>910</v>
      </c>
      <c r="L277" s="10" t="s">
        <v>910</v>
      </c>
      <c r="M277" s="10" t="s">
        <v>47</v>
      </c>
      <c r="N277" s="10" t="s">
        <v>92</v>
      </c>
      <c r="O277" s="10" t="s">
        <v>40</v>
      </c>
      <c r="P277" s="12" t="s">
        <v>1130</v>
      </c>
      <c r="Q277" s="10" t="s">
        <v>184</v>
      </c>
      <c r="R277" s="10" t="s">
        <v>51</v>
      </c>
      <c r="S277" s="10" t="s">
        <v>43</v>
      </c>
      <c r="T277" s="10" t="s">
        <v>52</v>
      </c>
      <c r="U277" s="10">
        <f>VLOOKUP(T277,Confidencialidad[],2,FALSE)</f>
        <v>2</v>
      </c>
      <c r="V277" s="10" t="s">
        <v>76</v>
      </c>
      <c r="W277" s="10">
        <f>VLOOKUP(V277,Integridad[],2,FALSE)</f>
        <v>2</v>
      </c>
      <c r="X277" s="10" t="s">
        <v>93</v>
      </c>
      <c r="Y277" s="10">
        <f>VLOOKUP(X277,Disponibilidad[],2,FALSE)</f>
        <v>1</v>
      </c>
      <c r="Z277" s="10" t="str">
        <f t="shared" si="1"/>
        <v>MEDIA</v>
      </c>
      <c r="AA277" s="10" t="s">
        <v>51</v>
      </c>
      <c r="AB277" s="10" t="s">
        <v>124</v>
      </c>
      <c r="AC277" s="10" t="s">
        <v>772</v>
      </c>
      <c r="AD277" s="10" t="s">
        <v>174</v>
      </c>
      <c r="AE277" s="10" t="s">
        <v>938</v>
      </c>
      <c r="AF277" s="10" t="s">
        <v>80</v>
      </c>
      <c r="AG277" s="10" t="s">
        <v>81</v>
      </c>
      <c r="AH277" s="14">
        <v>44635</v>
      </c>
    </row>
    <row r="278" spans="1:34" s="11" customFormat="1" ht="193.2" x14ac:dyDescent="0.3">
      <c r="A278" s="9">
        <v>272</v>
      </c>
      <c r="B278" s="10" t="s">
        <v>38</v>
      </c>
      <c r="C278" s="10" t="s">
        <v>216</v>
      </c>
      <c r="D278" s="10" t="s">
        <v>40</v>
      </c>
      <c r="E278" s="10" t="s">
        <v>939</v>
      </c>
      <c r="F278" s="10" t="s">
        <v>940</v>
      </c>
      <c r="G278" s="10" t="s">
        <v>43</v>
      </c>
      <c r="H278" s="10" t="s">
        <v>119</v>
      </c>
      <c r="I278" s="10" t="s">
        <v>44</v>
      </c>
      <c r="J278" s="16">
        <v>44651</v>
      </c>
      <c r="K278" s="10" t="s">
        <v>910</v>
      </c>
      <c r="L278" s="10" t="s">
        <v>910</v>
      </c>
      <c r="M278" s="10" t="s">
        <v>47</v>
      </c>
      <c r="N278" s="10" t="s">
        <v>92</v>
      </c>
      <c r="O278" s="10" t="s">
        <v>40</v>
      </c>
      <c r="P278" s="12" t="s">
        <v>1130</v>
      </c>
      <c r="Q278" s="10" t="s">
        <v>50</v>
      </c>
      <c r="R278" s="10" t="s">
        <v>51</v>
      </c>
      <c r="S278" s="10" t="s">
        <v>43</v>
      </c>
      <c r="T278" s="10" t="s">
        <v>52</v>
      </c>
      <c r="U278" s="10">
        <f>VLOOKUP(T278,Confidencialidad[],2,FALSE)</f>
        <v>2</v>
      </c>
      <c r="V278" s="10" t="s">
        <v>53</v>
      </c>
      <c r="W278" s="10">
        <f>VLOOKUP(V278,Integridad[],2,FALSE)</f>
        <v>3</v>
      </c>
      <c r="X278" s="10" t="s">
        <v>76</v>
      </c>
      <c r="Y278" s="10">
        <f>VLOOKUP(X278,Disponibilidad[],2,FALSE)</f>
        <v>2</v>
      </c>
      <c r="Z278" s="10" t="str">
        <f t="shared" si="1"/>
        <v>MEDIA</v>
      </c>
      <c r="AA278" s="10" t="s">
        <v>51</v>
      </c>
      <c r="AB278" s="10" t="s">
        <v>277</v>
      </c>
      <c r="AC278" s="10" t="s">
        <v>941</v>
      </c>
      <c r="AD278" s="10" t="s">
        <v>942</v>
      </c>
      <c r="AE278" s="10" t="s">
        <v>943</v>
      </c>
      <c r="AF278" s="10" t="s">
        <v>80</v>
      </c>
      <c r="AG278" s="10" t="s">
        <v>81</v>
      </c>
      <c r="AH278" s="14">
        <v>44635</v>
      </c>
    </row>
    <row r="279" spans="1:34" s="11" customFormat="1" ht="41.4" x14ac:dyDescent="0.3">
      <c r="A279" s="9">
        <v>273</v>
      </c>
      <c r="B279" s="10" t="s">
        <v>168</v>
      </c>
      <c r="C279" s="10" t="s">
        <v>928</v>
      </c>
      <c r="D279" s="10" t="s">
        <v>40</v>
      </c>
      <c r="E279" s="10" t="s">
        <v>944</v>
      </c>
      <c r="F279" s="10" t="s">
        <v>945</v>
      </c>
      <c r="G279" s="10" t="s">
        <v>43</v>
      </c>
      <c r="H279" s="10" t="s">
        <v>119</v>
      </c>
      <c r="I279" s="10" t="s">
        <v>44</v>
      </c>
      <c r="J279" s="16">
        <v>44651</v>
      </c>
      <c r="K279" s="10" t="s">
        <v>910</v>
      </c>
      <c r="L279" s="10" t="s">
        <v>946</v>
      </c>
      <c r="M279" s="10" t="s">
        <v>47</v>
      </c>
      <c r="N279" s="10" t="s">
        <v>92</v>
      </c>
      <c r="O279" s="10" t="s">
        <v>40</v>
      </c>
      <c r="P279" s="10" t="s">
        <v>947</v>
      </c>
      <c r="Q279" s="10" t="s">
        <v>184</v>
      </c>
      <c r="R279" s="10" t="s">
        <v>51</v>
      </c>
      <c r="S279" s="10" t="s">
        <v>51</v>
      </c>
      <c r="T279" s="10" t="s">
        <v>123</v>
      </c>
      <c r="U279" s="10">
        <f>VLOOKUP(T279,Confidencialidad[],2,FALSE)</f>
        <v>1</v>
      </c>
      <c r="V279" s="10" t="s">
        <v>76</v>
      </c>
      <c r="W279" s="10">
        <f>VLOOKUP(V279,Integridad[],2,FALSE)</f>
        <v>2</v>
      </c>
      <c r="X279" s="10" t="s">
        <v>76</v>
      </c>
      <c r="Y279" s="10">
        <f>VLOOKUP(X279,Disponibilidad[],2,FALSE)</f>
        <v>2</v>
      </c>
      <c r="Z279" s="10" t="str">
        <f t="shared" si="1"/>
        <v>MEDIA</v>
      </c>
      <c r="AA279" s="10" t="s">
        <v>51</v>
      </c>
      <c r="AB279" s="10" t="s">
        <v>124</v>
      </c>
      <c r="AC279" s="10" t="s">
        <v>470</v>
      </c>
      <c r="AD279" s="10" t="s">
        <v>470</v>
      </c>
      <c r="AE279" s="10" t="s">
        <v>470</v>
      </c>
      <c r="AF279" s="10" t="s">
        <v>470</v>
      </c>
      <c r="AG279" s="10" t="s">
        <v>470</v>
      </c>
      <c r="AH279" s="14">
        <v>44635</v>
      </c>
    </row>
    <row r="280" spans="1:34" s="11" customFormat="1" ht="27.6" x14ac:dyDescent="0.3">
      <c r="A280" s="9">
        <v>274</v>
      </c>
      <c r="B280" s="10" t="s">
        <v>38</v>
      </c>
      <c r="C280" s="10" t="s">
        <v>216</v>
      </c>
      <c r="D280" s="10" t="s">
        <v>40</v>
      </c>
      <c r="E280" s="10" t="s">
        <v>948</v>
      </c>
      <c r="F280" s="10" t="s">
        <v>949</v>
      </c>
      <c r="G280" s="10" t="s">
        <v>43</v>
      </c>
      <c r="H280" s="10" t="s">
        <v>119</v>
      </c>
      <c r="I280" s="10" t="s">
        <v>44</v>
      </c>
      <c r="J280" s="16">
        <v>44651</v>
      </c>
      <c r="K280" s="10" t="s">
        <v>910</v>
      </c>
      <c r="L280" s="10" t="s">
        <v>910</v>
      </c>
      <c r="M280" s="10" t="s">
        <v>47</v>
      </c>
      <c r="N280" s="10" t="s">
        <v>92</v>
      </c>
      <c r="O280" s="10" t="s">
        <v>40</v>
      </c>
      <c r="P280" s="12" t="s">
        <v>1130</v>
      </c>
      <c r="Q280" s="10" t="s">
        <v>83</v>
      </c>
      <c r="R280" s="10" t="s">
        <v>51</v>
      </c>
      <c r="S280" s="10" t="s">
        <v>43</v>
      </c>
      <c r="T280" s="10" t="s">
        <v>52</v>
      </c>
      <c r="U280" s="10">
        <f>VLOOKUP(T280,Confidencialidad[],2,FALSE)</f>
        <v>2</v>
      </c>
      <c r="V280" s="10" t="s">
        <v>53</v>
      </c>
      <c r="W280" s="10">
        <f>VLOOKUP(V280,Integridad[],2,FALSE)</f>
        <v>3</v>
      </c>
      <c r="X280" s="10" t="s">
        <v>76</v>
      </c>
      <c r="Y280" s="10">
        <f>VLOOKUP(X280,Disponibilidad[],2,FALSE)</f>
        <v>2</v>
      </c>
      <c r="Z280" s="10" t="str">
        <f t="shared" si="1"/>
        <v>MEDIA</v>
      </c>
      <c r="AA280" s="10" t="s">
        <v>51</v>
      </c>
      <c r="AB280" s="10" t="s">
        <v>124</v>
      </c>
      <c r="AC280" s="10" t="s">
        <v>470</v>
      </c>
      <c r="AD280" s="10" t="s">
        <v>470</v>
      </c>
      <c r="AE280" s="10" t="s">
        <v>470</v>
      </c>
      <c r="AF280" s="10" t="s">
        <v>470</v>
      </c>
      <c r="AG280" s="10" t="s">
        <v>470</v>
      </c>
      <c r="AH280" s="14">
        <v>44635</v>
      </c>
    </row>
    <row r="281" spans="1:34" s="11" customFormat="1" ht="55.2" x14ac:dyDescent="0.3">
      <c r="A281" s="9">
        <v>275</v>
      </c>
      <c r="B281" s="10" t="s">
        <v>38</v>
      </c>
      <c r="C281" s="10" t="s">
        <v>68</v>
      </c>
      <c r="D281" s="10" t="s">
        <v>69</v>
      </c>
      <c r="E281" s="10" t="s">
        <v>300</v>
      </c>
      <c r="F281" s="10" t="s">
        <v>950</v>
      </c>
      <c r="G281" s="10" t="s">
        <v>51</v>
      </c>
      <c r="H281" s="10" t="s">
        <v>951</v>
      </c>
      <c r="I281" s="10" t="s">
        <v>44</v>
      </c>
      <c r="J281" s="16">
        <v>44651</v>
      </c>
      <c r="K281" s="10" t="s">
        <v>910</v>
      </c>
      <c r="L281" s="10" t="s">
        <v>910</v>
      </c>
      <c r="M281" s="10" t="s">
        <v>47</v>
      </c>
      <c r="N281" s="10" t="s">
        <v>952</v>
      </c>
      <c r="O281" s="10" t="s">
        <v>953</v>
      </c>
      <c r="P281" s="10" t="s">
        <v>954</v>
      </c>
      <c r="Q281" s="10" t="s">
        <v>83</v>
      </c>
      <c r="R281" s="10" t="s">
        <v>51</v>
      </c>
      <c r="S281" s="10" t="s">
        <v>43</v>
      </c>
      <c r="T281" s="10" t="s">
        <v>123</v>
      </c>
      <c r="U281" s="10">
        <f>VLOOKUP(T281,Confidencialidad[],2,FALSE)</f>
        <v>1</v>
      </c>
      <c r="V281" s="10" t="s">
        <v>93</v>
      </c>
      <c r="W281" s="10">
        <f>VLOOKUP(V281,Integridad[],2,FALSE)</f>
        <v>1</v>
      </c>
      <c r="X281" s="10" t="s">
        <v>53</v>
      </c>
      <c r="Y281" s="10">
        <f>VLOOKUP(X281,Disponibilidad[],2,FALSE)</f>
        <v>3</v>
      </c>
      <c r="Z281" s="10" t="str">
        <f t="shared" si="1"/>
        <v>MEDIA</v>
      </c>
      <c r="AA281" s="10" t="s">
        <v>43</v>
      </c>
      <c r="AB281" s="10" t="s">
        <v>40</v>
      </c>
      <c r="AC281" s="10" t="s">
        <v>470</v>
      </c>
      <c r="AD281" s="10" t="s">
        <v>470</v>
      </c>
      <c r="AE281" s="10" t="s">
        <v>470</v>
      </c>
      <c r="AF281" s="10" t="s">
        <v>470</v>
      </c>
      <c r="AG281" s="10" t="s">
        <v>470</v>
      </c>
      <c r="AH281" s="14">
        <v>44635</v>
      </c>
    </row>
    <row r="282" spans="1:34" s="11" customFormat="1" ht="55.2" x14ac:dyDescent="0.3">
      <c r="A282" s="9">
        <v>276</v>
      </c>
      <c r="B282" s="10" t="s">
        <v>38</v>
      </c>
      <c r="C282" s="10" t="s">
        <v>216</v>
      </c>
      <c r="D282" s="10" t="s">
        <v>40</v>
      </c>
      <c r="E282" s="10" t="s">
        <v>955</v>
      </c>
      <c r="F282" s="10" t="s">
        <v>956</v>
      </c>
      <c r="G282" s="10" t="s">
        <v>43</v>
      </c>
      <c r="H282" s="10" t="s">
        <v>119</v>
      </c>
      <c r="I282" s="10" t="s">
        <v>72</v>
      </c>
      <c r="J282" s="16">
        <v>44651</v>
      </c>
      <c r="K282" s="10" t="s">
        <v>910</v>
      </c>
      <c r="L282" s="10" t="s">
        <v>910</v>
      </c>
      <c r="M282" s="10" t="s">
        <v>47</v>
      </c>
      <c r="N282" s="10" t="s">
        <v>92</v>
      </c>
      <c r="O282" s="10" t="s">
        <v>40</v>
      </c>
      <c r="P282" s="12" t="s">
        <v>1130</v>
      </c>
      <c r="Q282" s="10" t="s">
        <v>83</v>
      </c>
      <c r="R282" s="10" t="s">
        <v>51</v>
      </c>
      <c r="S282" s="10" t="s">
        <v>43</v>
      </c>
      <c r="T282" s="10" t="s">
        <v>52</v>
      </c>
      <c r="U282" s="10">
        <f>VLOOKUP(T282,Confidencialidad[],2,FALSE)</f>
        <v>2</v>
      </c>
      <c r="V282" s="10" t="s">
        <v>53</v>
      </c>
      <c r="W282" s="10">
        <f>VLOOKUP(V282,Integridad[],2,FALSE)</f>
        <v>3</v>
      </c>
      <c r="X282" s="10" t="s">
        <v>76</v>
      </c>
      <c r="Y282" s="10">
        <f>VLOOKUP(X282,Disponibilidad[],2,FALSE)</f>
        <v>2</v>
      </c>
      <c r="Z282" s="10" t="str">
        <f t="shared" si="1"/>
        <v>MEDIA</v>
      </c>
      <c r="AA282" s="10" t="s">
        <v>51</v>
      </c>
      <c r="AB282" s="10" t="s">
        <v>239</v>
      </c>
      <c r="AC282" s="10" t="s">
        <v>772</v>
      </c>
      <c r="AD282" s="10" t="s">
        <v>806</v>
      </c>
      <c r="AE282" s="10" t="s">
        <v>957</v>
      </c>
      <c r="AF282" s="10" t="s">
        <v>80</v>
      </c>
      <c r="AG282" s="10" t="s">
        <v>81</v>
      </c>
      <c r="AH282" s="14">
        <v>44635</v>
      </c>
    </row>
    <row r="283" spans="1:34" s="11" customFormat="1" ht="151.80000000000001" x14ac:dyDescent="0.3">
      <c r="A283" s="9">
        <v>277</v>
      </c>
      <c r="B283" s="10" t="s">
        <v>38</v>
      </c>
      <c r="C283" s="10" t="s">
        <v>216</v>
      </c>
      <c r="D283" s="10" t="s">
        <v>40</v>
      </c>
      <c r="E283" s="10" t="s">
        <v>958</v>
      </c>
      <c r="F283" s="10" t="s">
        <v>959</v>
      </c>
      <c r="G283" s="10" t="s">
        <v>43</v>
      </c>
      <c r="H283" s="10" t="s">
        <v>119</v>
      </c>
      <c r="I283" s="10" t="s">
        <v>72</v>
      </c>
      <c r="J283" s="16">
        <v>44652</v>
      </c>
      <c r="K283" s="10" t="s">
        <v>910</v>
      </c>
      <c r="L283" s="10" t="s">
        <v>910</v>
      </c>
      <c r="M283" s="10" t="s">
        <v>47</v>
      </c>
      <c r="N283" s="10" t="s">
        <v>92</v>
      </c>
      <c r="O283" s="10" t="s">
        <v>40</v>
      </c>
      <c r="P283" s="12" t="s">
        <v>1130</v>
      </c>
      <c r="Q283" s="10" t="s">
        <v>83</v>
      </c>
      <c r="R283" s="10" t="s">
        <v>51</v>
      </c>
      <c r="S283" s="10" t="s">
        <v>43</v>
      </c>
      <c r="T283" s="10" t="s">
        <v>52</v>
      </c>
      <c r="U283" s="10">
        <f>VLOOKUP(T283,Confidencialidad[],2,FALSE)</f>
        <v>2</v>
      </c>
      <c r="V283" s="10" t="s">
        <v>53</v>
      </c>
      <c r="W283" s="10">
        <f>VLOOKUP(V283,Integridad[],2,FALSE)</f>
        <v>3</v>
      </c>
      <c r="X283" s="10" t="s">
        <v>76</v>
      </c>
      <c r="Y283" s="10">
        <f>VLOOKUP(X283,Disponibilidad[],2,FALSE)</f>
        <v>2</v>
      </c>
      <c r="Z283" s="10" t="str">
        <f t="shared" si="1"/>
        <v>MEDIA</v>
      </c>
      <c r="AA283" s="10" t="s">
        <v>51</v>
      </c>
      <c r="AB283" s="10" t="s">
        <v>54</v>
      </c>
      <c r="AC283" s="10" t="s">
        <v>960</v>
      </c>
      <c r="AD283" s="10" t="s">
        <v>961</v>
      </c>
      <c r="AE283" s="10" t="s">
        <v>962</v>
      </c>
      <c r="AF283" s="10" t="s">
        <v>80</v>
      </c>
      <c r="AG283" s="10" t="s">
        <v>81</v>
      </c>
      <c r="AH283" s="14">
        <v>44635</v>
      </c>
    </row>
    <row r="284" spans="1:34" s="11" customFormat="1" ht="69" x14ac:dyDescent="0.3">
      <c r="A284" s="9">
        <v>278</v>
      </c>
      <c r="B284" s="10" t="s">
        <v>38</v>
      </c>
      <c r="C284" s="10" t="s">
        <v>177</v>
      </c>
      <c r="D284" s="10" t="s">
        <v>178</v>
      </c>
      <c r="E284" s="10" t="s">
        <v>963</v>
      </c>
      <c r="F284" s="10" t="s">
        <v>964</v>
      </c>
      <c r="G284" s="10" t="s">
        <v>51</v>
      </c>
      <c r="H284" s="10" t="s">
        <v>965</v>
      </c>
      <c r="I284" s="10" t="s">
        <v>72</v>
      </c>
      <c r="J284" s="16">
        <v>44561</v>
      </c>
      <c r="K284" s="10" t="s">
        <v>966</v>
      </c>
      <c r="L284" s="10" t="s">
        <v>966</v>
      </c>
      <c r="M284" s="10" t="s">
        <v>47</v>
      </c>
      <c r="N284" s="10" t="s">
        <v>48</v>
      </c>
      <c r="O284" s="10" t="s">
        <v>967</v>
      </c>
      <c r="P284" s="12" t="s">
        <v>1130</v>
      </c>
      <c r="Q284" s="10" t="s">
        <v>83</v>
      </c>
      <c r="R284" s="10" t="s">
        <v>51</v>
      </c>
      <c r="S284" s="10" t="s">
        <v>43</v>
      </c>
      <c r="T284" s="10" t="s">
        <v>52</v>
      </c>
      <c r="U284" s="10">
        <f>VLOOKUP(T284,Confidencialidad[],2,FALSE)</f>
        <v>2</v>
      </c>
      <c r="V284" s="10" t="s">
        <v>53</v>
      </c>
      <c r="W284" s="10">
        <f>VLOOKUP(V284,Integridad[],2,FALSE)</f>
        <v>3</v>
      </c>
      <c r="X284" s="10" t="s">
        <v>76</v>
      </c>
      <c r="Y284" s="10">
        <f>VLOOKUP(X284,Disponibilidad[],2,FALSE)</f>
        <v>2</v>
      </c>
      <c r="Z284" s="10" t="str">
        <f t="shared" si="1"/>
        <v>MEDIA</v>
      </c>
      <c r="AA284" s="10" t="s">
        <v>51</v>
      </c>
      <c r="AB284" s="10" t="s">
        <v>239</v>
      </c>
      <c r="AC284" s="10" t="s">
        <v>968</v>
      </c>
      <c r="AD284" s="10" t="s">
        <v>969</v>
      </c>
      <c r="AE284" s="10" t="s">
        <v>970</v>
      </c>
      <c r="AF284" s="10" t="s">
        <v>80</v>
      </c>
      <c r="AG284" s="10" t="s">
        <v>81</v>
      </c>
      <c r="AH284" s="14">
        <v>44663</v>
      </c>
    </row>
    <row r="285" spans="1:34" s="11" customFormat="1" ht="55.2" x14ac:dyDescent="0.3">
      <c r="A285" s="9">
        <v>279</v>
      </c>
      <c r="B285" s="10" t="s">
        <v>38</v>
      </c>
      <c r="C285" s="10" t="s">
        <v>39</v>
      </c>
      <c r="D285" s="10" t="s">
        <v>333</v>
      </c>
      <c r="E285" s="10" t="s">
        <v>971</v>
      </c>
      <c r="F285" s="10" t="s">
        <v>972</v>
      </c>
      <c r="G285" s="10" t="s">
        <v>51</v>
      </c>
      <c r="H285" s="10" t="s">
        <v>973</v>
      </c>
      <c r="I285" s="10" t="s">
        <v>72</v>
      </c>
      <c r="J285" s="16">
        <v>44651</v>
      </c>
      <c r="K285" s="10" t="s">
        <v>966</v>
      </c>
      <c r="L285" s="10" t="s">
        <v>966</v>
      </c>
      <c r="M285" s="10" t="s">
        <v>47</v>
      </c>
      <c r="N285" s="10" t="s">
        <v>48</v>
      </c>
      <c r="O285" s="10" t="s">
        <v>967</v>
      </c>
      <c r="P285" s="12" t="s">
        <v>1130</v>
      </c>
      <c r="Q285" s="10" t="s">
        <v>83</v>
      </c>
      <c r="R285" s="10" t="s">
        <v>51</v>
      </c>
      <c r="S285" s="10" t="s">
        <v>43</v>
      </c>
      <c r="T285" s="10" t="s">
        <v>52</v>
      </c>
      <c r="U285" s="10">
        <f>VLOOKUP(T285,Confidencialidad[],2,FALSE)</f>
        <v>2</v>
      </c>
      <c r="V285" s="10" t="s">
        <v>76</v>
      </c>
      <c r="W285" s="10">
        <f>VLOOKUP(V285,Integridad[],2,FALSE)</f>
        <v>2</v>
      </c>
      <c r="X285" s="10" t="s">
        <v>76</v>
      </c>
      <c r="Y285" s="10">
        <f>VLOOKUP(X285,Disponibilidad[],2,FALSE)</f>
        <v>2</v>
      </c>
      <c r="Z285" s="10" t="str">
        <f t="shared" si="1"/>
        <v>MEDIA</v>
      </c>
      <c r="AA285" s="10" t="s">
        <v>43</v>
      </c>
      <c r="AB285" s="10" t="s">
        <v>40</v>
      </c>
      <c r="AC285" s="10" t="s">
        <v>968</v>
      </c>
      <c r="AD285" s="10" t="s">
        <v>222</v>
      </c>
      <c r="AE285" s="10" t="s">
        <v>970</v>
      </c>
      <c r="AF285" s="10" t="s">
        <v>80</v>
      </c>
      <c r="AG285" s="10" t="s">
        <v>81</v>
      </c>
      <c r="AH285" s="14">
        <v>44663</v>
      </c>
    </row>
    <row r="286" spans="1:34" s="11" customFormat="1" ht="82.8" x14ac:dyDescent="0.3">
      <c r="A286" s="9">
        <v>280</v>
      </c>
      <c r="B286" s="10" t="s">
        <v>38</v>
      </c>
      <c r="C286" s="10" t="s">
        <v>39</v>
      </c>
      <c r="D286" s="10" t="s">
        <v>100</v>
      </c>
      <c r="E286" s="10" t="s">
        <v>974</v>
      </c>
      <c r="F286" s="10" t="s">
        <v>975</v>
      </c>
      <c r="G286" s="10" t="s">
        <v>51</v>
      </c>
      <c r="H286" s="10" t="s">
        <v>976</v>
      </c>
      <c r="I286" s="10" t="s">
        <v>337</v>
      </c>
      <c r="J286" s="16">
        <v>44651</v>
      </c>
      <c r="K286" s="10" t="s">
        <v>966</v>
      </c>
      <c r="L286" s="10" t="s">
        <v>966</v>
      </c>
      <c r="M286" s="10" t="s">
        <v>47</v>
      </c>
      <c r="N286" s="10" t="s">
        <v>48</v>
      </c>
      <c r="O286" s="10" t="s">
        <v>967</v>
      </c>
      <c r="P286" s="12" t="s">
        <v>1130</v>
      </c>
      <c r="Q286" s="10" t="s">
        <v>83</v>
      </c>
      <c r="R286" s="10" t="s">
        <v>51</v>
      </c>
      <c r="S286" s="10" t="s">
        <v>43</v>
      </c>
      <c r="T286" s="10" t="s">
        <v>52</v>
      </c>
      <c r="U286" s="10">
        <f>VLOOKUP(T286,Confidencialidad[],2,FALSE)</f>
        <v>2</v>
      </c>
      <c r="V286" s="10" t="s">
        <v>76</v>
      </c>
      <c r="W286" s="10">
        <f>VLOOKUP(V286,Integridad[],2,FALSE)</f>
        <v>2</v>
      </c>
      <c r="X286" s="10" t="s">
        <v>76</v>
      </c>
      <c r="Y286" s="10">
        <f>VLOOKUP(X286,Disponibilidad[],2,FALSE)</f>
        <v>2</v>
      </c>
      <c r="Z286" s="10" t="str">
        <f t="shared" si="1"/>
        <v>MEDIA</v>
      </c>
      <c r="AA286" s="10" t="s">
        <v>43</v>
      </c>
      <c r="AB286" s="10" t="s">
        <v>40</v>
      </c>
      <c r="AC286" s="10" t="s">
        <v>977</v>
      </c>
      <c r="AD286" s="10" t="s">
        <v>222</v>
      </c>
      <c r="AE286" s="10" t="s">
        <v>978</v>
      </c>
      <c r="AF286" s="10" t="s">
        <v>80</v>
      </c>
      <c r="AG286" s="10" t="s">
        <v>81</v>
      </c>
      <c r="AH286" s="14">
        <v>44663</v>
      </c>
    </row>
    <row r="287" spans="1:34" s="11" customFormat="1" ht="138" x14ac:dyDescent="0.3">
      <c r="A287" s="9">
        <v>281</v>
      </c>
      <c r="B287" s="10" t="s">
        <v>38</v>
      </c>
      <c r="C287" s="10" t="s">
        <v>211</v>
      </c>
      <c r="D287" s="10" t="s">
        <v>40</v>
      </c>
      <c r="E287" s="10" t="s">
        <v>979</v>
      </c>
      <c r="F287" s="10" t="s">
        <v>980</v>
      </c>
      <c r="G287" s="10" t="s">
        <v>51</v>
      </c>
      <c r="H287" s="10" t="s">
        <v>981</v>
      </c>
      <c r="I287" s="10" t="s">
        <v>182</v>
      </c>
      <c r="J287" s="16">
        <v>44651</v>
      </c>
      <c r="K287" s="10" t="s">
        <v>982</v>
      </c>
      <c r="L287" s="10" t="s">
        <v>982</v>
      </c>
      <c r="M287" s="10" t="s">
        <v>47</v>
      </c>
      <c r="N287" s="10" t="s">
        <v>48</v>
      </c>
      <c r="O287" s="10" t="s">
        <v>967</v>
      </c>
      <c r="P287" s="12" t="s">
        <v>1130</v>
      </c>
      <c r="Q287" s="10" t="s">
        <v>83</v>
      </c>
      <c r="R287" s="10" t="s">
        <v>51</v>
      </c>
      <c r="S287" s="10" t="s">
        <v>43</v>
      </c>
      <c r="T287" s="10" t="s">
        <v>52</v>
      </c>
      <c r="U287" s="10">
        <f>VLOOKUP(T287,Confidencialidad[],2,FALSE)</f>
        <v>2</v>
      </c>
      <c r="V287" s="10" t="s">
        <v>53</v>
      </c>
      <c r="W287" s="10">
        <f>VLOOKUP(V287,Integridad[],2,FALSE)</f>
        <v>3</v>
      </c>
      <c r="X287" s="10" t="s">
        <v>76</v>
      </c>
      <c r="Y287" s="10">
        <f>VLOOKUP(X287,Disponibilidad[],2,FALSE)</f>
        <v>2</v>
      </c>
      <c r="Z287" s="10" t="str">
        <f t="shared" si="1"/>
        <v>MEDIA</v>
      </c>
      <c r="AA287" s="10" t="s">
        <v>51</v>
      </c>
      <c r="AB287" s="10" t="s">
        <v>54</v>
      </c>
      <c r="AC287" s="10" t="s">
        <v>983</v>
      </c>
      <c r="AD287" s="10" t="s">
        <v>969</v>
      </c>
      <c r="AE287" s="10" t="s">
        <v>970</v>
      </c>
      <c r="AF287" s="10" t="s">
        <v>80</v>
      </c>
      <c r="AG287" s="10" t="s">
        <v>81</v>
      </c>
      <c r="AH287" s="14">
        <v>44663</v>
      </c>
    </row>
    <row r="288" spans="1:34" s="11" customFormat="1" ht="138" x14ac:dyDescent="0.3">
      <c r="A288" s="9">
        <v>282</v>
      </c>
      <c r="B288" s="10" t="s">
        <v>38</v>
      </c>
      <c r="C288" s="10" t="s">
        <v>103</v>
      </c>
      <c r="D288" s="10" t="s">
        <v>104</v>
      </c>
      <c r="E288" s="10" t="s">
        <v>984</v>
      </c>
      <c r="F288" s="10" t="s">
        <v>985</v>
      </c>
      <c r="G288" s="10" t="s">
        <v>43</v>
      </c>
      <c r="H288" s="10" t="s">
        <v>40</v>
      </c>
      <c r="I288" s="10" t="s">
        <v>182</v>
      </c>
      <c r="J288" s="16">
        <v>44651</v>
      </c>
      <c r="K288" s="10" t="s">
        <v>982</v>
      </c>
      <c r="L288" s="10" t="s">
        <v>966</v>
      </c>
      <c r="M288" s="10" t="s">
        <v>47</v>
      </c>
      <c r="N288" s="10" t="s">
        <v>92</v>
      </c>
      <c r="O288" s="10" t="s">
        <v>40</v>
      </c>
      <c r="P288" s="10" t="s">
        <v>986</v>
      </c>
      <c r="Q288" s="10" t="s">
        <v>83</v>
      </c>
      <c r="R288" s="10" t="s">
        <v>51</v>
      </c>
      <c r="S288" s="10" t="s">
        <v>43</v>
      </c>
      <c r="T288" s="10" t="s">
        <v>123</v>
      </c>
      <c r="U288" s="10">
        <f>VLOOKUP(T288,Confidencialidad[],2,FALSE)</f>
        <v>1</v>
      </c>
      <c r="V288" s="10" t="s">
        <v>53</v>
      </c>
      <c r="W288" s="10">
        <f>VLOOKUP(V288,Integridad[],2,FALSE)</f>
        <v>3</v>
      </c>
      <c r="X288" s="10" t="s">
        <v>76</v>
      </c>
      <c r="Y288" s="10">
        <f>VLOOKUP(X288,Disponibilidad[],2,FALSE)</f>
        <v>2</v>
      </c>
      <c r="Z288" s="10" t="str">
        <f t="shared" si="1"/>
        <v>MEDIA</v>
      </c>
      <c r="AA288" s="10" t="s">
        <v>43</v>
      </c>
      <c r="AB288" s="10" t="s">
        <v>40</v>
      </c>
      <c r="AC288" s="10" t="s">
        <v>40</v>
      </c>
      <c r="AD288" s="10" t="s">
        <v>40</v>
      </c>
      <c r="AE288" s="10" t="s">
        <v>40</v>
      </c>
      <c r="AF288" s="10" t="s">
        <v>40</v>
      </c>
      <c r="AG288" s="10" t="s">
        <v>40</v>
      </c>
      <c r="AH288" s="14">
        <v>44663</v>
      </c>
    </row>
    <row r="289" spans="1:34" s="11" customFormat="1" ht="96.6" x14ac:dyDescent="0.3">
      <c r="A289" s="9">
        <v>283</v>
      </c>
      <c r="B289" s="10" t="s">
        <v>38</v>
      </c>
      <c r="C289" s="10" t="s">
        <v>39</v>
      </c>
      <c r="D289" s="10" t="s">
        <v>627</v>
      </c>
      <c r="E289" s="10" t="s">
        <v>987</v>
      </c>
      <c r="F289" s="10" t="s">
        <v>988</v>
      </c>
      <c r="G289" s="10" t="s">
        <v>51</v>
      </c>
      <c r="H289" s="10" t="s">
        <v>989</v>
      </c>
      <c r="I289" s="10" t="s">
        <v>219</v>
      </c>
      <c r="J289" s="16">
        <v>44561</v>
      </c>
      <c r="K289" s="10" t="s">
        <v>990</v>
      </c>
      <c r="L289" s="10" t="s">
        <v>991</v>
      </c>
      <c r="M289" s="10" t="s">
        <v>47</v>
      </c>
      <c r="N289" s="10" t="s">
        <v>48</v>
      </c>
      <c r="O289" s="10" t="s">
        <v>967</v>
      </c>
      <c r="P289" s="12" t="s">
        <v>1130</v>
      </c>
      <c r="Q289" s="10" t="s">
        <v>83</v>
      </c>
      <c r="R289" s="10" t="s">
        <v>51</v>
      </c>
      <c r="S289" s="10" t="s">
        <v>43</v>
      </c>
      <c r="T289" s="10" t="s">
        <v>52</v>
      </c>
      <c r="U289" s="10">
        <f>VLOOKUP(T289,Confidencialidad[],2,FALSE)</f>
        <v>2</v>
      </c>
      <c r="V289" s="10" t="s">
        <v>76</v>
      </c>
      <c r="W289" s="10">
        <f>VLOOKUP(V289,Integridad[],2,FALSE)</f>
        <v>2</v>
      </c>
      <c r="X289" s="10" t="s">
        <v>76</v>
      </c>
      <c r="Y289" s="10">
        <f>VLOOKUP(X289,Disponibilidad[],2,FALSE)</f>
        <v>2</v>
      </c>
      <c r="Z289" s="10" t="str">
        <f t="shared" si="1"/>
        <v>MEDIA</v>
      </c>
      <c r="AA289" s="10" t="s">
        <v>51</v>
      </c>
      <c r="AB289" s="10" t="s">
        <v>239</v>
      </c>
      <c r="AC289" s="10" t="s">
        <v>968</v>
      </c>
      <c r="AD289" s="10" t="s">
        <v>992</v>
      </c>
      <c r="AE289" s="10" t="s">
        <v>970</v>
      </c>
      <c r="AF289" s="10" t="s">
        <v>80</v>
      </c>
      <c r="AG289" s="10" t="s">
        <v>81</v>
      </c>
      <c r="AH289" s="14">
        <v>44663</v>
      </c>
    </row>
    <row r="290" spans="1:34" s="11" customFormat="1" ht="96.6" x14ac:dyDescent="0.3">
      <c r="A290" s="9">
        <v>284</v>
      </c>
      <c r="B290" s="10" t="s">
        <v>38</v>
      </c>
      <c r="C290" s="10" t="s">
        <v>39</v>
      </c>
      <c r="D290" s="10" t="s">
        <v>627</v>
      </c>
      <c r="E290" s="10" t="s">
        <v>993</v>
      </c>
      <c r="F290" s="10" t="s">
        <v>994</v>
      </c>
      <c r="G290" s="10" t="s">
        <v>51</v>
      </c>
      <c r="H290" s="10" t="s">
        <v>995</v>
      </c>
      <c r="I290" s="10" t="s">
        <v>219</v>
      </c>
      <c r="J290" s="16">
        <v>44561</v>
      </c>
      <c r="K290" s="10" t="s">
        <v>990</v>
      </c>
      <c r="L290" s="10" t="s">
        <v>991</v>
      </c>
      <c r="M290" s="10" t="s">
        <v>47</v>
      </c>
      <c r="N290" s="10" t="s">
        <v>48</v>
      </c>
      <c r="O290" s="10" t="s">
        <v>967</v>
      </c>
      <c r="P290" s="12" t="s">
        <v>1130</v>
      </c>
      <c r="Q290" s="10" t="s">
        <v>83</v>
      </c>
      <c r="R290" s="10" t="s">
        <v>51</v>
      </c>
      <c r="S290" s="10" t="s">
        <v>43</v>
      </c>
      <c r="T290" s="10" t="s">
        <v>52</v>
      </c>
      <c r="U290" s="10">
        <f>VLOOKUP(T290,Confidencialidad[],2,FALSE)</f>
        <v>2</v>
      </c>
      <c r="V290" s="10" t="s">
        <v>76</v>
      </c>
      <c r="W290" s="10">
        <f>VLOOKUP(V290,Integridad[],2,FALSE)</f>
        <v>2</v>
      </c>
      <c r="X290" s="10" t="s">
        <v>76</v>
      </c>
      <c r="Y290" s="10">
        <f>VLOOKUP(X290,Disponibilidad[],2,FALSE)</f>
        <v>2</v>
      </c>
      <c r="Z290" s="10" t="str">
        <f t="shared" si="1"/>
        <v>MEDIA</v>
      </c>
      <c r="AA290" s="10" t="s">
        <v>51</v>
      </c>
      <c r="AB290" s="10" t="s">
        <v>239</v>
      </c>
      <c r="AC290" s="10" t="s">
        <v>968</v>
      </c>
      <c r="AD290" s="10" t="s">
        <v>992</v>
      </c>
      <c r="AE290" s="10" t="s">
        <v>970</v>
      </c>
      <c r="AF290" s="10" t="s">
        <v>80</v>
      </c>
      <c r="AG290" s="10" t="s">
        <v>81</v>
      </c>
      <c r="AH290" s="14">
        <v>44663</v>
      </c>
    </row>
    <row r="291" spans="1:34" s="11" customFormat="1" ht="55.2" x14ac:dyDescent="0.3">
      <c r="A291" s="9">
        <v>285</v>
      </c>
      <c r="B291" s="10" t="s">
        <v>168</v>
      </c>
      <c r="C291" s="10" t="s">
        <v>103</v>
      </c>
      <c r="D291" s="10" t="s">
        <v>104</v>
      </c>
      <c r="E291" s="10" t="s">
        <v>996</v>
      </c>
      <c r="F291" s="10" t="s">
        <v>997</v>
      </c>
      <c r="G291" s="10" t="s">
        <v>43</v>
      </c>
      <c r="H291" s="10" t="s">
        <v>40</v>
      </c>
      <c r="I291" s="10" t="s">
        <v>72</v>
      </c>
      <c r="J291" s="16">
        <v>44651</v>
      </c>
      <c r="K291" s="10" t="s">
        <v>990</v>
      </c>
      <c r="L291" s="10" t="s">
        <v>243</v>
      </c>
      <c r="M291" s="10" t="s">
        <v>47</v>
      </c>
      <c r="N291" s="10" t="s">
        <v>92</v>
      </c>
      <c r="O291" s="10" t="s">
        <v>40</v>
      </c>
      <c r="P291" s="12" t="s">
        <v>1130</v>
      </c>
      <c r="Q291" s="10" t="s">
        <v>83</v>
      </c>
      <c r="R291" s="10" t="s">
        <v>51</v>
      </c>
      <c r="S291" s="10" t="s">
        <v>43</v>
      </c>
      <c r="T291" s="10" t="s">
        <v>52</v>
      </c>
      <c r="U291" s="10">
        <f>VLOOKUP(T291,Confidencialidad[],2,FALSE)</f>
        <v>2</v>
      </c>
      <c r="V291" s="10" t="s">
        <v>53</v>
      </c>
      <c r="W291" s="10">
        <f>VLOOKUP(V291,Integridad[],2,FALSE)</f>
        <v>3</v>
      </c>
      <c r="X291" s="10" t="s">
        <v>76</v>
      </c>
      <c r="Y291" s="10">
        <f>VLOOKUP(X291,Disponibilidad[],2,FALSE)</f>
        <v>2</v>
      </c>
      <c r="Z291" s="10" t="str">
        <f t="shared" si="1"/>
        <v>MEDIA</v>
      </c>
      <c r="AA291" s="10" t="s">
        <v>51</v>
      </c>
      <c r="AB291" s="10" t="s">
        <v>239</v>
      </c>
      <c r="AC291" s="10" t="s">
        <v>998</v>
      </c>
      <c r="AD291" s="10" t="s">
        <v>992</v>
      </c>
      <c r="AE291" s="10" t="s">
        <v>999</v>
      </c>
      <c r="AF291" s="10" t="s">
        <v>80</v>
      </c>
      <c r="AG291" s="10" t="s">
        <v>81</v>
      </c>
      <c r="AH291" s="14">
        <v>44663</v>
      </c>
    </row>
    <row r="292" spans="1:34" s="11" customFormat="1" ht="138" x14ac:dyDescent="0.3">
      <c r="A292" s="9">
        <v>286</v>
      </c>
      <c r="B292" s="10" t="s">
        <v>38</v>
      </c>
      <c r="C292" s="10" t="s">
        <v>103</v>
      </c>
      <c r="D292" s="10" t="s">
        <v>104</v>
      </c>
      <c r="E292" s="10" t="s">
        <v>1000</v>
      </c>
      <c r="F292" s="10" t="s">
        <v>1001</v>
      </c>
      <c r="G292" s="10" t="s">
        <v>43</v>
      </c>
      <c r="H292" s="10" t="s">
        <v>40</v>
      </c>
      <c r="I292" s="10" t="s">
        <v>44</v>
      </c>
      <c r="J292" s="16">
        <v>44651</v>
      </c>
      <c r="K292" s="10" t="s">
        <v>982</v>
      </c>
      <c r="L292" s="10" t="s">
        <v>982</v>
      </c>
      <c r="M292" s="10" t="s">
        <v>47</v>
      </c>
      <c r="N292" s="10" t="s">
        <v>92</v>
      </c>
      <c r="O292" s="10" t="s">
        <v>40</v>
      </c>
      <c r="P292" s="12" t="s">
        <v>1130</v>
      </c>
      <c r="Q292" s="10" t="s">
        <v>83</v>
      </c>
      <c r="R292" s="10" t="s">
        <v>51</v>
      </c>
      <c r="S292" s="10" t="s">
        <v>43</v>
      </c>
      <c r="T292" s="10" t="s">
        <v>52</v>
      </c>
      <c r="U292" s="10">
        <f>VLOOKUP(T292,Confidencialidad[],2,FALSE)</f>
        <v>2</v>
      </c>
      <c r="V292" s="10" t="s">
        <v>53</v>
      </c>
      <c r="W292" s="10">
        <f>VLOOKUP(V292,Integridad[],2,FALSE)</f>
        <v>3</v>
      </c>
      <c r="X292" s="10" t="s">
        <v>76</v>
      </c>
      <c r="Y292" s="10">
        <f>VLOOKUP(X292,Disponibilidad[],2,FALSE)</f>
        <v>2</v>
      </c>
      <c r="Z292" s="10" t="str">
        <f t="shared" si="1"/>
        <v>MEDIA</v>
      </c>
      <c r="AA292" s="10" t="s">
        <v>43</v>
      </c>
      <c r="AB292" s="10" t="s">
        <v>40</v>
      </c>
      <c r="AC292" s="10" t="s">
        <v>1002</v>
      </c>
      <c r="AD292" s="10" t="s">
        <v>222</v>
      </c>
      <c r="AE292" s="10" t="s">
        <v>1003</v>
      </c>
      <c r="AF292" s="10" t="s">
        <v>80</v>
      </c>
      <c r="AG292" s="10" t="s">
        <v>81</v>
      </c>
      <c r="AH292" s="14">
        <v>44663</v>
      </c>
    </row>
    <row r="293" spans="1:34" s="11" customFormat="1" ht="55.2" x14ac:dyDescent="0.3">
      <c r="A293" s="9">
        <v>287</v>
      </c>
      <c r="B293" s="10" t="s">
        <v>38</v>
      </c>
      <c r="C293" s="10" t="s">
        <v>190</v>
      </c>
      <c r="D293" s="10" t="s">
        <v>40</v>
      </c>
      <c r="E293" s="10" t="s">
        <v>1004</v>
      </c>
      <c r="F293" s="10" t="s">
        <v>1005</v>
      </c>
      <c r="G293" s="10" t="s">
        <v>51</v>
      </c>
      <c r="H293" s="10" t="s">
        <v>1006</v>
      </c>
      <c r="I293" s="10" t="s">
        <v>72</v>
      </c>
      <c r="J293" s="16">
        <v>44651</v>
      </c>
      <c r="K293" s="10" t="s">
        <v>1007</v>
      </c>
      <c r="L293" s="10" t="s">
        <v>1007</v>
      </c>
      <c r="M293" s="10" t="s">
        <v>47</v>
      </c>
      <c r="N293" s="10" t="s">
        <v>48</v>
      </c>
      <c r="O293" s="10" t="s">
        <v>967</v>
      </c>
      <c r="P293" s="12" t="s">
        <v>1130</v>
      </c>
      <c r="Q293" s="10" t="s">
        <v>83</v>
      </c>
      <c r="R293" s="10" t="s">
        <v>51</v>
      </c>
      <c r="S293" s="10" t="s">
        <v>43</v>
      </c>
      <c r="T293" s="10" t="s">
        <v>52</v>
      </c>
      <c r="U293" s="10">
        <f>VLOOKUP(T293,Confidencialidad[],2,FALSE)</f>
        <v>2</v>
      </c>
      <c r="V293" s="10" t="s">
        <v>53</v>
      </c>
      <c r="W293" s="10">
        <f>VLOOKUP(V293,Integridad[],2,FALSE)</f>
        <v>3</v>
      </c>
      <c r="X293" s="10" t="s">
        <v>76</v>
      </c>
      <c r="Y293" s="10">
        <f>VLOOKUP(X293,Disponibilidad[],2,FALSE)</f>
        <v>2</v>
      </c>
      <c r="Z293" s="10" t="str">
        <f t="shared" si="1"/>
        <v>MEDIA</v>
      </c>
      <c r="AA293" s="10" t="s">
        <v>51</v>
      </c>
      <c r="AB293" s="10" t="s">
        <v>239</v>
      </c>
      <c r="AC293" s="10" t="s">
        <v>1008</v>
      </c>
      <c r="AD293" s="10" t="s">
        <v>992</v>
      </c>
      <c r="AE293" s="10" t="s">
        <v>970</v>
      </c>
      <c r="AF293" s="10" t="s">
        <v>80</v>
      </c>
      <c r="AG293" s="10" t="s">
        <v>81</v>
      </c>
      <c r="AH293" s="14">
        <v>44663</v>
      </c>
    </row>
    <row r="294" spans="1:34" s="11" customFormat="1" ht="55.2" x14ac:dyDescent="0.3">
      <c r="A294" s="9">
        <v>288</v>
      </c>
      <c r="B294" s="10" t="s">
        <v>168</v>
      </c>
      <c r="C294" s="10" t="s">
        <v>190</v>
      </c>
      <c r="D294" s="10" t="s">
        <v>40</v>
      </c>
      <c r="E294" s="10" t="s">
        <v>1009</v>
      </c>
      <c r="F294" s="10" t="s">
        <v>1010</v>
      </c>
      <c r="G294" s="10" t="s">
        <v>43</v>
      </c>
      <c r="H294" s="10" t="s">
        <v>40</v>
      </c>
      <c r="I294" s="10" t="s">
        <v>182</v>
      </c>
      <c r="J294" s="16">
        <v>44651</v>
      </c>
      <c r="K294" s="10" t="s">
        <v>1007</v>
      </c>
      <c r="L294" s="10" t="s">
        <v>1007</v>
      </c>
      <c r="M294" s="10" t="s">
        <v>47</v>
      </c>
      <c r="N294" s="10" t="s">
        <v>92</v>
      </c>
      <c r="O294" s="10" t="s">
        <v>40</v>
      </c>
      <c r="P294" s="12" t="s">
        <v>1130</v>
      </c>
      <c r="Q294" s="10" t="s">
        <v>83</v>
      </c>
      <c r="R294" s="10" t="s">
        <v>51</v>
      </c>
      <c r="S294" s="10" t="s">
        <v>43</v>
      </c>
      <c r="T294" s="10" t="s">
        <v>462</v>
      </c>
      <c r="U294" s="10">
        <f>VLOOKUP(T294,Confidencialidad[],2,FALSE)</f>
        <v>3</v>
      </c>
      <c r="V294" s="10" t="s">
        <v>53</v>
      </c>
      <c r="W294" s="10">
        <f>VLOOKUP(V294,Integridad[],2,FALSE)</f>
        <v>3</v>
      </c>
      <c r="X294" s="10" t="s">
        <v>76</v>
      </c>
      <c r="Y294" s="10">
        <f>VLOOKUP(X294,Disponibilidad[],2,FALSE)</f>
        <v>2</v>
      </c>
      <c r="Z294" s="10" t="str">
        <f t="shared" si="1"/>
        <v>ALTA</v>
      </c>
      <c r="AA294" s="10" t="s">
        <v>43</v>
      </c>
      <c r="AB294" s="10" t="s">
        <v>40</v>
      </c>
      <c r="AC294" s="10" t="s">
        <v>1011</v>
      </c>
      <c r="AD294" s="10" t="s">
        <v>222</v>
      </c>
      <c r="AE294" s="10" t="s">
        <v>1012</v>
      </c>
      <c r="AF294" s="10" t="s">
        <v>80</v>
      </c>
      <c r="AG294" s="10" t="s">
        <v>81</v>
      </c>
      <c r="AH294" s="14">
        <v>44663</v>
      </c>
    </row>
    <row r="295" spans="1:34" s="11" customFormat="1" ht="96.6" x14ac:dyDescent="0.3">
      <c r="A295" s="9">
        <v>289</v>
      </c>
      <c r="B295" s="10" t="s">
        <v>38</v>
      </c>
      <c r="C295" s="10" t="s">
        <v>190</v>
      </c>
      <c r="D295" s="10" t="s">
        <v>40</v>
      </c>
      <c r="E295" s="10" t="s">
        <v>1013</v>
      </c>
      <c r="F295" s="10" t="s">
        <v>1014</v>
      </c>
      <c r="G295" s="10" t="s">
        <v>51</v>
      </c>
      <c r="H295" s="10" t="s">
        <v>1015</v>
      </c>
      <c r="I295" s="10" t="s">
        <v>72</v>
      </c>
      <c r="J295" s="16"/>
      <c r="K295" s="10" t="s">
        <v>1007</v>
      </c>
      <c r="L295" s="10" t="s">
        <v>1007</v>
      </c>
      <c r="M295" s="10" t="s">
        <v>47</v>
      </c>
      <c r="N295" s="10" t="s">
        <v>48</v>
      </c>
      <c r="O295" s="10" t="s">
        <v>967</v>
      </c>
      <c r="P295" s="12" t="s">
        <v>1130</v>
      </c>
      <c r="Q295" s="10" t="s">
        <v>83</v>
      </c>
      <c r="R295" s="10" t="s">
        <v>51</v>
      </c>
      <c r="S295" s="10" t="s">
        <v>43</v>
      </c>
      <c r="T295" s="10" t="s">
        <v>52</v>
      </c>
      <c r="U295" s="10">
        <f>VLOOKUP(T295,Confidencialidad[],2,FALSE)</f>
        <v>2</v>
      </c>
      <c r="V295" s="10" t="s">
        <v>53</v>
      </c>
      <c r="W295" s="10">
        <f>VLOOKUP(V295,Integridad[],2,FALSE)</f>
        <v>3</v>
      </c>
      <c r="X295" s="10" t="s">
        <v>76</v>
      </c>
      <c r="Y295" s="10">
        <f>VLOOKUP(X295,Disponibilidad[],2,FALSE)</f>
        <v>2</v>
      </c>
      <c r="Z295" s="10" t="str">
        <f t="shared" si="1"/>
        <v>MEDIA</v>
      </c>
      <c r="AA295" s="10" t="s">
        <v>51</v>
      </c>
      <c r="AB295" s="10" t="s">
        <v>239</v>
      </c>
      <c r="AC295" s="10" t="s">
        <v>1016</v>
      </c>
      <c r="AD295" s="10" t="s">
        <v>992</v>
      </c>
      <c r="AE295" s="10" t="s">
        <v>999</v>
      </c>
      <c r="AF295" s="10" t="s">
        <v>80</v>
      </c>
      <c r="AG295" s="10" t="s">
        <v>81</v>
      </c>
      <c r="AH295" s="14">
        <v>44663</v>
      </c>
    </row>
    <row r="296" spans="1:34" s="11" customFormat="1" ht="138" x14ac:dyDescent="0.3">
      <c r="A296" s="9">
        <v>290</v>
      </c>
      <c r="B296" s="10" t="s">
        <v>38</v>
      </c>
      <c r="C296" s="10" t="s">
        <v>68</v>
      </c>
      <c r="D296" s="10" t="s">
        <v>69</v>
      </c>
      <c r="E296" s="10" t="s">
        <v>1017</v>
      </c>
      <c r="F296" s="10" t="s">
        <v>1018</v>
      </c>
      <c r="G296" s="10" t="s">
        <v>43</v>
      </c>
      <c r="H296" s="10" t="s">
        <v>40</v>
      </c>
      <c r="I296" s="10" t="s">
        <v>337</v>
      </c>
      <c r="J296" s="16">
        <v>44651</v>
      </c>
      <c r="K296" s="10" t="s">
        <v>966</v>
      </c>
      <c r="L296" s="10" t="s">
        <v>966</v>
      </c>
      <c r="M296" s="10" t="s">
        <v>47</v>
      </c>
      <c r="N296" s="10" t="s">
        <v>92</v>
      </c>
      <c r="O296" s="10" t="s">
        <v>40</v>
      </c>
      <c r="P296" s="10" t="s">
        <v>1019</v>
      </c>
      <c r="Q296" s="10" t="s">
        <v>50</v>
      </c>
      <c r="R296" s="10" t="s">
        <v>51</v>
      </c>
      <c r="S296" s="10" t="s">
        <v>43</v>
      </c>
      <c r="T296" s="10" t="s">
        <v>123</v>
      </c>
      <c r="U296" s="10">
        <f>VLOOKUP(T296,Confidencialidad[],2,FALSE)</f>
        <v>1</v>
      </c>
      <c r="V296" s="10" t="s">
        <v>76</v>
      </c>
      <c r="W296" s="10">
        <f>VLOOKUP(V296,Integridad[],2,FALSE)</f>
        <v>2</v>
      </c>
      <c r="X296" s="10" t="s">
        <v>76</v>
      </c>
      <c r="Y296" s="10">
        <f>VLOOKUP(X296,Disponibilidad[],2,FALSE)</f>
        <v>2</v>
      </c>
      <c r="Z296" s="10" t="str">
        <f t="shared" si="1"/>
        <v>MEDIA</v>
      </c>
      <c r="AA296" s="10" t="s">
        <v>43</v>
      </c>
      <c r="AB296" s="10" t="s">
        <v>40</v>
      </c>
      <c r="AC296" s="10" t="s">
        <v>40</v>
      </c>
      <c r="AD296" s="10" t="s">
        <v>40</v>
      </c>
      <c r="AE296" s="10" t="s">
        <v>40</v>
      </c>
      <c r="AF296" s="10" t="s">
        <v>40</v>
      </c>
      <c r="AG296" s="10" t="s">
        <v>40</v>
      </c>
      <c r="AH296" s="14">
        <v>44663</v>
      </c>
    </row>
  </sheetData>
  <autoFilter ref="A6:AI296" xr:uid="{27F8A43B-4F31-4A68-94A0-57BBE006BE9D}"/>
  <mergeCells count="38">
    <mergeCell ref="I4:S4"/>
    <mergeCell ref="T4:Z4"/>
    <mergeCell ref="F1:AF3"/>
    <mergeCell ref="AH1:AH3"/>
    <mergeCell ref="AG1:AG3"/>
    <mergeCell ref="AA4:AH4"/>
    <mergeCell ref="A5:A6"/>
    <mergeCell ref="C5:C6"/>
    <mergeCell ref="D5:D6"/>
    <mergeCell ref="E5:E6"/>
    <mergeCell ref="A4:H4"/>
    <mergeCell ref="B5:B6"/>
    <mergeCell ref="N5:N6"/>
    <mergeCell ref="F5:F6"/>
    <mergeCell ref="O5:P5"/>
    <mergeCell ref="I5:I6"/>
    <mergeCell ref="K5:K6"/>
    <mergeCell ref="L5:L6"/>
    <mergeCell ref="M5:M6"/>
    <mergeCell ref="G5:H5"/>
    <mergeCell ref="J5:J6"/>
    <mergeCell ref="Q5:Q6"/>
    <mergeCell ref="R5:R6"/>
    <mergeCell ref="S5:S6"/>
    <mergeCell ref="T5:T6"/>
    <mergeCell ref="V5:V6"/>
    <mergeCell ref="U5:U6"/>
    <mergeCell ref="AH5:AH6"/>
    <mergeCell ref="W5:W6"/>
    <mergeCell ref="Y5:Y6"/>
    <mergeCell ref="X5:X6"/>
    <mergeCell ref="Z5:Z6"/>
    <mergeCell ref="AA5:AA6"/>
    <mergeCell ref="AB5:AB6"/>
    <mergeCell ref="AC5:AC6"/>
    <mergeCell ref="AD5:AE5"/>
    <mergeCell ref="AF5:AF6"/>
    <mergeCell ref="AG5:AG6"/>
  </mergeCells>
  <conditionalFormatting sqref="Z7:Z296">
    <cfRule type="cellIs" dxfId="27" priority="3" operator="equal">
      <formula>"MEDIA"</formula>
    </cfRule>
    <cfRule type="cellIs" dxfId="26" priority="4" operator="equal">
      <formula>"BAJA"</formula>
    </cfRule>
  </conditionalFormatting>
  <conditionalFormatting sqref="Z8:Z296">
    <cfRule type="cellIs" dxfId="25" priority="2" operator="equal">
      <formula>"ALTA"</formula>
    </cfRule>
  </conditionalFormatting>
  <conditionalFormatting sqref="Z7">
    <cfRule type="cellIs" dxfId="24" priority="1" operator="equal">
      <formula>"ALTA"</formula>
    </cfRule>
  </conditionalFormatting>
  <dataValidations xWindow="564" yWindow="768" count="1">
    <dataValidation type="list" allowBlank="1" showInputMessage="1" showErrorMessage="1" sqref="AB7:AB296 D7:D296" xr:uid="{A4A81B7D-1DE9-4447-A287-85023E12D725}">
      <formula1>INDIRECT(C7)</formula1>
    </dataValidation>
  </dataValidations>
  <pageMargins left="0.7" right="0.7" top="0.75" bottom="0.75" header="0.3" footer="0.3"/>
  <pageSetup paperSize="120" scale="16" orientation="landscape" r:id="rId1"/>
  <ignoredErrors>
    <ignoredError sqref="Z8:Z17" evalError="1"/>
  </ignoredErrors>
  <drawing r:id="rId2"/>
  <extLst>
    <ext xmlns:x14="http://schemas.microsoft.com/office/spreadsheetml/2009/9/main" uri="{CCE6A557-97BC-4b89-ADB6-D9C93CAAB3DF}">
      <x14:dataValidations xmlns:xm="http://schemas.microsoft.com/office/excel/2006/main" xWindow="564" yWindow="768" count="12">
        <x14:dataValidation type="list" allowBlank="1" showInputMessage="1" showErrorMessage="1" xr:uid="{70E08D8A-0052-433F-BE2E-E2D4B2CD8DE8}">
          <x14:formula1>
            <xm:f>LISTAS!$A$2:$A$3</xm:f>
          </x14:formula1>
          <xm:sqref>R7:S296 G7:G296</xm:sqref>
        </x14:dataValidation>
        <x14:dataValidation type="list" allowBlank="1" showInputMessage="1" showErrorMessage="1" xr:uid="{315C41D0-E086-4B08-9E77-98C9C7007CDA}">
          <x14:formula1>
            <xm:f>LISTAS!$F$2:$F$4</xm:f>
          </x14:formula1>
          <xm:sqref>N7:N296</xm:sqref>
        </x14:dataValidation>
        <x14:dataValidation type="list" allowBlank="1" showInputMessage="1" showErrorMessage="1" xr:uid="{7C39C54C-0846-471C-8290-4AE57241D0FA}">
          <x14:formula1>
            <xm:f>LISTAS!$G$2:$G$12</xm:f>
          </x14:formula1>
          <xm:sqref>Q7:Q296</xm:sqref>
        </x14:dataValidation>
        <x14:dataValidation type="list" allowBlank="1" showInputMessage="1" showErrorMessage="1" xr:uid="{6F716AD3-5542-434A-BB7C-759AEB7AA4F0}">
          <x14:formula1>
            <xm:f>LISTAS!$J$2:$J$4</xm:f>
          </x14:formula1>
          <xm:sqref>T7:T296</xm:sqref>
        </x14:dataValidation>
        <x14:dataValidation type="list" allowBlank="1" showInputMessage="1" showErrorMessage="1" xr:uid="{D0E8410C-94CA-4481-BC16-25FCB635D0E3}">
          <x14:formula1>
            <xm:f>LISTAS!$L$2:$L$4</xm:f>
          </x14:formula1>
          <xm:sqref>V7:V296</xm:sqref>
        </x14:dataValidation>
        <x14:dataValidation type="list" allowBlank="1" showInputMessage="1" showErrorMessage="1" xr:uid="{FD11BE91-7E79-4368-B7CA-B228816D46B4}">
          <x14:formula1>
            <xm:f>LISTAS!$N$2:$N$4</xm:f>
          </x14:formula1>
          <xm:sqref>X7:X296</xm:sqref>
        </x14:dataValidation>
        <x14:dataValidation type="list" allowBlank="1" showInputMessage="1" showErrorMessage="1" xr:uid="{B7F2936E-38A7-4868-93DD-4A0DB227E777}">
          <x14:formula1>
            <xm:f>LISTAS!$C$2:$C$12</xm:f>
          </x14:formula1>
          <xm:sqref>I7:I296</xm:sqref>
        </x14:dataValidation>
        <x14:dataValidation type="list" allowBlank="1" showInputMessage="1" showErrorMessage="1" xr:uid="{E430F724-A140-4D85-878D-4B83EF0F29DF}">
          <x14:formula1>
            <xm:f>LISTAS!$E$2:$E$5</xm:f>
          </x14:formula1>
          <xm:sqref>M7:M296</xm:sqref>
        </x14:dataValidation>
        <x14:dataValidation type="list" allowBlank="1" showInputMessage="1" showErrorMessage="1" xr:uid="{C94E248C-EA7B-42CC-9D2D-D410838043D1}">
          <x14:formula1>
            <xm:f>LISTAS!$B$2:$B$9</xm:f>
          </x14:formula1>
          <xm:sqref>B7:B296</xm:sqref>
        </x14:dataValidation>
        <x14:dataValidation type="list" allowBlank="1" showInputMessage="1" showErrorMessage="1" xr:uid="{C627C780-7FCA-4794-8E94-C2E578BD25D0}">
          <x14:formula1>
            <xm:f>CATEGORIAS!$A$1:$AB$1</xm:f>
          </x14:formula1>
          <xm:sqref>C7:C296</xm:sqref>
        </x14:dataValidation>
        <x14:dataValidation type="list" allowBlank="1" showInputMessage="1" showErrorMessage="1" xr:uid="{C175DEFA-08D7-4ECE-96A9-690BD9A306ED}">
          <x14:formula1>
            <xm:f>LISTAS!$Q$1:$R$1</xm:f>
          </x14:formula1>
          <xm:sqref>AA7:AA296</xm:sqref>
        </x14:dataValidation>
        <x14:dataValidation type="list" allowBlank="1" showInputMessage="1" showErrorMessage="1" xr:uid="{3152661C-15EC-4F10-AE09-8137D079C4DC}">
          <x14:formula1>
            <xm:f>LISTAS!$D$2:$D$24</xm:f>
          </x14:formula1>
          <xm:sqref>K7:L296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4233-6E2B-4B27-999C-1735A585061C}">
  <dimension ref="A1:AB19"/>
  <sheetViews>
    <sheetView topLeftCell="B1" workbookViewId="0">
      <selection activeCell="C17" sqref="C17"/>
    </sheetView>
  </sheetViews>
  <sheetFormatPr baseColWidth="10" defaultColWidth="11.44140625" defaultRowHeight="14.4" x14ac:dyDescent="0.3"/>
  <cols>
    <col min="1" max="1" width="21.6640625" customWidth="1"/>
    <col min="2" max="2" width="69" bestFit="1" customWidth="1"/>
    <col min="3" max="3" width="58.6640625" bestFit="1" customWidth="1"/>
    <col min="4" max="4" width="31.88671875" customWidth="1"/>
    <col min="5" max="5" width="44.109375" bestFit="1" customWidth="1"/>
    <col min="6" max="6" width="30.6640625" customWidth="1"/>
    <col min="7" max="7" width="13.33203125" customWidth="1"/>
    <col min="8" max="8" width="52.109375" bestFit="1" customWidth="1"/>
    <col min="9" max="9" width="22.5546875" customWidth="1"/>
    <col min="10" max="10" width="83.109375" customWidth="1"/>
    <col min="11" max="11" width="25.88671875" customWidth="1"/>
    <col min="12" max="12" width="22.88671875" customWidth="1"/>
    <col min="13" max="13" width="24.6640625" customWidth="1"/>
    <col min="14" max="14" width="58.6640625" bestFit="1" customWidth="1"/>
    <col min="15" max="15" width="36.109375" customWidth="1"/>
    <col min="17" max="17" width="18.33203125" customWidth="1"/>
    <col min="18" max="18" width="51.33203125" bestFit="1" customWidth="1"/>
    <col min="19" max="19" width="20.6640625" customWidth="1"/>
    <col min="20" max="20" width="25.88671875" customWidth="1"/>
    <col min="21" max="21" width="45.5546875" bestFit="1" customWidth="1"/>
    <col min="22" max="22" width="27.6640625" customWidth="1"/>
    <col min="23" max="23" width="71.44140625" bestFit="1" customWidth="1"/>
    <col min="24" max="24" width="20.33203125" customWidth="1"/>
    <col min="25" max="25" width="13.88671875" customWidth="1"/>
    <col min="26" max="26" width="52.5546875" bestFit="1" customWidth="1"/>
    <col min="27" max="27" width="29.109375" customWidth="1"/>
  </cols>
  <sheetData>
    <row r="1" spans="1:28" x14ac:dyDescent="0.3">
      <c r="A1" t="s">
        <v>39</v>
      </c>
      <c r="B1" t="s">
        <v>381</v>
      </c>
      <c r="C1" t="s">
        <v>68</v>
      </c>
      <c r="D1" t="s">
        <v>494</v>
      </c>
      <c r="E1" t="s">
        <v>690</v>
      </c>
      <c r="F1" t="s">
        <v>393</v>
      </c>
      <c r="G1" t="s">
        <v>928</v>
      </c>
      <c r="H1" t="s">
        <v>177</v>
      </c>
      <c r="I1" t="s">
        <v>245</v>
      </c>
      <c r="J1" t="s">
        <v>617</v>
      </c>
      <c r="K1" t="s">
        <v>190</v>
      </c>
      <c r="L1" t="s">
        <v>737</v>
      </c>
      <c r="M1" t="s">
        <v>169</v>
      </c>
      <c r="N1" t="s">
        <v>1023</v>
      </c>
      <c r="O1" t="s">
        <v>103</v>
      </c>
      <c r="P1" t="s">
        <v>211</v>
      </c>
      <c r="Q1" t="s">
        <v>282</v>
      </c>
      <c r="R1" t="s">
        <v>1024</v>
      </c>
      <c r="S1" t="s">
        <v>216</v>
      </c>
      <c r="T1" t="s">
        <v>1025</v>
      </c>
      <c r="U1" t="s">
        <v>1026</v>
      </c>
      <c r="V1" t="s">
        <v>603</v>
      </c>
      <c r="W1" t="s">
        <v>193</v>
      </c>
      <c r="X1" t="s">
        <v>299</v>
      </c>
      <c r="Y1" t="s">
        <v>1027</v>
      </c>
      <c r="Z1" t="s">
        <v>767</v>
      </c>
      <c r="AA1" t="s">
        <v>344</v>
      </c>
      <c r="AB1" t="s">
        <v>115</v>
      </c>
    </row>
    <row r="2" spans="1:28" x14ac:dyDescent="0.3">
      <c r="A2" t="s">
        <v>333</v>
      </c>
      <c r="B2" t="s">
        <v>1028</v>
      </c>
      <c r="C2" t="s">
        <v>1029</v>
      </c>
      <c r="D2" t="s">
        <v>40</v>
      </c>
      <c r="E2" t="s">
        <v>691</v>
      </c>
      <c r="F2" t="s">
        <v>394</v>
      </c>
      <c r="G2" t="s">
        <v>40</v>
      </c>
      <c r="H2" t="s">
        <v>178</v>
      </c>
      <c r="I2" t="s">
        <v>1030</v>
      </c>
      <c r="J2" t="s">
        <v>1031</v>
      </c>
      <c r="K2" t="s">
        <v>40</v>
      </c>
      <c r="L2" t="s">
        <v>40</v>
      </c>
      <c r="M2" t="s">
        <v>1032</v>
      </c>
      <c r="N2" t="s">
        <v>1033</v>
      </c>
      <c r="O2" t="s">
        <v>104</v>
      </c>
      <c r="P2" t="s">
        <v>40</v>
      </c>
      <c r="Q2" t="s">
        <v>40</v>
      </c>
      <c r="R2" t="s">
        <v>1034</v>
      </c>
      <c r="S2" t="s">
        <v>40</v>
      </c>
      <c r="T2" t="s">
        <v>61</v>
      </c>
      <c r="U2" t="s">
        <v>1035</v>
      </c>
      <c r="V2" t="s">
        <v>40</v>
      </c>
      <c r="W2" t="s">
        <v>1036</v>
      </c>
      <c r="X2" t="s">
        <v>40</v>
      </c>
      <c r="Y2" t="s">
        <v>40</v>
      </c>
      <c r="Z2" t="s">
        <v>768</v>
      </c>
      <c r="AA2" t="s">
        <v>1037</v>
      </c>
      <c r="AB2" t="s">
        <v>116</v>
      </c>
    </row>
    <row r="3" spans="1:28" x14ac:dyDescent="0.3">
      <c r="A3" t="s">
        <v>96</v>
      </c>
      <c r="B3" t="s">
        <v>382</v>
      </c>
      <c r="C3" t="s">
        <v>235</v>
      </c>
      <c r="E3" t="s">
        <v>1038</v>
      </c>
      <c r="H3" t="s">
        <v>187</v>
      </c>
      <c r="I3" t="s">
        <v>1039</v>
      </c>
      <c r="J3" t="s">
        <v>1040</v>
      </c>
      <c r="M3" t="s">
        <v>170</v>
      </c>
      <c r="N3" t="s">
        <v>1041</v>
      </c>
      <c r="R3" t="s">
        <v>1042</v>
      </c>
      <c r="U3" t="s">
        <v>1043</v>
      </c>
      <c r="W3" t="s">
        <v>612</v>
      </c>
      <c r="Z3" t="s">
        <v>1044</v>
      </c>
      <c r="AA3" t="s">
        <v>1045</v>
      </c>
    </row>
    <row r="4" spans="1:28" x14ac:dyDescent="0.3">
      <c r="A4" t="s">
        <v>640</v>
      </c>
      <c r="B4" t="s">
        <v>1046</v>
      </c>
      <c r="C4" t="s">
        <v>748</v>
      </c>
      <c r="E4" t="s">
        <v>1047</v>
      </c>
      <c r="I4" t="s">
        <v>1048</v>
      </c>
      <c r="J4" t="s">
        <v>762</v>
      </c>
      <c r="N4" t="s">
        <v>1049</v>
      </c>
      <c r="R4" t="s">
        <v>1050</v>
      </c>
      <c r="U4" t="s">
        <v>1051</v>
      </c>
      <c r="W4" t="s">
        <v>1052</v>
      </c>
      <c r="AA4" t="s">
        <v>345</v>
      </c>
    </row>
    <row r="5" spans="1:28" x14ac:dyDescent="0.3">
      <c r="A5" t="s">
        <v>1053</v>
      </c>
      <c r="B5" t="s">
        <v>1054</v>
      </c>
      <c r="C5" t="s">
        <v>69</v>
      </c>
      <c r="E5" t="s">
        <v>1055</v>
      </c>
      <c r="I5" t="s">
        <v>1056</v>
      </c>
      <c r="J5" t="s">
        <v>1057</v>
      </c>
      <c r="N5" t="s">
        <v>1058</v>
      </c>
      <c r="R5" t="s">
        <v>1059</v>
      </c>
      <c r="U5" t="s">
        <v>1060</v>
      </c>
      <c r="W5" t="s">
        <v>194</v>
      </c>
      <c r="AA5" t="s">
        <v>1061</v>
      </c>
    </row>
    <row r="6" spans="1:28" x14ac:dyDescent="0.3">
      <c r="A6" t="s">
        <v>418</v>
      </c>
      <c r="B6" t="s">
        <v>1062</v>
      </c>
      <c r="C6" t="s">
        <v>1063</v>
      </c>
      <c r="I6" t="s">
        <v>246</v>
      </c>
      <c r="J6" t="s">
        <v>1064</v>
      </c>
      <c r="N6" t="s">
        <v>1065</v>
      </c>
      <c r="R6" t="s">
        <v>1066</v>
      </c>
      <c r="U6" t="s">
        <v>1067</v>
      </c>
      <c r="W6" t="s">
        <v>1068</v>
      </c>
    </row>
    <row r="7" spans="1:28" x14ac:dyDescent="0.3">
      <c r="A7" t="s">
        <v>89</v>
      </c>
      <c r="B7" t="s">
        <v>1069</v>
      </c>
      <c r="C7" t="s">
        <v>1070</v>
      </c>
      <c r="I7" t="s">
        <v>1071</v>
      </c>
      <c r="J7" t="s">
        <v>1072</v>
      </c>
      <c r="N7" t="s">
        <v>1073</v>
      </c>
      <c r="R7" t="s">
        <v>1074</v>
      </c>
      <c r="U7" t="s">
        <v>1075</v>
      </c>
      <c r="W7" t="s">
        <v>1076</v>
      </c>
    </row>
    <row r="8" spans="1:28" x14ac:dyDescent="0.3">
      <c r="A8" t="s">
        <v>100</v>
      </c>
      <c r="B8" t="s">
        <v>636</v>
      </c>
      <c r="C8" t="s">
        <v>1077</v>
      </c>
      <c r="J8" t="s">
        <v>1078</v>
      </c>
      <c r="R8" t="s">
        <v>1079</v>
      </c>
      <c r="U8" t="s">
        <v>1080</v>
      </c>
      <c r="W8" t="s">
        <v>1081</v>
      </c>
    </row>
    <row r="9" spans="1:28" x14ac:dyDescent="0.3">
      <c r="A9" t="s">
        <v>1082</v>
      </c>
      <c r="B9" t="s">
        <v>1083</v>
      </c>
      <c r="C9" t="s">
        <v>755</v>
      </c>
      <c r="J9" t="s">
        <v>1084</v>
      </c>
      <c r="U9" t="s">
        <v>1085</v>
      </c>
    </row>
    <row r="10" spans="1:28" x14ac:dyDescent="0.3">
      <c r="A10" t="s">
        <v>627</v>
      </c>
      <c r="B10" t="s">
        <v>1086</v>
      </c>
      <c r="C10" t="s">
        <v>1087</v>
      </c>
      <c r="J10" t="s">
        <v>618</v>
      </c>
      <c r="U10" t="s">
        <v>1088</v>
      </c>
    </row>
    <row r="11" spans="1:28" x14ac:dyDescent="0.3">
      <c r="A11" t="s">
        <v>1089</v>
      </c>
      <c r="B11" t="s">
        <v>1090</v>
      </c>
      <c r="J11" t="s">
        <v>1091</v>
      </c>
    </row>
    <row r="12" spans="1:28" x14ac:dyDescent="0.3">
      <c r="A12" t="s">
        <v>1092</v>
      </c>
      <c r="B12" t="s">
        <v>1093</v>
      </c>
      <c r="J12" t="s">
        <v>1094</v>
      </c>
    </row>
    <row r="13" spans="1:28" x14ac:dyDescent="0.3">
      <c r="B13" t="s">
        <v>1095</v>
      </c>
      <c r="J13" t="s">
        <v>1096</v>
      </c>
    </row>
    <row r="14" spans="1:28" x14ac:dyDescent="0.3">
      <c r="B14" t="s">
        <v>1097</v>
      </c>
      <c r="J14" t="s">
        <v>1098</v>
      </c>
    </row>
    <row r="15" spans="1:28" x14ac:dyDescent="0.3">
      <c r="B15" t="s">
        <v>1099</v>
      </c>
      <c r="J15" t="s">
        <v>1100</v>
      </c>
    </row>
    <row r="16" spans="1:28" x14ac:dyDescent="0.3">
      <c r="B16" t="s">
        <v>1101</v>
      </c>
      <c r="J16" t="s">
        <v>1102</v>
      </c>
    </row>
    <row r="17" spans="2:2" x14ac:dyDescent="0.3">
      <c r="B17" t="s">
        <v>1103</v>
      </c>
    </row>
    <row r="18" spans="2:2" x14ac:dyDescent="0.3">
      <c r="B18" t="s">
        <v>1104</v>
      </c>
    </row>
    <row r="19" spans="2:2" x14ac:dyDescent="0.3">
      <c r="B19" t="s">
        <v>1105</v>
      </c>
    </row>
  </sheetData>
  <pageMargins left="0.7" right="0.7" top="0.75" bottom="0.75" header="0.3" footer="0.3"/>
  <tableParts count="2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FECF-21B1-4715-A683-210E9C65CA00}">
  <sheetPr codeName="Hoja2"/>
  <dimension ref="A1:R24"/>
  <sheetViews>
    <sheetView workbookViewId="0">
      <selection activeCell="B2" sqref="B2:B9"/>
    </sheetView>
  </sheetViews>
  <sheetFormatPr baseColWidth="10" defaultColWidth="11.5546875" defaultRowHeight="13.8" x14ac:dyDescent="0.25"/>
  <cols>
    <col min="1" max="1" width="22.44140625" style="1" customWidth="1"/>
    <col min="2" max="2" width="18.109375" style="1" customWidth="1"/>
    <col min="3" max="3" width="35.88671875" style="1" customWidth="1"/>
    <col min="4" max="4" width="60.44140625" style="1" customWidth="1"/>
    <col min="5" max="5" width="21.33203125" style="1" customWidth="1"/>
    <col min="6" max="6" width="37.33203125" style="1" customWidth="1"/>
    <col min="7" max="7" width="20" style="1" customWidth="1"/>
    <col min="8" max="9" width="11.5546875" style="1"/>
    <col min="10" max="10" width="17.109375" style="1" customWidth="1"/>
    <col min="11" max="16" width="11.5546875" style="1"/>
    <col min="17" max="17" width="14.44140625" style="1" customWidth="1"/>
    <col min="18" max="16384" width="11.5546875" style="1"/>
  </cols>
  <sheetData>
    <row r="1" spans="1:18" ht="14.4" thickBot="1" x14ac:dyDescent="0.3">
      <c r="A1" s="1" t="s">
        <v>1106</v>
      </c>
      <c r="B1" s="1" t="s">
        <v>1107</v>
      </c>
      <c r="C1" s="1" t="s">
        <v>1108</v>
      </c>
      <c r="D1" s="1" t="s">
        <v>1109</v>
      </c>
      <c r="E1" s="1" t="s">
        <v>1110</v>
      </c>
      <c r="F1" s="1" t="s">
        <v>1111</v>
      </c>
      <c r="G1" s="1" t="s">
        <v>1112</v>
      </c>
      <c r="J1" s="2" t="s">
        <v>1113</v>
      </c>
      <c r="K1" s="1" t="s">
        <v>1114</v>
      </c>
      <c r="L1" s="3" t="s">
        <v>1115</v>
      </c>
      <c r="M1" s="1" t="s">
        <v>1114</v>
      </c>
      <c r="N1" s="3" t="s">
        <v>1116</v>
      </c>
      <c r="O1" s="1" t="s">
        <v>1114</v>
      </c>
      <c r="Q1" s="1" t="s">
        <v>51</v>
      </c>
      <c r="R1" s="1" t="s">
        <v>43</v>
      </c>
    </row>
    <row r="2" spans="1:18" x14ac:dyDescent="0.25">
      <c r="A2" s="1" t="s">
        <v>51</v>
      </c>
      <c r="B2" s="1" t="s">
        <v>224</v>
      </c>
      <c r="C2" s="1" t="s">
        <v>219</v>
      </c>
      <c r="D2" s="1" t="s">
        <v>46</v>
      </c>
      <c r="E2" s="1" t="s">
        <v>47</v>
      </c>
      <c r="F2" s="1" t="s">
        <v>65</v>
      </c>
      <c r="G2" s="1" t="s">
        <v>1117</v>
      </c>
      <c r="J2" s="1" t="s">
        <v>462</v>
      </c>
      <c r="K2" s="1">
        <v>3</v>
      </c>
      <c r="L2" s="1" t="s">
        <v>53</v>
      </c>
      <c r="M2" s="1">
        <v>3</v>
      </c>
      <c r="N2" s="1" t="s">
        <v>53</v>
      </c>
      <c r="O2" s="1">
        <v>3</v>
      </c>
      <c r="Q2" s="1" t="s">
        <v>124</v>
      </c>
      <c r="R2" s="1" t="s">
        <v>40</v>
      </c>
    </row>
    <row r="3" spans="1:18" x14ac:dyDescent="0.25">
      <c r="A3" s="1" t="s">
        <v>43</v>
      </c>
      <c r="B3" s="1" t="s">
        <v>38</v>
      </c>
      <c r="C3" s="1" t="s">
        <v>766</v>
      </c>
      <c r="D3" s="1" t="s">
        <v>220</v>
      </c>
      <c r="E3" s="1" t="s">
        <v>1118</v>
      </c>
      <c r="F3" s="1" t="s">
        <v>92</v>
      </c>
      <c r="G3" s="1" t="s">
        <v>50</v>
      </c>
      <c r="J3" s="1" t="s">
        <v>52</v>
      </c>
      <c r="K3" s="1">
        <v>2</v>
      </c>
      <c r="L3" s="1" t="s">
        <v>76</v>
      </c>
      <c r="M3" s="1">
        <v>2</v>
      </c>
      <c r="N3" s="1" t="s">
        <v>76</v>
      </c>
      <c r="O3" s="1">
        <v>2</v>
      </c>
      <c r="Q3" s="1" t="s">
        <v>239</v>
      </c>
    </row>
    <row r="4" spans="1:18" x14ac:dyDescent="0.25">
      <c r="B4" s="1" t="s">
        <v>1020</v>
      </c>
      <c r="C4" s="1" t="s">
        <v>1119</v>
      </c>
      <c r="D4" s="1" t="s">
        <v>966</v>
      </c>
      <c r="E4" s="1" t="s">
        <v>1120</v>
      </c>
      <c r="F4" s="1" t="s">
        <v>48</v>
      </c>
      <c r="G4" s="1" t="s">
        <v>308</v>
      </c>
      <c r="J4" s="1" t="s">
        <v>123</v>
      </c>
      <c r="K4" s="1">
        <v>1</v>
      </c>
      <c r="L4" s="1" t="s">
        <v>93</v>
      </c>
      <c r="M4" s="1">
        <v>1</v>
      </c>
      <c r="N4" s="1" t="s">
        <v>93</v>
      </c>
      <c r="O4" s="1">
        <v>1</v>
      </c>
      <c r="Q4" s="1" t="s">
        <v>54</v>
      </c>
    </row>
    <row r="5" spans="1:18" x14ac:dyDescent="0.25">
      <c r="B5" s="1" t="s">
        <v>67</v>
      </c>
      <c r="C5" s="1" t="s">
        <v>1121</v>
      </c>
      <c r="D5" s="1" t="s">
        <v>747</v>
      </c>
      <c r="E5" s="1" t="s">
        <v>1122</v>
      </c>
      <c r="G5" s="1" t="s">
        <v>1123</v>
      </c>
      <c r="Q5" s="1" t="s">
        <v>277</v>
      </c>
    </row>
    <row r="6" spans="1:18" x14ac:dyDescent="0.25">
      <c r="B6" s="1" t="s">
        <v>1021</v>
      </c>
      <c r="C6" s="1" t="s">
        <v>483</v>
      </c>
      <c r="D6" s="1" t="s">
        <v>73</v>
      </c>
      <c r="G6" s="1" t="s">
        <v>83</v>
      </c>
    </row>
    <row r="7" spans="1:18" x14ac:dyDescent="0.25">
      <c r="B7" s="1" t="s">
        <v>1022</v>
      </c>
      <c r="C7" s="1" t="s">
        <v>44</v>
      </c>
      <c r="D7" s="1" t="s">
        <v>1124</v>
      </c>
      <c r="G7" s="1" t="s">
        <v>1125</v>
      </c>
    </row>
    <row r="8" spans="1:18" x14ac:dyDescent="0.25">
      <c r="B8" s="1" t="s">
        <v>866</v>
      </c>
      <c r="C8" s="1" t="s">
        <v>182</v>
      </c>
      <c r="D8" s="1" t="s">
        <v>74</v>
      </c>
      <c r="G8" s="1" t="s">
        <v>1126</v>
      </c>
    </row>
    <row r="9" spans="1:18" x14ac:dyDescent="0.25">
      <c r="B9" s="1" t="s">
        <v>168</v>
      </c>
      <c r="C9" s="1" t="s">
        <v>72</v>
      </c>
      <c r="D9" s="1" t="s">
        <v>1007</v>
      </c>
      <c r="G9" s="1" t="s">
        <v>1127</v>
      </c>
    </row>
    <row r="10" spans="1:18" x14ac:dyDescent="0.25">
      <c r="C10" s="1" t="s">
        <v>99</v>
      </c>
      <c r="D10" s="1" t="s">
        <v>727</v>
      </c>
      <c r="G10" s="1" t="s">
        <v>122</v>
      </c>
    </row>
    <row r="11" spans="1:18" x14ac:dyDescent="0.25">
      <c r="C11" s="1" t="s">
        <v>398</v>
      </c>
      <c r="D11" s="1" t="s">
        <v>1128</v>
      </c>
      <c r="G11" s="1" t="s">
        <v>65</v>
      </c>
    </row>
    <row r="12" spans="1:18" x14ac:dyDescent="0.25">
      <c r="C12" s="1" t="s">
        <v>337</v>
      </c>
      <c r="D12" s="1" t="s">
        <v>108</v>
      </c>
      <c r="G12" s="1" t="s">
        <v>184</v>
      </c>
    </row>
    <row r="13" spans="1:18" x14ac:dyDescent="0.25">
      <c r="D13" s="1" t="s">
        <v>120</v>
      </c>
    </row>
    <row r="14" spans="1:18" x14ac:dyDescent="0.25">
      <c r="D14" s="1" t="s">
        <v>990</v>
      </c>
    </row>
    <row r="15" spans="1:18" x14ac:dyDescent="0.25">
      <c r="D15" s="1" t="s">
        <v>910</v>
      </c>
    </row>
    <row r="16" spans="1:18" x14ac:dyDescent="0.25">
      <c r="D16" s="1" t="s">
        <v>286</v>
      </c>
    </row>
    <row r="17" spans="4:4" x14ac:dyDescent="0.25">
      <c r="D17" s="1" t="s">
        <v>1129</v>
      </c>
    </row>
    <row r="18" spans="4:4" x14ac:dyDescent="0.25">
      <c r="D18" s="1" t="s">
        <v>752</v>
      </c>
    </row>
    <row r="19" spans="4:4" x14ac:dyDescent="0.25">
      <c r="D19" s="1" t="s">
        <v>631</v>
      </c>
    </row>
    <row r="20" spans="4:4" x14ac:dyDescent="0.25">
      <c r="D20" s="1" t="s">
        <v>349</v>
      </c>
    </row>
    <row r="21" spans="4:4" x14ac:dyDescent="0.25">
      <c r="D21" s="1" t="s">
        <v>683</v>
      </c>
    </row>
    <row r="22" spans="4:4" x14ac:dyDescent="0.25">
      <c r="D22" s="1" t="s">
        <v>243</v>
      </c>
    </row>
    <row r="23" spans="4:4" x14ac:dyDescent="0.25">
      <c r="D23" s="1" t="s">
        <v>471</v>
      </c>
    </row>
    <row r="24" spans="4:4" x14ac:dyDescent="0.25">
      <c r="D24" s="1" t="s">
        <v>45</v>
      </c>
    </row>
  </sheetData>
  <sortState xmlns:xlrd2="http://schemas.microsoft.com/office/spreadsheetml/2017/richdata2" ref="B2:B9">
    <sortCondition ref="B2:B9"/>
  </sortState>
  <hyperlinks>
    <hyperlink ref="D24" r:id="rId1" tooltip="Acceder a la página" display="https://www.supertransporte.gov.co/index.php/secretaria-general/" xr:uid="{B8AB3890-1C97-4C6D-BDC0-78830997C6A0}"/>
  </hyperlinks>
  <pageMargins left="0.7" right="0.7" top="0.75" bottom="0.75" header="0.3" footer="0.3"/>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75d2994-1986-4996-a136-07b567feacc8" xsi:nil="true"/>
    <lcf76f155ced4ddcb4097134ff3c332f xmlns="4d0da616-4e66-4ef0-9165-d9711c25ab9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6E47CCB507A4246BB357B4E52062A49" ma:contentTypeVersion="11" ma:contentTypeDescription="Crear nuevo documento." ma:contentTypeScope="" ma:versionID="1bbc89fda7cf4e4609885b96bdc9f889">
  <xsd:schema xmlns:xsd="http://www.w3.org/2001/XMLSchema" xmlns:xs="http://www.w3.org/2001/XMLSchema" xmlns:p="http://schemas.microsoft.com/office/2006/metadata/properties" xmlns:ns2="4d0da616-4e66-4ef0-9165-d9711c25ab90" xmlns:ns3="475d2994-1986-4996-a136-07b567feacc8" targetNamespace="http://schemas.microsoft.com/office/2006/metadata/properties" ma:root="true" ma:fieldsID="ee061c605aed0af86795a6210b2d1585" ns2:_="" ns3:_="">
    <xsd:import namespace="4d0da616-4e66-4ef0-9165-d9711c25ab90"/>
    <xsd:import namespace="475d2994-1986-4996-a136-07b567feacc8"/>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0da616-4e66-4ef0-9165-d9711c25a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5d2994-1986-4996-a136-07b567feacc8"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72c959ed-d876-4b3c-986c-437876230881}" ma:internalName="TaxCatchAll" ma:showField="CatchAllData" ma:web="475d2994-1986-4996-a136-07b567feac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2.xml><?xml version="1.0" encoding="utf-8"?>
<ds:datastoreItem xmlns:ds="http://schemas.openxmlformats.org/officeDocument/2006/customXml" ds:itemID="{03560594-C664-4860-9E70-3A287FB4FBDA}">
  <ds:schemaRef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4d0da616-4e66-4ef0-9165-d9711c25ab90"/>
    <ds:schemaRef ds:uri="475d2994-1986-4996-a136-07b567feacc8"/>
    <ds:schemaRef ds:uri="http://www.w3.org/XML/1998/namespace"/>
    <ds:schemaRef ds:uri="http://purl.org/dc/elements/1.1/"/>
  </ds:schemaRefs>
</ds:datastoreItem>
</file>

<file path=customXml/itemProps3.xml><?xml version="1.0" encoding="utf-8"?>
<ds:datastoreItem xmlns:ds="http://schemas.openxmlformats.org/officeDocument/2006/customXml" ds:itemID="{3F9B09C6-B8CF-46D5-8821-EDE12F349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0da616-4e66-4ef0-9165-d9711c25ab90"/>
    <ds:schemaRef ds:uri="475d2994-1986-4996-a136-07b567fea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ACTIVOS</vt:lpstr>
      <vt:lpstr>CATEGORIAS</vt:lpstr>
      <vt:lpstr>LISTAS</vt:lpstr>
      <vt:lpstr>ACTIVOS!Área_de_impresión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Alejandra</cp:lastModifiedBy>
  <cp:revision/>
  <dcterms:created xsi:type="dcterms:W3CDTF">2022-01-30T18:45:49Z</dcterms:created>
  <dcterms:modified xsi:type="dcterms:W3CDTF">2022-11-24T15:01:02Z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0x01010086E47CCB507A4246BB357B4E52062A49</vt:lpwstr>
  </property>
  <property fmtid="{D5CDD505-2E9C-101B-9397-08002B2CF9AE}" pid="3" name="MediaServiceImageTags">
    <vt:lpwstr/>
  </property>
</Properties>
</file>