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eisyortiz\Downloads\"/>
    </mc:Choice>
  </mc:AlternateContent>
  <xr:revisionPtr revIDLastSave="0" documentId="13_ncr:1_{924CFC49-4476-412B-A372-BE964E2E37D6}" xr6:coauthVersionLast="47" xr6:coauthVersionMax="47" xr10:uidLastSave="{00000000-0000-0000-0000-000000000000}"/>
  <bookViews>
    <workbookView xWindow="-120" yWindow="-120" windowWidth="20730" windowHeight="11160" firstSheet="1" activeTab="1" xr2:uid="{00000000-000D-0000-FFFF-FFFF00000000}"/>
  </bookViews>
  <sheets>
    <sheet name="F14.1  PLAN DE MEJOR 30jun2022" sheetId="1" state="hidden" r:id="rId1"/>
    <sheet name="F14.1 PM CGR 30jun22 SinAccCump" sheetId="3" r:id="rId2"/>
    <sheet name="F14.1 PMCGR TRANSIRECI a30jun22" sheetId="6" state="hidden" r:id="rId3"/>
    <sheet name="F14_3 PM CGR-AccioCump 30jun22" sheetId="7" r:id="rId4"/>
    <sheet name="resumen" sheetId="5" state="hidden" r:id="rId5"/>
    <sheet name="F14.1 PM CGR 30jun22 SinAcc (2)" sheetId="8" state="hidden" r:id="rId6"/>
    <sheet name="%acciones PMCGR" sheetId="9" state="hidden" r:id="rId7"/>
    <sheet name="Hoja6" sheetId="10" state="hidden" r:id="rId8"/>
  </sheets>
  <definedNames>
    <definedName name="_xlnm._FilterDatabase" localSheetId="6" hidden="1">'%acciones PMCGR'!$A$10:$IK$68</definedName>
    <definedName name="_xlnm._FilterDatabase" localSheetId="0" hidden="1">'F14.1  PLAN DE MEJOR 30jun2022'!$A$10:$IV$97</definedName>
    <definedName name="_xlnm._FilterDatabase" localSheetId="5" hidden="1">'F14.1 PM CGR 30jun22 SinAcc (2)'!$A$10:$IL$68</definedName>
    <definedName name="_xlnm._FilterDatabase" localSheetId="1" hidden="1">'F14.1 PM CGR 30jun22 SinAccCump'!$A$10:$IL$68</definedName>
    <definedName name="_xlnm._FilterDatabase" localSheetId="3" hidden="1">'F14_3 PM CGR-AccioCump 30jun22'!$B$7:$O$7</definedName>
    <definedName name="_xlnm._FilterDatabase" localSheetId="7" hidden="1">Hoja6!$B$2:$E$53</definedName>
    <definedName name="_xlnm.Print_Area" localSheetId="3">'F14_3 PM CGR-AccioCump 30jun22'!$B$2:$O$50</definedName>
    <definedName name="_xlnm.Print_Titles" localSheetId="3">'F14_3 PM CGR-AccioCump 30jun22'!$2:$7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7" i="5" l="1"/>
  <c r="C55" i="10"/>
  <c r="V70" i="9"/>
  <c r="M44" i="9"/>
  <c r="M61" i="9"/>
  <c r="M27" i="9"/>
  <c r="M46" i="9"/>
  <c r="M60" i="9"/>
  <c r="M51" i="9"/>
  <c r="M59" i="9"/>
  <c r="M50" i="9"/>
  <c r="M58" i="9"/>
  <c r="M49" i="9"/>
  <c r="M57" i="9"/>
  <c r="M18" i="9"/>
  <c r="M45" i="9"/>
  <c r="M26" i="9"/>
  <c r="M56" i="9"/>
  <c r="M55" i="9"/>
  <c r="M25" i="9"/>
  <c r="M54" i="9"/>
  <c r="M22" i="9"/>
  <c r="M53" i="9"/>
  <c r="M52" i="9"/>
  <c r="M21" i="9"/>
  <c r="M47" i="9"/>
  <c r="V70" i="8"/>
  <c r="W66" i="8"/>
  <c r="W64" i="8"/>
  <c r="W59" i="8"/>
  <c r="W57" i="8"/>
  <c r="W50" i="8"/>
  <c r="W47" i="8"/>
  <c r="W44" i="8"/>
  <c r="M43" i="8"/>
  <c r="W42" i="8"/>
  <c r="M42" i="8"/>
  <c r="M41" i="8"/>
  <c r="W40" i="8"/>
  <c r="M40" i="8"/>
  <c r="M39" i="8"/>
  <c r="M38" i="8"/>
  <c r="W37" i="8"/>
  <c r="M37" i="8"/>
  <c r="M36" i="8"/>
  <c r="W35" i="8"/>
  <c r="M35" i="8"/>
  <c r="M34" i="8"/>
  <c r="W33" i="8"/>
  <c r="M33" i="8"/>
  <c r="M32" i="8"/>
  <c r="W31" i="8"/>
  <c r="M31" i="8"/>
  <c r="M30" i="8"/>
  <c r="M29" i="8"/>
  <c r="W28" i="8"/>
  <c r="M28" i="8"/>
  <c r="W23" i="8"/>
  <c r="M22" i="8"/>
  <c r="W21" i="8"/>
  <c r="M21" i="8"/>
  <c r="W16" i="8"/>
  <c r="M15" i="8"/>
  <c r="M14" i="8"/>
  <c r="W13" i="8"/>
  <c r="M13" i="8"/>
  <c r="M12" i="8"/>
  <c r="M11" i="8"/>
  <c r="W70" i="8" l="1"/>
  <c r="C13" i="5" l="1"/>
  <c r="M43" i="6" l="1"/>
  <c r="M42" i="6"/>
  <c r="M41" i="6"/>
  <c r="M40" i="6"/>
  <c r="M39" i="6"/>
  <c r="M38" i="6"/>
  <c r="M37" i="6"/>
  <c r="M36" i="6"/>
  <c r="M35" i="6"/>
  <c r="M34" i="6"/>
  <c r="M33" i="6"/>
  <c r="M32" i="6"/>
  <c r="M31" i="6"/>
  <c r="M30" i="6"/>
  <c r="M29" i="6"/>
  <c r="M28" i="6"/>
  <c r="M22" i="6"/>
  <c r="M21" i="6"/>
  <c r="M15" i="6"/>
  <c r="M14" i="6"/>
  <c r="M13" i="6"/>
  <c r="M12" i="6"/>
  <c r="M11" i="6"/>
  <c r="V91" i="1"/>
  <c r="V70" i="3"/>
  <c r="V93" i="1" s="1"/>
  <c r="W66" i="3"/>
  <c r="W64" i="3"/>
  <c r="W59" i="3"/>
  <c r="W57" i="3"/>
  <c r="W50" i="3"/>
  <c r="W47" i="3"/>
  <c r="W44" i="3"/>
  <c r="M43" i="3"/>
  <c r="W42" i="3"/>
  <c r="M42" i="3"/>
  <c r="M41" i="3"/>
  <c r="W40" i="3"/>
  <c r="M40" i="3"/>
  <c r="M39" i="3"/>
  <c r="M38" i="3"/>
  <c r="W37" i="3"/>
  <c r="M37" i="3"/>
  <c r="M36" i="3"/>
  <c r="W35" i="3"/>
  <c r="M35" i="3"/>
  <c r="M34" i="3"/>
  <c r="W33" i="3"/>
  <c r="M33" i="3"/>
  <c r="M32" i="3"/>
  <c r="W31" i="3"/>
  <c r="M31" i="3"/>
  <c r="M30" i="3"/>
  <c r="M29" i="3"/>
  <c r="W28" i="3"/>
  <c r="M28" i="3"/>
  <c r="W23" i="3"/>
  <c r="M22" i="3"/>
  <c r="W21" i="3"/>
  <c r="M21" i="3"/>
  <c r="W16" i="3"/>
  <c r="M15" i="3"/>
  <c r="M14" i="3"/>
  <c r="W13" i="3"/>
  <c r="M13" i="3"/>
  <c r="M12" i="3"/>
  <c r="M11" i="3"/>
  <c r="W69" i="1"/>
  <c r="W70" i="3" l="1"/>
  <c r="W93" i="1" s="1"/>
  <c r="W27" i="1"/>
  <c r="W88" i="1"/>
  <c r="W86" i="1"/>
  <c r="W72" i="1"/>
  <c r="W63" i="1"/>
  <c r="W32" i="1"/>
  <c r="W29" i="1"/>
  <c r="W14" i="1" l="1"/>
  <c r="W79" i="1"/>
  <c r="W81" i="1"/>
  <c r="W60" i="1" l="1"/>
  <c r="W36" i="1"/>
  <c r="W17" i="1"/>
  <c r="W24" i="1" l="1"/>
  <c r="W66" i="1" l="1"/>
  <c r="W58" i="1"/>
  <c r="W56" i="1"/>
  <c r="W54" i="1"/>
  <c r="W51" i="1"/>
  <c r="W49" i="1"/>
  <c r="W47" i="1"/>
  <c r="W45" i="1"/>
  <c r="W42" i="1"/>
  <c r="W39" i="1"/>
  <c r="W21"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12" i="1"/>
  <c r="AB90" i="1"/>
  <c r="AB88" i="1"/>
  <c r="AB86" i="1"/>
  <c r="AB85" i="1"/>
  <c r="AB83" i="1"/>
  <c r="AB76" i="1"/>
  <c r="AB75" i="1"/>
  <c r="AB69" i="1"/>
  <c r="AB66" i="1"/>
  <c r="AB63" i="1"/>
  <c r="AB56" i="1"/>
  <c r="AB54" i="1"/>
  <c r="AB51" i="1"/>
  <c r="AB49" i="1"/>
  <c r="AB47" i="1"/>
  <c r="AB45" i="1"/>
  <c r="AB42" i="1"/>
  <c r="AB39" i="1"/>
  <c r="AB36" i="1"/>
  <c r="AB34" i="1"/>
  <c r="AB32" i="1"/>
  <c r="AB29" i="1"/>
  <c r="AB27" i="1"/>
  <c r="AB24" i="1"/>
  <c r="AB21" i="1"/>
  <c r="AB20" i="1"/>
  <c r="AB17" i="1"/>
  <c r="AB14" i="1"/>
  <c r="M69" i="1"/>
  <c r="M59" i="1"/>
  <c r="M58" i="1"/>
  <c r="M57" i="1"/>
  <c r="M56" i="1"/>
  <c r="M55" i="1"/>
  <c r="M54" i="1"/>
  <c r="M53" i="1"/>
  <c r="M52" i="1"/>
  <c r="M51" i="1"/>
  <c r="M50" i="1"/>
  <c r="M49" i="1"/>
  <c r="M48" i="1"/>
  <c r="M47" i="1"/>
  <c r="M46" i="1"/>
  <c r="M45" i="1"/>
  <c r="M44" i="1"/>
  <c r="M43" i="1"/>
  <c r="M42" i="1"/>
  <c r="M41" i="1"/>
  <c r="M40" i="1"/>
  <c r="M39" i="1"/>
  <c r="M38" i="1"/>
  <c r="M37" i="1"/>
  <c r="M36" i="1"/>
  <c r="M33" i="1"/>
  <c r="M32" i="1"/>
  <c r="M28" i="1"/>
  <c r="M27" i="1"/>
  <c r="M25" i="1"/>
  <c r="M24" i="1"/>
  <c r="M23" i="1"/>
  <c r="M22" i="1"/>
  <c r="M21" i="1"/>
  <c r="M16" i="1"/>
  <c r="M15" i="1"/>
  <c r="M14" i="1"/>
  <c r="M13" i="1"/>
  <c r="M12" i="1"/>
  <c r="W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Maria Caldas Gualteros</author>
  </authors>
  <commentList>
    <comment ref="M7" authorId="0" shapeId="0" xr:uid="{7872ED6F-D9FD-45D9-B0D2-CA71AA563590}">
      <text>
        <r>
          <rPr>
            <sz val="10"/>
            <color rgb="FF000000"/>
            <rFont val="Tahoma"/>
            <family val="2"/>
          </rPr>
          <t>En esta columna deberá registrar de manera clara y concreta, los documentos,  enlaces, registros, y demás medios que se constituyan en prueba que demuestre el cumplimiento de la acción y que se constituyen en el soporte para determinarla como cumplida.</t>
        </r>
      </text>
    </comment>
  </commentList>
</comments>
</file>

<file path=xl/sharedStrings.xml><?xml version="1.0" encoding="utf-8"?>
<sst xmlns="http://schemas.openxmlformats.org/spreadsheetml/2006/main" count="5066" uniqueCount="996">
  <si>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</si>
  <si>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</si>
  <si>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</si>
  <si>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</si>
  <si>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</si>
  <si>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</si>
  <si>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</si>
  <si>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</si>
  <si>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</si>
  <si>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</si>
  <si>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</si>
  <si>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</si>
  <si>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</si>
  <si>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</si>
  <si>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</si>
  <si>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</si>
  <si>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</si>
  <si>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</si>
  <si>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</si>
  <si>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</si>
  <si>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</si>
  <si>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</si>
  <si>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</si>
  <si>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</si>
  <si>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</si>
  <si>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</si>
  <si>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</si>
  <si>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</si>
  <si>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FILA_3</t>
  </si>
  <si>
    <t>60_2010</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</si>
  <si>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</si>
  <si>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</si>
  <si>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</si>
  <si>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</si>
  <si>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</si>
  <si>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FILA_4</t>
  </si>
  <si>
    <t>65_2010</t>
  </si>
  <si>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</si>
  <si>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t>Se remitió a la CGR varias versiones del cronograma, no aprobadas formalmente.</t>
  </si>
  <si>
    <t>A partir del 2.018 bajo la nueva administrac, se define cumplir las fases de los proyectos contratados para aplicaciones Core, asi: Iniciacion, Planificacion, Ejecucion, Seguimie y control y Cierre. Asi mismo, la optimizacion de compras de TI en los acuerdos marco de Colombia Compra Eficiente. Siendo el cronograma parte del segundo proceso, este no puede faltar en ningun proyecto TI</t>
  </si>
  <si>
    <t>Cumplimiento: Cumplimiento del cronograma propuesto de actividades en tiempo y recursos, solamente habra un cronograma por proyecto, sin fraccionamiento de los mismos.</t>
  </si>
  <si>
    <t>Cumplimiento Cronograma IGUAL Actividades Realizadas SOBRE Actividades del Cronograma</t>
  </si>
  <si>
    <t>FILA_5</t>
  </si>
  <si>
    <t>24_2011</t>
  </si>
  <si>
    <r>
      <rPr>
        <b/>
        <sz val="10"/>
        <rFont val="Arial Narrow"/>
        <family val="2"/>
      </rPr>
      <t xml:space="preserve">H24(2011) A. </t>
    </r>
    <r>
      <rPr>
        <sz val="10"/>
        <rFont val="Arial Narrow"/>
        <family val="2"/>
      </rPr>
      <t xml:space="preserve">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</si>
  <si>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t>Falta de gestión  por ausencia de personal y consolidación de la información relativa  a los Informes Únicos de Infracciones al Transporte - IUIT.</t>
  </si>
  <si>
    <t>Fortalecimiento del talento humano.</t>
  </si>
  <si>
    <t>Contratación de personal</t>
  </si>
  <si>
    <t>Listado de personal contrado</t>
  </si>
  <si>
    <t>FILA_6</t>
  </si>
  <si>
    <t>Consolidación de la información relativa  a los  Informes Únicos de Infracciones al Transporte - IUIT mediante una base de datos</t>
  </si>
  <si>
    <t>Creación de base de datos de los informes de Infracciones al Transporte</t>
  </si>
  <si>
    <t>Base de datos</t>
  </si>
  <si>
    <t>FILA_7</t>
  </si>
  <si>
    <t>Gestión eficiente en cada una de las etapas procesales</t>
  </si>
  <si>
    <t xml:space="preserve">Contingencias que demuestran mayor gestión en cada una de las etapas procesales </t>
  </si>
  <si>
    <t>Reportes de gestión</t>
  </si>
  <si>
    <t>FILA_8</t>
  </si>
  <si>
    <t>7_2012</t>
  </si>
  <si>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</si>
  <si>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</si>
  <si>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</si>
  <si>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</si>
  <si>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</si>
  <si>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DELEGADAS DE PUERTOS, TRANSITO y CONCESIONES</t>
  </si>
  <si>
    <t>FILA_9</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</si>
  <si>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</si>
  <si>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</si>
  <si>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</si>
  <si>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FILA_10</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</si>
  <si>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</si>
  <si>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t>
  </si>
  <si>
    <t>Plan de contingencia ejecutado.</t>
  </si>
  <si>
    <t>FILA_11</t>
  </si>
  <si>
    <t>14_2012</t>
  </si>
  <si>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</si>
  <si>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</si>
  <si>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</si>
  <si>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</si>
  <si>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</si>
  <si>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FILA_12</t>
  </si>
  <si>
    <t>18_2012</t>
  </si>
  <si>
    <r>
      <rPr>
        <b/>
        <sz val="10"/>
        <rFont val="Arial Narrow"/>
        <family val="2"/>
      </rPr>
      <t xml:space="preserve">H18 (2012) A.  </t>
    </r>
    <r>
      <rPr>
        <sz val="10"/>
        <rFont val="Arial Narrow"/>
        <family val="2"/>
      </rPr>
      <t xml:space="preserve">Deudores Sobrestimac  cuenta 1401 - Prescripes - cuenta 1401 Deudores- Ingresos no tributarios- contiene obligac por $3.703.1 mlls, tenIen cuenta fecha vencimi establec </t>
    </r>
    <r>
      <rPr>
        <b/>
        <sz val="10"/>
        <rFont val="Arial Narrow"/>
        <family val="2"/>
      </rPr>
      <t>prescripc</t>
    </r>
    <r>
      <rPr>
        <sz val="10"/>
        <rFont val="Arial Narrow"/>
        <family val="2"/>
      </rPr>
      <t xml:space="preserve"> $1.410.8 mlls, lo que denota que no se efect debida gest cobro, afecta razonab saldo al sobrest derech de entid y configur un presunto detrim patrimo en esa cifra.  </t>
    </r>
  </si>
  <si>
    <t>El Grupo de Cobro Persuasivo y Jurisdicción coactiva no informaba el estado jurídico de cobrabilidad al Grupo Financiera.</t>
  </si>
  <si>
    <t>Realizar depuración  contable de la cartera,  conforme a los parámetros establecidos en el manual de gestion de cartera de la entidad, (Resolución 53436 del 19 de octubre de 2017).</t>
  </si>
  <si>
    <t xml:space="preserve">Elaborar el informe de las partidas a someter a seaneamiento contable de acuerdo con lo establecido en el manual de cartera de la entidad.
</t>
  </si>
  <si>
    <t>Ficha de saneamiento contable ante el comité de cartera</t>
  </si>
  <si>
    <t xml:space="preserve">DIREC.  FINANCIERA
</t>
  </si>
  <si>
    <t>FILA_13</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</si>
  <si>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</si>
  <si>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</si>
  <si>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</si>
  <si>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FILA_14</t>
  </si>
  <si>
    <t>Establecer mecanismos de control para reconocer la cartera  de dificil cobro en cuentas separadas  de la cartera corriente.</t>
  </si>
  <si>
    <t>Realizar los registros contables en relación a las novedades presentadas en la cartera.</t>
  </si>
  <si>
    <t xml:space="preserve">Registros contables </t>
  </si>
  <si>
    <t>FILA_15</t>
  </si>
  <si>
    <t>24_2012</t>
  </si>
  <si>
    <r>
      <rPr>
        <b/>
        <sz val="10"/>
        <rFont val="Arial Narrow"/>
        <family val="2"/>
      </rPr>
      <t xml:space="preserve">H24 (2012) AD. </t>
    </r>
    <r>
      <rPr>
        <sz val="10"/>
        <rFont val="Arial Narrow"/>
        <family val="2"/>
      </rPr>
      <t xml:space="preserve"> Nómina Paralela - Se observa para las vig 2011 y 2012,  la tendencia en el número de personas de planta libre nombram y remoc, funcionar de carrera administ y funcion de nombram provisi se mantuvo, y aunque  el número de contra  de prestac de serv de una vig a otra  se redujo en 4 contrat, el valor pagado aumentó en un 44% pues pasó de $2,833,904,406  a $4,079,123,367.</t>
    </r>
  </si>
  <si>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</si>
  <si>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</si>
  <si>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</si>
  <si>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</si>
  <si>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SECRETARÍA GENERAL</t>
  </si>
  <si>
    <t>FILA_16</t>
  </si>
  <si>
    <t>Se ejecutará la provisión de los cargos creados en los Decretos a través de encargos y nombramientos provisionales.</t>
  </si>
  <si>
    <t>Informe de ejecución semestralmente</t>
  </si>
  <si>
    <t>FILA_17</t>
  </si>
  <si>
    <t>2_2013</t>
  </si>
  <si>
    <r>
      <rPr>
        <b/>
        <sz val="10"/>
        <rFont val="Arial Narrow"/>
        <family val="2"/>
      </rPr>
      <t xml:space="preserve">H2 (2013) A. </t>
    </r>
    <r>
      <rPr>
        <sz val="1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</si>
  <si>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</si>
  <si>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</si>
  <si>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</si>
  <si>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</si>
  <si>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FILA_18</t>
  </si>
  <si>
    <t>3_2013</t>
  </si>
  <si>
    <r>
      <rPr>
        <b/>
        <sz val="10"/>
        <rFont val="Arial Narrow"/>
        <family val="2"/>
      </rPr>
      <t xml:space="preserve">H3 (2013) AD. </t>
    </r>
    <r>
      <rPr>
        <sz val="10"/>
        <rFont val="Arial Narrow"/>
        <family val="2"/>
      </rPr>
      <t>Gestión Sancio IUIT.  periodo 2008 a 2013, la SPT recibió 148.240 IUITs  aperturó investigac en la misma vig en que los recibió para 959 casos (0.65%) mientras que 36.707 aperturas de investigación (24.76%) se realizaron sobre IUITs recibidos en vige anteriores. dicho de otra manera 110.574 IUITs (74.59%) no fueron objeto de actuac alguna dentro del periodo.</t>
    </r>
  </si>
  <si>
    <t>Creación de base de datos de los Informes Únicos de Infracciones al Transporte - IUIT</t>
  </si>
  <si>
    <t>FILA_19</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</si>
  <si>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</si>
  <si>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</si>
  <si>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</si>
  <si>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FILA_20</t>
  </si>
  <si>
    <t>6_2013</t>
  </si>
  <si>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</si>
  <si>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</si>
  <si>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</si>
  <si>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</si>
  <si>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</si>
  <si>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t>DELEGADAS DE PUERTOS, TRANSITO Y CONCESIONES</t>
  </si>
  <si>
    <t>FILA_21</t>
  </si>
  <si>
    <t>Cumplir con  las metas establecidas en el PEI para visitas de inspección en las vigencias 2016, 2017 y 2018.</t>
  </si>
  <si>
    <t>Reportar cumplimiento de la actividad de visitas de inspección en el PEI de los años 2016, 2017 y 2018.</t>
  </si>
  <si>
    <t>Porcentaje de cumplimiento</t>
  </si>
  <si>
    <t>FILA_22</t>
  </si>
  <si>
    <t xml:space="preserve">Incluir en los PGI,  a partir de 2019, un estimativo de visitas extraordinarias. </t>
  </si>
  <si>
    <t>Efectuar estimativo de  las visitas extraordinarias que se incluyen en el PGI</t>
  </si>
  <si>
    <t xml:space="preserve">total visitas extraordinarias estimados. </t>
  </si>
  <si>
    <t>FILA_23</t>
  </si>
  <si>
    <t>10_2013</t>
  </si>
  <si>
    <r>
      <rPr>
        <b/>
        <sz val="10"/>
        <rFont val="Arial Narrow"/>
        <family val="2"/>
      </rPr>
      <t xml:space="preserve">H10_2013 A.- </t>
    </r>
    <r>
      <rPr>
        <sz val="10"/>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t>
    </r>
  </si>
  <si>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</si>
  <si>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 xml:space="preserve">Modificación Manual de Contratación </t>
  </si>
  <si>
    <t xml:space="preserve">Modificar el manual de contratación incluyendo las obligaciones y consecuencias que se tienen como supervisor incluyendo un listado de documentos que se deben verificar en la etapa precontractual
</t>
  </si>
  <si>
    <t xml:space="preserve">Manual de Contratación modificado </t>
  </si>
  <si>
    <t xml:space="preserve">SECRETARIA GENERAL (CONTRATOS) </t>
  </si>
  <si>
    <t>FILA_24</t>
  </si>
  <si>
    <t xml:space="preserve">Socialización de la modificación del manual de contratación </t>
  </si>
  <si>
    <t>Se realizará la socialización de la modificación del manual de contratación a las  9 direcciones creadas y las 4 jefaturas de área</t>
  </si>
  <si>
    <t>Registro de asistencia a la capacitación</t>
  </si>
  <si>
    <t>FILA_25</t>
  </si>
  <si>
    <t>4_2015</t>
  </si>
  <si>
    <r>
      <rPr>
        <b/>
        <sz val="10"/>
        <rFont val="Arial Narrow"/>
        <family val="2"/>
      </rPr>
      <t xml:space="preserve">H4 (2015) A.-  </t>
    </r>
    <r>
      <rPr>
        <sz val="10"/>
        <rFont val="Arial Narrow"/>
        <family val="2"/>
      </rPr>
      <t xml:space="preserve">Cumplimiento de Metas Plan Estratégico Institucional </t>
    </r>
  </si>
  <si>
    <t>Competitividad estratégica e Infraestructura
En el año 2015 no se había efectuado la reformulación del indicador</t>
  </si>
  <si>
    <t>Replantear el indicador</t>
  </si>
  <si>
    <t xml:space="preserve">Presentar reporte de Replanteamiento del indicador en el PEI. </t>
  </si>
  <si>
    <t>FILA_26</t>
  </si>
  <si>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</si>
  <si>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t>FILA_27</t>
  </si>
  <si>
    <t>13_2015</t>
  </si>
  <si>
    <r>
      <rPr>
        <b/>
        <sz val="10"/>
        <rFont val="Arial Narrow"/>
        <family val="2"/>
      </rPr>
      <t xml:space="preserve">H13_2015) A.-  </t>
    </r>
    <r>
      <rPr>
        <sz val="10"/>
        <rFont val="Arial Narrow"/>
        <family val="2"/>
      </rPr>
      <t>Prevenc daño Antijuríd. De confo con lo envia por la SPT, oficio STP rta 2- Anexo 9, se observa que dicha Entidad no cuenta con un documto oficial donde se ejecute la Política de Prevenc Daño Antijur, sin embargo la Entidad ha realiz una serie de activid que evidencian actuaciones que se han desplegado en vig 2015 y 2016, a fin de que se consolide el referido documento.</t>
    </r>
  </si>
  <si>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</si>
  <si>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</si>
  <si>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</si>
  <si>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</si>
  <si>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OFICINA JURÍDICA</t>
  </si>
  <si>
    <t>FILA_28</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</si>
  <si>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</si>
  <si>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</si>
  <si>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</si>
  <si>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FILA_29</t>
  </si>
  <si>
    <t>Seguimiento a la política de prevención del daño antijurídico de la vigencia.</t>
  </si>
  <si>
    <t>Informe Semestral</t>
  </si>
  <si>
    <t>FILA_30</t>
  </si>
  <si>
    <t>14_2015</t>
  </si>
  <si>
    <r>
      <rPr>
        <b/>
        <sz val="10"/>
        <rFont val="Arial Narrow"/>
        <family val="2"/>
      </rPr>
      <t>H14 (2015) AD.- R</t>
    </r>
    <r>
      <rPr>
        <sz val="10"/>
        <rFont val="Arial Narrow"/>
        <family val="2"/>
      </rPr>
      <t xml:space="preserve">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</si>
  <si>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</si>
  <si>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</si>
  <si>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</si>
  <si>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</si>
  <si>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FILA_31</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</si>
  <si>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</si>
  <si>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</si>
  <si>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</si>
  <si>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</si>
  <si>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DIREC. FINANCIERA
OTIC</t>
  </si>
  <si>
    <t>FILA_32</t>
  </si>
  <si>
    <t>Falta de oportunidad en la expedición de las liquidaciones oficiales por no pago o menor valor pagado.</t>
  </si>
  <si>
    <t xml:space="preserve">Elaboración y seguimiento de las resoluciones emitas por no pago o menor valor pagado, a cargo de la Dirección Financiera. </t>
  </si>
  <si>
    <t>Expedir las liquidaciones oficiales de cobro a aquellos vigilados que pese haber reportado la información financiera no efectuaron el pago de la CEV o cancealron un menor valor.</t>
  </si>
  <si>
    <t>Informe de seguimiento semestral de las resoluciones de cobro emitidas.</t>
  </si>
  <si>
    <t>FILA_33</t>
  </si>
  <si>
    <t>18_2015</t>
  </si>
  <si>
    <r>
      <rPr>
        <b/>
        <sz val="10"/>
        <rFont val="Arial Narrow"/>
        <family val="2"/>
      </rPr>
      <t>H18 (2015) AD.-</t>
    </r>
    <r>
      <rPr>
        <sz val="10"/>
        <rFont val="Arial Narrow"/>
        <family val="2"/>
      </rPr>
      <t xml:space="preserve"> Deudores Multas.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</si>
  <si>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</si>
  <si>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Establecer mecanismos de control, verificación y depuración de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</si>
  <si>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</si>
  <si>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debidamente suscrita por los responsables.</t>
  </si>
  <si>
    <t>FILA_34</t>
  </si>
  <si>
    <t>Establecer mecanismos de control y valoración del riesgo de incobrabilidad de las deudas de dificil cobro, dentrol del proceso de gestión financiera.</t>
  </si>
  <si>
    <t>Realizar la actualización del mapa de riesgos frente al control y valoración del riesgo de incobrabilidad de la cartera dentro del proceso de Gestión Financiera.</t>
  </si>
  <si>
    <t>Mapa de riesgos actualizado en cadena de valor.</t>
  </si>
  <si>
    <t>FILA_35</t>
  </si>
  <si>
    <t>Establecer mecanismos de control para garantizar que los deudores por concepto de multas reflejados en el aplicativo TAUX  se carguen por tercero en los libros auxiliares del Sistema de Información Financiera - SIIF.</t>
  </si>
  <si>
    <t>Validacion del cargue de movimientos en SIIF por tercero contra el libro auxiliar contable.</t>
  </si>
  <si>
    <t>Libro auxiliar contable de SIIF de la cuenta 131102 y 138515.</t>
  </si>
  <si>
    <t>FILA_36</t>
  </si>
  <si>
    <t>19_2015</t>
  </si>
  <si>
    <r>
      <rPr>
        <b/>
        <sz val="10"/>
        <rFont val="Arial Narrow"/>
        <family val="2"/>
      </rPr>
      <t xml:space="preserve">H19 (2015) AD.-  </t>
    </r>
    <r>
      <rPr>
        <sz val="10"/>
        <rFont val="Arial Narrow"/>
        <family val="2"/>
      </rPr>
      <t xml:space="preserve">Multas sin Contabilizar Oportunamente y Gestión de Cobro.
</t>
    </r>
  </si>
  <si>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</si>
  <si>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</si>
  <si>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</si>
  <si>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</si>
  <si>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DIREC. FINANCIERA
COORD NOTICACIONES</t>
  </si>
  <si>
    <t>FILA_37</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</si>
  <si>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</si>
  <si>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</si>
  <si>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FILA_40</t>
  </si>
  <si>
    <t>28_2015</t>
  </si>
  <si>
    <r>
      <rPr>
        <b/>
        <sz val="10"/>
        <rFont val="Arial Narrow"/>
        <family val="2"/>
      </rPr>
      <t xml:space="preserve">H28 (2015) AD.-  </t>
    </r>
    <r>
      <rPr>
        <sz val="10"/>
        <rFont val="Arial Narrow"/>
        <family val="2"/>
      </rPr>
      <t xml:space="preserve">Recaudos por clasificar
</t>
    </r>
  </si>
  <si>
    <t xml:space="preserve">Deficiencia en la aplicación de controles para identificar oportunamente las obligaciones y conceptos de los recaudos realizados, subestimando la cuenta 411061 ingresos contribuciones y sobreestimando la 140160 Deudores Contribuciones </t>
  </si>
  <si>
    <t>Implementar mecanismos internos y externos de control para asegurar la razonabilidad de las cuentas: Deudores e Ingresos.</t>
  </si>
  <si>
    <t>Elaborar y publicar en la página web de la Supetransporte y/o medios alternativos disponibles el instructivo del procedimiento para pagos de los vigilados y/o ciudadanos.</t>
  </si>
  <si>
    <t xml:space="preserve">Instructivo elaborado y publicado
</t>
  </si>
  <si>
    <t>FILA_41</t>
  </si>
  <si>
    <t>Depurar los saldos por identificar que han sido objeto de recaudo en las cuentas bancarias de la Entidad.</t>
  </si>
  <si>
    <t>Realizar llamadas a los vigilados para la identificación de los recursos consignados en las cuentas recaudadoras de la Entidad y efectuar el respectivo registro en el SIIF.</t>
  </si>
  <si>
    <t>Total monto identificado en el periodo / Total del monto de las partidas por identificar.</t>
  </si>
  <si>
    <t>FILA_46</t>
  </si>
  <si>
    <t>37_2015</t>
  </si>
  <si>
    <r>
      <rPr>
        <b/>
        <sz val="10"/>
        <rFont val="Arial Narrow"/>
        <family val="2"/>
      </rPr>
      <t>H37 (2015</t>
    </r>
    <r>
      <rPr>
        <sz val="10"/>
        <rFont val="Arial Narrow"/>
        <family val="2"/>
      </rPr>
      <t xml:space="preserve">)  A Ingresos vigencia 2015
</t>
    </r>
  </si>
  <si>
    <t>Debilidad en los controles establecidos para dicha área, denotando inconsistencias en la información presupuestal, lo cual afecta la confiabilidad de la misma</t>
  </si>
  <si>
    <t>Realizar seguimiento y control a la ejecución presupuestal de ingresos.</t>
  </si>
  <si>
    <t>Clasificar correctamente la ejecución presupuestal de ingresos en el SIIF Nación.</t>
  </si>
  <si>
    <t xml:space="preserve">Reporte de ejecución presupuestal de ingresos
</t>
  </si>
  <si>
    <t>FILA_47</t>
  </si>
  <si>
    <r>
      <rPr>
        <b/>
        <sz val="10"/>
        <rFont val="Arial Narrow"/>
        <family val="2"/>
      </rPr>
      <t>H37 (2015</t>
    </r>
    <r>
      <rPr>
        <sz val="10"/>
        <rFont val="Arial Narrow"/>
        <family val="2"/>
      </rPr>
      <t xml:space="preserve">) A Ingresos vigencia 2015
</t>
    </r>
  </si>
  <si>
    <t>Deficiencia en la aplicación de controles para identificar oportunamente las obligaciones y conceptos de los recaudos realizados denotando inconsistencias en la información presupuestal, lo cual afecta la confiabilidad de la misma.</t>
  </si>
  <si>
    <t>Depurar las partidas por identificar que han sido objeto de recaudo en las cuentas bancarias de la Entidad.</t>
  </si>
  <si>
    <t>Realizar llamadas a los vigilados para la identificación de recursos consignados en las cuentas recaudadoras de la Entidad y efectuar el respectivo registro en el SIIF.</t>
  </si>
  <si>
    <t>FILA_48</t>
  </si>
  <si>
    <t>1 (2018)</t>
  </si>
  <si>
    <r>
      <rPr>
        <b/>
        <sz val="10"/>
        <rFont val="Arial Narrow"/>
        <family val="2"/>
      </rPr>
      <t>H1 (2018) A</t>
    </r>
    <r>
      <rPr>
        <sz val="10"/>
        <rFont val="Arial Narrow"/>
        <family val="2"/>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</si>
  <si>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</si>
  <si>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Implementar mecanismos internos y externos de control para asegurar la razonabilidad de las cuentas: Deudores  Ingresos.</t>
  </si>
  <si>
    <t>Instructivo elaborado y publicado</t>
  </si>
  <si>
    <t>FILA_49</t>
  </si>
  <si>
    <r>
      <rPr>
        <b/>
        <sz val="10"/>
        <rFont val="Arial Narrow"/>
        <family val="2"/>
      </rPr>
      <t xml:space="preserve">H1 (2018) A </t>
    </r>
    <r>
      <rPr>
        <sz val="10"/>
        <rFont val="Arial Narrow"/>
        <family val="2"/>
      </rPr>
      <t>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</si>
  <si>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</si>
  <si>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FILA_50</t>
  </si>
  <si>
    <t>1_2018</t>
  </si>
  <si>
    <r>
      <rPr>
        <b/>
        <sz val="10"/>
        <rFont val="Arial Narrow"/>
        <family val="2"/>
      </rPr>
      <t>H1 (2018)</t>
    </r>
    <r>
      <rPr>
        <sz val="10"/>
        <rFont val="Arial Narrow"/>
        <family val="2"/>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</si>
  <si>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t>Realizar las acciones de control y seguimiento a efectos de disminuir el saldo de la cuenta recaudos por reclasificar.</t>
  </si>
  <si>
    <t>Realizar la imputación de los documentos de recaudo por clasificar que se encuentran con saldo.</t>
  </si>
  <si>
    <t>CEN de ingresos</t>
  </si>
  <si>
    <t>FILA_51</t>
  </si>
  <si>
    <t>4_2018</t>
  </si>
  <si>
    <r>
      <rPr>
        <b/>
        <sz val="10"/>
        <rFont val="Arial Narrow"/>
        <family val="2"/>
      </rPr>
      <t>H4 (2018) A</t>
    </r>
    <r>
      <rPr>
        <sz val="10"/>
        <rFont val="Arial Narrow"/>
        <family val="2"/>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</si>
  <si>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</si>
  <si>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</si>
  <si>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</si>
  <si>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FILA_52</t>
  </si>
  <si>
    <r>
      <rPr>
        <b/>
        <sz val="10"/>
        <rFont val="Arial Narrow"/>
        <family val="2"/>
      </rPr>
      <t xml:space="preserve">H4 (2018) A </t>
    </r>
    <r>
      <rPr>
        <sz val="10"/>
        <rFont val="Arial Narrow"/>
        <family val="2"/>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</si>
  <si>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FILA_53</t>
  </si>
  <si>
    <t>5_2018</t>
  </si>
  <si>
    <r>
      <rPr>
        <b/>
        <sz val="10"/>
        <rFont val="Arial Narrow"/>
        <family val="2"/>
      </rPr>
      <t>H5 (2018) A</t>
    </r>
    <r>
      <rPr>
        <sz val="10"/>
        <rFont val="Arial Narrow"/>
        <family val="2"/>
      </rPr>
      <t xml:space="preserve">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</si>
  <si>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</si>
  <si>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</si>
  <si>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</si>
  <si>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Documento</t>
  </si>
  <si>
    <t>FILA_54</t>
  </si>
  <si>
    <r>
      <rPr>
        <b/>
        <sz val="10"/>
        <rFont val="Arial Narrow"/>
        <family val="2"/>
      </rPr>
      <t xml:space="preserve">H5 (2018) A </t>
    </r>
    <r>
      <rPr>
        <sz val="10"/>
        <rFont val="Arial Narrow"/>
        <family val="2"/>
      </rPr>
      <t>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</si>
  <si>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Enviar y realizar segumiento trimestral a los correos recibidos y  los enviados por el Grupo Financiera de los terceros a  reportar en las operaciones reciprocas</t>
  </si>
  <si>
    <t>Correos electronicos enviados</t>
  </si>
  <si>
    <t>FILA_55</t>
  </si>
  <si>
    <t>6_2018</t>
  </si>
  <si>
    <r>
      <rPr>
        <b/>
        <sz val="10"/>
        <rFont val="Arial Narrow"/>
        <family val="2"/>
      </rPr>
      <t>H6 (2018) A</t>
    </r>
    <r>
      <rPr>
        <sz val="10"/>
        <rFont val="Arial Narrow"/>
        <family val="2"/>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</si>
  <si>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</si>
  <si>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</si>
  <si>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</si>
  <si>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</si>
  <si>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DIREC. FINANCIERA 
COORD COACTIVO  
OTIC</t>
  </si>
  <si>
    <t>FILA_56</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</si>
  <si>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</si>
  <si>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</si>
  <si>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</si>
  <si>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</si>
  <si>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</si>
  <si>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DIREC. FINANCIERA 
COORD COACTIVO</t>
  </si>
  <si>
    <t>FILA_61</t>
  </si>
  <si>
    <t>10_2018</t>
  </si>
  <si>
    <r>
      <rPr>
        <b/>
        <sz val="10"/>
        <rFont val="Arial Narrow"/>
        <family val="2"/>
      </rPr>
      <t xml:space="preserve">H10 (2018) AD </t>
    </r>
    <r>
      <rPr>
        <sz val="10"/>
        <rFont val="Arial Narrow"/>
        <family val="2"/>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</si>
  <si>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</si>
  <si>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</si>
  <si>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</si>
  <si>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</si>
  <si>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JURIDICA /Secretaria Técnica Comité de Conciliación</t>
  </si>
  <si>
    <t>FILA_62</t>
  </si>
  <si>
    <r>
      <rPr>
        <b/>
        <sz val="10"/>
        <rFont val="Arial Narrow"/>
        <family val="2"/>
      </rPr>
      <t>H10 (2018)  AD</t>
    </r>
    <r>
      <rPr>
        <sz val="10"/>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</si>
  <si>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</si>
  <si>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</si>
  <si>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</si>
  <si>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</si>
  <si>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FILA_63</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</si>
  <si>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</si>
  <si>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</si>
  <si>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</si>
  <si>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</si>
  <si>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FILA_64</t>
  </si>
  <si>
    <t>11_2018</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</si>
  <si>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</si>
  <si>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</si>
  <si>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</si>
  <si>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</si>
  <si>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</si>
  <si>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FILA_65</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</si>
  <si>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</si>
  <si>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</si>
  <si>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</si>
  <si>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</si>
  <si>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FILA_66</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</si>
  <si>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</si>
  <si>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</si>
  <si>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FILA_67</t>
  </si>
  <si>
    <t>12_2018</t>
  </si>
  <si>
    <r>
      <rPr>
        <b/>
        <sz val="10"/>
        <rFont val="Arial Narrow"/>
        <family val="2"/>
      </rPr>
      <t>H12 (2018) A</t>
    </r>
    <r>
      <rPr>
        <sz val="10"/>
        <rFont val="Arial Narrow"/>
        <family val="2"/>
      </rPr>
      <t xml:space="preserve">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r>
  </si>
  <si>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</si>
  <si>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Apoyar la actualización del subproceso Tramitar Vigencias Futuras para establecer mecanismos de control que permitan garantizar que los recursos que no son utilizados en vigencias futuras definidas  sean ejecutados oportunamente, así mismo puedan ser reportado el respectivo seguimiento a las Entidades correspondientes.</t>
  </si>
  <si>
    <t>Actualizar la documentación de las vigencias futuras  en el Proceso de Gestión financiera -  subproceso  presupuesto en la Cadena de Valor</t>
  </si>
  <si>
    <t>Actualización procedimiento en la Cadena de Valor</t>
  </si>
  <si>
    <t>OFICINA DE PLANEACIÓN 
DIREC. FINANCERA</t>
  </si>
  <si>
    <t>FILA_68</t>
  </si>
  <si>
    <t xml:space="preserve">De acuerdo con la actualización al subproceso se deberá aplicar el control  identificando de acuerdo las actividades de seguimineto que sean establecidas. </t>
  </si>
  <si>
    <t>Soporte del seguimiento vigencias futuras</t>
  </si>
  <si>
    <t>2019/12/31</t>
  </si>
  <si>
    <t>FILA_69</t>
  </si>
  <si>
    <t>FILA_71</t>
  </si>
  <si>
    <t>14_2018</t>
  </si>
  <si>
    <r>
      <rPr>
        <b/>
        <sz val="10"/>
        <rFont val="Arial Narrow"/>
        <family val="2"/>
      </rPr>
      <t xml:space="preserve">H14 (2018) A </t>
    </r>
    <r>
      <rPr>
        <sz val="10"/>
        <rFont val="Arial Narrow"/>
        <family val="2"/>
      </rPr>
      <t>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r>
  </si>
  <si>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</si>
  <si>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Establecer en el Proceso de Gestión Financiera, subproceso gestión presupuestal e inversión / elaborar el presupuesto, la estimación de los de excedentes de liquidez.</t>
  </si>
  <si>
    <t>Incluir la estimación de los excedentes de liquidez en la elaboración del anteproyecto de presupuesto de la Entidad.</t>
  </si>
  <si>
    <t xml:space="preserve">OFICINA PLANEACION 
DIREC. FINANCIERA 
</t>
  </si>
  <si>
    <t>FILA_72</t>
  </si>
  <si>
    <t>Establecer mecanismos de control y seguimiento a los recursos recaudados por la Superintendencia de Transporte, que permitan detallar el concepto de recaudo de cada vigencia y enfrentar con su ejecución en el gasto.</t>
  </si>
  <si>
    <t>Elaborar un cuadro de seguimiento que compare el recaudo por cada uno de los conceptos habilitados por Ley a la Superintendencia de Transporte en cada vigencia fiscal y su ejecución en el gasto.</t>
  </si>
  <si>
    <t>Informe Ingresos versus gastos</t>
  </si>
  <si>
    <t xml:space="preserve">
OFICINA PLANEACION 
DIREC. FINANCIERA 
</t>
  </si>
  <si>
    <t>FILA_73</t>
  </si>
  <si>
    <t>Solicitar concepto a la Dirección General del Presupuesto Público Nacional y al DNP, teniendo en cuenta que son las autoridades encargadas de realizar la distribución de los excedentes de liquidez en el presupuesto general de la nación, ya que para esa epoca las multas no hacían parte del presupuesto de la Entidad.</t>
  </si>
  <si>
    <t>Oficio</t>
  </si>
  <si>
    <t>FILA_77</t>
  </si>
  <si>
    <t>01_2019</t>
  </si>
  <si>
    <r>
      <rPr>
        <b/>
        <sz val="10"/>
        <rFont val="Arial Narrow"/>
        <family val="2"/>
      </rPr>
      <t>Hallazgo 1 (2019) - ADP</t>
    </r>
    <r>
      <rPr>
        <sz val="10"/>
        <rFont val="Arial Narrow"/>
        <family val="2"/>
      </rPr>
      <t>-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</si>
  <si>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</si>
  <si>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</si>
  <si>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</si>
  <si>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</si>
  <si>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OFICINA DE TECNOLOGÍAS DE LA INFORMACIÓN Y LAS COMUNICACIONES - OTIC</t>
  </si>
  <si>
    <t>FILA_78</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</si>
  <si>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</si>
  <si>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</si>
  <si>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</si>
  <si>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FILA_79</t>
  </si>
  <si>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</si>
  <si>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</si>
  <si>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</si>
  <si>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FILA_80</t>
  </si>
  <si>
    <t>02_2019</t>
  </si>
  <si>
    <r>
      <rPr>
        <b/>
        <sz val="10"/>
        <rFont val="Arial Narrow"/>
        <family val="2"/>
      </rPr>
      <t>Hallazgo 2 (2019) -AD</t>
    </r>
    <r>
      <rPr>
        <sz val="10"/>
        <rFont val="Arial Narrow"/>
        <family val="2"/>
      </rPr>
      <t>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</si>
  <si>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</si>
  <si>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</si>
  <si>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</si>
  <si>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</si>
  <si>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FILA_81</t>
  </si>
  <si>
    <t>03_2019</t>
  </si>
  <si>
    <r>
      <rPr>
        <b/>
        <sz val="10"/>
        <rFont val="Arial Narrow"/>
        <family val="2"/>
      </rPr>
      <t>Hallazgo 3(2019)-ADF</t>
    </r>
    <r>
      <rPr>
        <sz val="10"/>
        <rFont val="Arial Narrow"/>
        <family val="2"/>
      </rPr>
      <t>-Módulo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</si>
  <si>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</si>
  <si>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</si>
  <si>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</si>
  <si>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</si>
  <si>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FILA_82</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</si>
  <si>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</si>
  <si>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</si>
  <si>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</si>
  <si>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FILA_83</t>
  </si>
  <si>
    <t xml:space="preserve">Realizar capacitación de nuevos productos. </t>
  </si>
  <si>
    <t>Se realizará capacitación con los usuarios finales y retroalimentación pro productos o módulos nuevos.</t>
  </si>
  <si>
    <t xml:space="preserve">
Acta asistencia y participación de capacitación.
</t>
  </si>
  <si>
    <t>FILA_84</t>
  </si>
  <si>
    <t>04_2019</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</si>
  <si>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</si>
  <si>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</si>
  <si>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</si>
  <si>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</si>
  <si>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</si>
  <si>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FILA_85</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</si>
  <si>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</si>
  <si>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</si>
  <si>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</si>
  <si>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</si>
  <si>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</si>
  <si>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FILA_86</t>
  </si>
  <si>
    <t>05_2019</t>
  </si>
  <si>
    <r>
      <rPr>
        <b/>
        <sz val="10"/>
        <rFont val="Arial Narrow"/>
        <family val="2"/>
      </rPr>
      <t>Hallazgo 5 (2019) -AD</t>
    </r>
    <r>
      <rPr>
        <sz val="10"/>
        <rFont val="Arial Narrow"/>
        <family val="2"/>
      </rPr>
      <t xml:space="preserve">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</si>
  <si>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</si>
  <si>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</si>
  <si>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</si>
  <si>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FILA_87</t>
  </si>
  <si>
    <r>
      <rPr>
        <b/>
        <sz val="10"/>
        <rFont val="Arial Narrow"/>
        <family val="2"/>
      </rPr>
      <t xml:space="preserve">Hallazgo 5 (2019) -AD </t>
    </r>
    <r>
      <rPr>
        <sz val="10"/>
        <rFont val="Arial Narrow"/>
        <family val="2"/>
      </rPr>
      <t>-Supervisión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</si>
  <si>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</si>
  <si>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</si>
  <si>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</si>
  <si>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FILA_88</t>
  </si>
  <si>
    <t>06_2019</t>
  </si>
  <si>
    <r>
      <rPr>
        <b/>
        <sz val="10"/>
        <rFont val="Arial Narrow"/>
        <family val="2"/>
      </rPr>
      <t>Hallazgo 6 (2019) - ADF</t>
    </r>
    <r>
      <rPr>
        <sz val="10"/>
        <rFont val="Arial Narrow"/>
        <family val="2"/>
      </rPr>
      <t xml:space="preserve">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</si>
  <si>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</si>
  <si>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</si>
  <si>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FILA_89</t>
  </si>
  <si>
    <t>Generar actas de seguimiento con las obligaciones y entregables por contrato.</t>
  </si>
  <si>
    <t xml:space="preserve">
Se realizará documentación de las obligaciones con sus entregables por cada contrato dejando la evidencia de cumplimiento de cada uno de ellas.</t>
  </si>
  <si>
    <t>FILA_90</t>
  </si>
  <si>
    <t>07_2019</t>
  </si>
  <si>
    <r>
      <rPr>
        <b/>
        <sz val="10"/>
        <rFont val="Arial Narrow"/>
        <family val="2"/>
      </rPr>
      <t>Hallazgo 7 (2019) -ADF</t>
    </r>
    <r>
      <rPr>
        <sz val="10"/>
        <rFont val="Arial Narrow"/>
        <family val="2"/>
      </rPr>
      <t xml:space="preserve">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</si>
  <si>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</si>
  <si>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</si>
  <si>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</si>
  <si>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</si>
  <si>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FILA_91</t>
  </si>
  <si>
    <t>08_2019</t>
  </si>
  <si>
    <r>
      <rPr>
        <b/>
        <sz val="10"/>
        <rFont val="Arial Narrow"/>
        <family val="2"/>
      </rPr>
      <t xml:space="preserve">Hallazgo 8 (2019) - AD </t>
    </r>
    <r>
      <rPr>
        <sz val="10"/>
        <rFont val="Arial Narrow"/>
        <family val="2"/>
      </rPr>
      <t>- Aplicativos para el Soporte a la Gestión Documental.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</si>
  <si>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</si>
  <si>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</si>
  <si>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</si>
  <si>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</si>
  <si>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FILA_92</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</si>
  <si>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</si>
  <si>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</si>
  <si>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</si>
  <si>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</si>
  <si>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FILA_93</t>
  </si>
  <si>
    <t>09_2019</t>
  </si>
  <si>
    <r>
      <rPr>
        <b/>
        <sz val="10"/>
        <rFont val="Arial Narrow"/>
        <family val="2"/>
      </rPr>
      <t>Hallazgo 9 (2019) - AD</t>
    </r>
    <r>
      <rPr>
        <sz val="10"/>
        <rFont val="Arial Narrow"/>
        <family val="2"/>
      </rPr>
      <t xml:space="preserve"> - Gestión de Recursos de TI.  Debilidades en la Gestión de los Recursos de TI, en el desarrollo e implementación del sistema misional Vigía.</t>
    </r>
  </si>
  <si>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</si>
  <si>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</si>
  <si>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</si>
  <si>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</si>
  <si>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t>FILA_94</t>
  </si>
  <si>
    <r>
      <rPr>
        <b/>
        <sz val="10"/>
        <rFont val="Arial Narrow"/>
        <family val="2"/>
      </rPr>
      <t xml:space="preserve">Hallazgo 9 (2019) - AD </t>
    </r>
    <r>
      <rPr>
        <sz val="10"/>
        <rFont val="Arial Narrow"/>
        <family val="2"/>
      </rPr>
      <t>- Gestión de Recursos de TI.  Debilidades en la Gestión de los Recursos de TI, en el desarrollo e implementación del sistema misional Vigía.</t>
    </r>
  </si>
  <si>
    <t xml:space="preserve">Ajustar los procedimientos en la cadena de valor para el proceso de Gestión de TI con la Oficina de Planeación.
</t>
  </si>
  <si>
    <t xml:space="preserve">Realizar ajuste a los procesos de Tics para actualizar la cadena de valor.
</t>
  </si>
  <si>
    <t xml:space="preserve">Ajuste proceso cadena de valor.
</t>
  </si>
  <si>
    <t>FILA_95</t>
  </si>
  <si>
    <t>10_2019</t>
  </si>
  <si>
    <r>
      <rPr>
        <b/>
        <sz val="10"/>
        <rFont val="Arial Narrow"/>
        <family val="2"/>
      </rPr>
      <t>Hallazgo 10 (2019) - A</t>
    </r>
    <r>
      <rPr>
        <sz val="10"/>
        <rFont val="Arial Narrow"/>
        <family val="2"/>
      </rPr>
      <t xml:space="preserve"> - Mecanismos de Control Interno Supertransporte. Falencias de contro y segimiento al proyecto "Sistematización de la Superintendencia de Puertos y Transporte" determinadas en los contratos 063/2010, 274/2013, 028/2014, 324/2014 y 367/2015.</t>
    </r>
  </si>
  <si>
    <t xml:space="preserve">Ajustar los procedimientos en la cadena de valor para la matriz de riesgos.
</t>
  </si>
  <si>
    <t xml:space="preserve">Realizar ajuste a los procesos de Tics para actualizar la cadena de valor.
</t>
  </si>
  <si>
    <t>RESPONSABLES</t>
  </si>
  <si>
    <t>ASIGNACIÓN AUDITOR</t>
  </si>
  <si>
    <t>DILIGENCIAMIENTO DEL AVANCE ACTIVIDADES POR PARTE DEL RESPONSABLE</t>
  </si>
  <si>
    <t xml:space="preserve"> A 30 JUNIO2022</t>
  </si>
  <si>
    <t>DESCRIPCIÓN DEL AVANCE EN CADA ACCIÓN/ACTIVIDAD</t>
  </si>
  <si>
    <t>REGISTRAR LA EVIDENCIA PARA CADA ACTIVIDAD</t>
  </si>
  <si>
    <t>REGISTRA DESCRIPCIÓN PARA CARGUE EN SIRECI
MAXIMO 390 CARACTERES</t>
  </si>
  <si>
    <t>OBSEVACION OCI.
30/06/2022</t>
  </si>
  <si>
    <t>% AVANCE ACTIVIDAD
OCI a 30junio202</t>
  </si>
  <si>
    <t>% AVANCE HALLAZGO
OCI a 30junio2022</t>
  </si>
  <si>
    <t xml:space="preserve">AUDITOR RESPONSABLE SEGUIMIENTO HALLAZGO </t>
  </si>
  <si>
    <t xml:space="preserve">José
</t>
  </si>
  <si>
    <t>Roxana</t>
  </si>
  <si>
    <t>Iván Moreno</t>
  </si>
  <si>
    <t>Martha</t>
  </si>
  <si>
    <t>José</t>
  </si>
  <si>
    <t>SEGUIMIENTO OCI A 31 DICIEMBRE 2021</t>
  </si>
  <si>
    <t>% AVANCE ACTIVIDAD
OCI a 31 dic 2021</t>
  </si>
  <si>
    <t>% AVANCE HALLAZGO
OCI a 31 dic 2021</t>
  </si>
  <si>
    <t>CARACTERES MAXIMO 390</t>
  </si>
  <si>
    <t>José
Sandra</t>
  </si>
  <si>
    <t>Roxana
Danna</t>
  </si>
  <si>
    <t>Roxana
Iván Moreno</t>
  </si>
  <si>
    <t xml:space="preserve">Roxana 
Iván Moreno
Danna </t>
  </si>
  <si>
    <t>H.24_2012 Nómina y Contratos vig 2019, 2020, 2021 y 1er semestre de 2022 (1o. de enero al 30 de junio) , del total de gasto destinado, la proporc entre los dos corresp a lo siguiente:
2019_Nómina ....................51%
Prest Serv ......................... 49%
2020: Nómina ................... 62%
Prest Servs ....................... 38%
2021: Nómina ................... 60%
Prest Servs ....................... 40%
1er semestre 2022:                                                                      Prestación servcios............36%                                                            Nómina.............................  64%                                                                   SE LOGRA COMPROBAR QUE NO EXISTE NÓMINA PARALELA, YA QUE DURANTE 3 AÑOS Y MEDIO, EL  VALOR DE LA NÓMINA SUPERA EL VALOR DE LA CONTATACIÓN DE SERVICIOS PROFESIONALES Y DE APOYO</t>
  </si>
  <si>
    <t>2020: Nómina ................... 62%
Prest Servs ....................... 38%
2021: Nómina ................... 60%
Prest Servs ....................... 40%
1er semestre 2022:                                                                      Prestación servcios............36%                                                            Nómina.............................  64%                                                                   SE LOGRA COMPROBAR QUE NO EXISTE NÓMINA PARALELA, YA QUE DURANTE 3 AÑOS Y MEDIO, EL  VALOR DE LA NÓMINA SUPERA EL VALOR DE LA CONTATACIÓN DE SERVICIOS PROFESIONALES Y DE APOYO</t>
  </si>
  <si>
    <t>1. Relación prestación de servicios VS Nómina
2. Contratos PS PROFE-Apoyo Enero a Junio 2022       
3. Pago nómina enero-junio de 2022</t>
  </si>
  <si>
    <t>La Secretaría General no reportó información por tener la actividad en el 100%</t>
  </si>
  <si>
    <t xml:space="preserve">Delegatura de Concesiones e Infraestructura: Se establecio el plan general de supervisión
 de la Delegatura de Concesiones e Infraestructura, esta herramienta describe la planeacion, ejecucion y seguimiento a las visitas de inspeccion para la vigencia 2022, así como, evaluar el grado de cumplimiento de las actividades y metas de los procesos de Vigilancia e Inspección.
Delegatura de Tránsito y Transporte Terrestre: 
Se realiza el reporte de indicadores apra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
D.PTOS: La Delegatura tiene un cuadro de seguimiento a la planeación, programación y ejecución del PGS. Su resultado se reporta en el PAI. </t>
  </si>
  <si>
    <t xml:space="preserve">Delegatura de Concesiones e Infraestructura: Se establecio el plan general de supervisión
 de la Delegatura de Concesiones e Infraestructura, esta herramienta describe la planeacion, ejecucion y seguimiento a las visitas de inspeccion para la vigencia 2022, así como, evaluar el grado de cumplimiento de las actividades y metas de los procesos de Vigilancia e Inspección.
Delegatura de Tránsito y Transporte Terrestre:
Se realiza el reporte de indicadores apra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 Para los años 2016 a 2018 cuando se aplicaba el PGI se cumplió con las visitas de inspección programadas, e inclusive se superó la meta para cada uno de los años, así: 2016 = 100% 2017 = 104% 2018 = 110%
D.Puertos: la OAP publicó en el enlace https://www.supertransporte.gov.co/documentos/2022/Mayo/Planeacion_20/PEI-PRIMER-TRIMESTRE-2022_.pdf  el avance del cumplimiento del PEI al I trimestre 2022. </t>
  </si>
  <si>
    <t>Delegatura de Concesiones e Infraestructura:
H_H6(2013) A_PM_CGR_PGS-2022 _Planeacion
Planeacion Actividades de ka Delegatura de CeI, PARA LA VIGENCIA 2022
H_H6(2013) A_PM_CGR_PGS-2022 _Seguimiento
Seguimiento a las actividades realizadas por la Delegatura para el primes semestre del 2022
Delegatura de Tránsito y Transporte Terrestre:
H6_2013_TTT_ PAI-PEI
H6_2013_2 INFORME CUMPLIMIENTO METAS PEI VIGENCIAS 2016, 2017 Y 2018-2
D.PTOS: 
H6_2013_Act2_PTOS cumplimiento PEI al I trimestre 2022</t>
  </si>
  <si>
    <t>Delegatura de Concesiones e Infraestructura: Para el primer semestre no se programaron visitas de inspeccion extraordinarias, teniendo en cuenta que en el PGS, 
se planearon con anteioridad las visitas que se van a realizar durante el año
Delegatura de Tránsito y Transporte Terrestre: 
Se realiza el reporte de indicadores apra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
D.Puertos: En el anteproyecto de presupuesto 2022 se incluyeron visitas extraordinarias. Igualmente, se realiza seguimiento a las mismas.</t>
  </si>
  <si>
    <t>Delegatura de Concesiones e Infraestructura:
H_H6(2013) A_PM_CGR_PGS-2022 _Planeacion
Planeacion Actividades de ka Delegatura de CeI, PARA LA VIGENCIA 2022
H_H6(2013) A_PM_CGR_PGS-2022 _Seguimiento
Seguimiento a las actividades realizadas por la Delegatura para el primes semestre del 2022
Delegatura de Tránsito y Transporte Terrestre:
H6_2013_TTT_ PAI-PEI
H6_2013_2 INFORME CUMPLIMIENTO METAS PEI VIGENCIAS 2016, 2017 Y 2018-2
D.PTOS: 
H6_2013_Act3_Evid1_PTOS correo remitiento anteproyecto presupuesto 2022.
H6_2013_Act3_Evid2_PTOS: anteproyecto presupuesto 2022 solicitado. 
H6_2013_Act3_Evid3_PTOS seguimiento a visitas pgs y extras</t>
  </si>
  <si>
    <t>ORFEO  desde el 2010 hasta el 2017 se recibía y se daba respuesta a través de ese sistema, se generaban radicados de entrada, salida, internos (memorandos), circulares y resoluciones
ORFEO  desde el 2018 hasta el 2020 se usó este sistema para dar respuesta a los requerimientos de entrada mediante oficios de salida, adicionalmente se generaban documentos internos (memorandos), circulares y resoluciones.
VIGIA  desde el 2018 hasta el 2020 se usó este usuario se usó para registrar todas las entradas allegadas a través del portal web (PQRS) y cualquier otro documento de entrada que se generó durante este periodo.		
ENTORNO AJUSTADO 2021
ORFEO  desde el 2021 a la fecha se recibe y se da respuesta a través de ese sistema, se generan radicados de entrada, salida, internos (memorandos), circulares y resoluciones.</t>
  </si>
  <si>
    <t>Información cargada en el repositorio: https://supertransporte.sharepoint.com/:f:/s/RepositorioEvidencias/EjfXMqjIvUNNj5ojWbxM340BlPXYTEyNknd_e5zu7Yglzw?e=tNwB3l</t>
  </si>
  <si>
    <t>La Dirección Financiera viene adelantando de manera permanente el proceso de depuración de la cartera de difícil cobro tendiente a determinar la existencia real de obligaciones que afectan su patrimonio con base en los saldos previamente identificados en el sistema contable, a fin de depurar, castigar, excluir de la contabilidad, la cartera que reúna los requisitos previstos en la ley, y así mismo, da cumplimiento a lo establecido en la resolución 357 del 23 de Julio de 2008 de la Contaduría General de la Nación, mediante la cual se adoptó el procedimiento de control interno contable y de reporte del informe anual de evaluación a la Contaduría General de la Nación, en sus numerales 3.1, 3.2 Y 3.7 determinó que:
“3.1. Depuración contable permanente y sostenibilidad. Las entidades contables públicas cuya información contable no refleje su realidad financiera, económica, social y ambiental, las deben adelantar todas veces que sea necesario las gestiones administrativas para depurar las cifras y demás datos contenidos en los estados, informes y reportes contables, de tal forma que estos cumplan las características cualitativas de confiabilidad, relevancia y comprensibilidad de que trata el marco conceptual del Plan General de Contabilidad Pública”
En este sentido, la entidad realiza las gestiones administrativas necesarias para depurar este rubro y documenta las respectivas operaciones bajo el entendido que este es un proceso de depuración contable permanente, en conclusión, consideramos que el proceso de depuración de estas partidas ha sido exitoso y se continuará con el plan de acción y depuración para lograr unos estados financieros razonables.
Por lo anterior, de manera respetuosa solicitamos evaluar el cierre total de este hallazgo dada la gran gestión administrativa exitosa que se viene adelantando en la depuración de las partidas de la cartera de difícil recaudo.</t>
  </si>
  <si>
    <t>Se adjunta copia de las Fichas y Estudio Ttécnico, acta de comite No. 1  de  2022 y; la resolucion 1766 del 31 de mayo de 2022 por la cual se depuran 1.115 obligaciones y se ordenan unos registros contables</t>
  </si>
  <si>
    <t>H18_2012_ACC01_DF Ficha Técnica elaborada por la Dirección Financiera, Ficha y Estudio Técnico elaborado por Coactivo, Acta Comite de Cartera No. 01 de 2022 y Resolución 1766 de 2022</t>
  </si>
  <si>
    <t>Se observó ficha técnica de la dirección financiera  y ficha de estudio técnico de la dirección coactiva, al igual que acta de comité de cartera acta comité de Cartera No. 01 de 2022 y Resolución 1766 de 2022, donde se aprueba la depuración de cartera prescrita.</t>
  </si>
  <si>
    <t xml:space="preserve">Se adjuntan informes de las acciones adelantadas para la gestion  de cobro persuasivo de los meses de enero a mayo 2022 </t>
  </si>
  <si>
    <t>H18_2012_ACC02_DF Informes de gestión cobro persuasivo de los meses de enero a mayo 2022</t>
  </si>
  <si>
    <t>Se observan informes del primer semestre del año 2022 en los cuales demuestran el control a las obligaciones exigibles de los vigilados; mediante llamadas telefónicas y el envío de correos electrónicos masivos, para informarle de manera clara y precisa el monto adeudado, así como las consecuencias y procedimientos que se deriven en caso de no cancelar de manera voluntaria.</t>
  </si>
  <si>
    <t>A través de la Resolución 1766 de 2022 se ordenó la depuración contable de 1.115 obligaciones, dentro de las cuales 1.109 multas por un valor de $2.908.854.708  fueron   revocadas   de   manera   oficiosa   por   la Superintendencia de Transporte,en virtud del conceptoNo. 1 1001-03-06-000-2018-00217-00del 5 de marzo de 2019, emitido por la Sala de Consulta y Servicio Civil del Consejo de Estado, toda vez que,  los  fundamentos  que dieron origen a  las  sanciones  impuestas  desaparecieron,  y por ende,  su respectivo  cobro,  por consiguiente, las mismas, se  encuentran  fundamentada en  la  causal  establecida  en  elliteral  C  del artículo 2.5.6.3 del Decreto 1068 de 2015.
asi mismo, se sometió al comite de cartera la depuración de seis (6) obligaciones por valor de $92.269.500 por la causal de prescripción de la acción de cobro.</t>
  </si>
  <si>
    <t xml:space="preserve">Se adjuntan los reportes de los comprobantes  contables de las cuentas 13851501, 138614001 y 58042301-  donde se observan los  registros contables ordenados en la Resolución No. 1766 de 2022. </t>
  </si>
  <si>
    <t>H18_2012_ACC03_DF Comprobante contable depuración de cartera Resolución 1766 de 2022 -Prescripción y Revocatoria consejo de estado</t>
  </si>
  <si>
    <t>Se observo, registro contable de la depuración contable por concepto de prescripción donde se afecto la cuenta  138515001 Contribuciones, tasas e ingresos no tributarios 2,908,854,708.00, 138614001 Contribuciones, tasas e ingresos no tributarios y  580423001 Ingresos tributarios 2,145,480,395.00., donde se da cumplimiento a lo aprobado en el comité de cartera</t>
  </si>
  <si>
    <t>Se adjunta reporte e informe ejecutivo con las acciones de actualización del universo de vigilados de la ST</t>
  </si>
  <si>
    <t>H14_2015_ACC01_DF Reporte actualizado del universo de vigilados e informe ejecutivo</t>
  </si>
  <si>
    <t xml:space="preserve">Se evidenció informe emitido por la dirección financiera en la cual se muestra la actualización del universo de vigilados de la entidad
A corte 17/06/2022  son 10.169
A corte 13/01/2022  son  9.800
representando una variación absoluta de 369
Se evidencia por parte de la Dirección financiera cumplimiento del universo de vigilados para el respectivo cobro de la contribución.
</t>
  </si>
  <si>
    <t>Se evidenció informe emitido por la dirección financiera en la cual se muestra la actualización del universo de vigilados de la entidad para el respectivo cobro de la contribución, lo que permite observar cumplimiento de la actividad.
A corte 17/06/2022  son 10.169
A corte 13/01/2022  son  9.800
representando una variación absoluta de 369</t>
  </si>
  <si>
    <t>Se remitió a las Delegaturas, la relación de los supervisados que no efectuaron el reporte de la información financiera para la vigencia 2021. Se adjunta como evidencia copia de 3 memorandos y 3 archivos en excel.</t>
  </si>
  <si>
    <t>H14_2015_ACC02_DF Oficio remisorio a la Delegaturas con la relación de vigilados que incumplieron con el reporte de la información subjetiva.</t>
  </si>
  <si>
    <t>Se evidencia el envío de tres (3) memorandos dirigidos a las diferentes delegaturas con la relación de cada uno las entidades que incumplieron con el con el reporte de información subjetiva para la vigencia 2021, estos memorandos presentan fecha del 23-06-2022.</t>
  </si>
  <si>
    <t>En virtud de lo indicado el numeral 5.1.8 “Documentos que prestan merito ejecutivo a favor de la Superintendencia” del Manual De Gestión De Recaudo De Cartera adoptado a través de la Resolución 1871 del 13/06/2022 (el cual fue debidamente socializado) constituye título ejecutivo para el cobro de la Contribución, solamente, el acto administrativo complejo conformado por la resolución general que establece la tarifa y el cupón de pago.
De tal forma que, con esta nueva actualización se descartó la necesidad de expedir resoluciones de cobro particulares para garantizar el efectivo recaudo de la obligación.
Por lo anterior, se solicita la modificación de la causa del hallazgo, acción de mejora,  descripción y unidad de medida.</t>
  </si>
  <si>
    <t xml:space="preserve">En virtud del númeral 5.1.8 del Manual de Cartera, constituye título ejecutivo para el cobro de la Contribución el acto administrativo complejo conformado por la resolución que fija la tarifa y el cupón de pago;  descartándose así, la necesidad de expedir resoluciones de cobro para garantizar el recaudo de la obligación. </t>
  </si>
  <si>
    <t>N/A</t>
  </si>
  <si>
    <t>Una vez verificado el MANUAL DE GESTIÓN DE RECAUDO DE CARTERA, VERSIÓN 1, GF-MA-001 con Fecha aprobación:16-jun-2022 y procedimiento Gestión Cobro Persuasivo Código: GF-PR-010
Versión: 2
Fecha aprobación: 26-may-2022, la dirección financiera emitirá Resolución tarifa general, cupón de pago y ficha de gestión persuasiva.</t>
  </si>
  <si>
    <t>La Dirección Financiera viene adelantando de manera permanente el proceso de depuración de la cartera de difícil cobro tendiente a determinar la existencia real de obligaciones que afectan su patrimonio con base en los saldos previamente identificados en el sistema contable, a fin de depurar, castigar, excluir de la contabilidad, la cartera que reúna los requisitos previstos en la ley, y así mismo, da cumplimiento a lo establecido en la resolución 357 del 23 de Julio de 2008 de la Contaduría General de la Nación, mediante la cual se adoptó el procedimiento de control interno contable y de reporte del informe anual de evaluación a la Contaduría General de la Nación, en sus numerales 3.1, 3.2 Y 3.7 determinó que:
“3.1. Depuración contable permanente y sostenibilidad. Las entidades contables públicas cuya información contable no refleje su realidad financiera, económica, social y ambiental, las deben adelantar todas veces que sea necesario las gestiones administrativas para depurar las cifras y demás datos contenidos en los estados, informes y reportes contables, de tal forma que estos cumplan las características cualitativas de confiabilidad, relevancia y comprensibilidad de que trata el marco conceptual del Plan General de Contabilidad Pública”
En este sentido, la entidad realiza las gestiones administrativas necesarias para depurar este rubro y documenta las respectivas conciliaciones mensuales estableciendo las partidas pendientes de depuración y su correspondiente plan de regularización de dichas partidas.
Bajo el entendido que este es un proceso de depuración contable permanente, la entidad determina en sus conciliaciones las partidas pendientes y busca su depuración a través de las fichas de saneamiento, las cuales son avaladas en el comité de sostenibilidad contable y cartera. Dentro de este proceso, la determinación de partidas pendientes se realiza de forma mensual y se vuelve un proceso dinámico en la medida en que van saliendo nuevas partidas, las cuales en su gran mayoría se regularizan en un periodo corto y otras tardan un poco más, dada la complejidad de estas y la ubicación de la documentación soporte dependiendo de su antigüedad.
En conclusión, consideramos que el proceso de depuración de estas partidas ha sido exitoso toda vez que a corte del mes de mayo NO existen partidas conciliatorias por legalizar.
Por lo anterior, de manera respetuosa solicitamos evaluar el cierre total de este hallazgo dada la gran gestión administrativa exitosa que se viene adelantando en la depuración de las partidas de la cartera de difícil recaudo.</t>
  </si>
  <si>
    <t>Se adjuntan las conciliaciones efecutadas entre contabilidad y cartera de las cuentas 131102001 multas corriente y 138515001- deudas  de dificil cobro de los meses de diciembre de 2021 a mayo de  2022.</t>
  </si>
  <si>
    <t>H18_2015_ACC01_DF Conciliaciones de  cartera de dificil cobro y multas corrientes de los meses de diciembre 2021 a mayo de 2022</t>
  </si>
  <si>
    <t>Se evidencia actas de conciliación mensuales de las cuentas de difícil recaudo desde el mes de diciembre al mes de mayo , estas partidas han sido depuradas e identificadas en un 100%</t>
  </si>
  <si>
    <t>Link mapa de riesgos actualizado https://supertransporte.sharepoint.com/sites/CadenadeValorST/Documentos%20compartidos/Forms/AllItems.aspx?ga=1&amp;id=%2Fsites%2FCadenadeValorST%2FDocumentos%20compartidos%2FProcesos%2F13%2E%20Gesti%C3%B3n%20Financiera%2Fk%2E%20Mapa%20de%20Riesgos%2FActualizaci%C3%B3n%20Mapa%20de%20riesgos&amp;viewid=eecb8a3a%2D5758%2D4412%2Da356%2D36cbbd647228</t>
  </si>
  <si>
    <t>H18_2015_ACC02_DF Mapa de Riesgo Gestión Financiera</t>
  </si>
  <si>
    <t>La dirección financiera allega enlace web donde se puede evidenciar actualización de mapa de riesgo en la cadena de valor.
Nota: con esta acción se cierra esta actividad.</t>
  </si>
  <si>
    <t>Se adjunta libro auxiliar contable por tercero de las cuentas 131102 mutas corriente y 138515- deudas  de dificil cobro de los meses de diciembre de 2021 a mayo de  2022.</t>
  </si>
  <si>
    <t>H18_2015_ACC03_DF Auxiliares de dificil cobro y multas corrientes de los meses de diciembre 2021 a mayo de 2022</t>
  </si>
  <si>
    <t>Se observo anexo con los  libros auxiliares del SIIF de la cuenta 131102 y 138515 mes de diciembre a mayo del 2022 evidenciando el cargue de la información  a cada tercero, sin embargo, queda pendiente la validación en el sistema SIIF Nación.</t>
  </si>
  <si>
    <t>La Dirección Financiera y el Grupo de Notificaciones efectúa de forma mensual la conciliación de los actos administrativos ejecutoriados, no obstante, se tiene que a corte del mes de mayo de 2022 se encuentran pendientes por legalizar 38 obligaciones, en ese sentido, a través del memorando No. 20225400057463 del 22/06/2022, esta Dirección solicitó a la Oficina de Notificaciones allegar la información correspondiente a efectos de realizar el registro en el aplicativo de cartera.                                                                                                                              Act 1:  El Grupo de Notificaciones realizó mesa de trabajo con la Dirección Financiera el 28 de febrero de 2022, para llevar a cabo conciliación de los meses de diciembre de 2021 a enero de 2022, se aclaran inconsistencias respecto a conciliaciones y actos administrativos pasados.  Act 2:El Grupo de Notificaciones realiza el reporte Mensual a la Dirección Financiera donde se indican las resoluciones radicadas en (ORFEO) y las constancias de ejecutoria expedidas producto de la búsqueda en las bases de datos datos de años anteriores.  Act. 3: El Grupo de Notificaciones realiza la Remisión de conciliaciones verificadas y firmadas.</t>
  </si>
  <si>
    <t xml:space="preserve">Se adjuntan las conciliaciones efecutadas entre notificaciones y la Direcion Financiera de los actos administrativos ejecutoriados en los meses de enero a mayo de  2022.                                                                                                          
El Grupo de Notificaciones realiza reportes mensuales de los actos administrativos expedidos y de las constancias emitidas en los meses de enero a junio de 2022.                                         </t>
  </si>
  <si>
    <t>H19_2015_ACC01_DF Conciliaciones de los meses de enero a mayo de 2022. H19_2015_Act3_Remision Conciliación Firmada Mayo de 2022 .pdf
H19_2015_Act3_Remision Conciliación Firmada Marzo de 2022.pdf
H19_2015_Act3_Remision Conciliación Firmada Febrero de 2022.pdf
H19_2015_Act3_Remision Conciliación Firmada Enero de 2022.pdf
H19_2015_Act3_Remision Conciliación Firmada Abril de 2022.pdf
H19_2015_Act2_Reporte Mensual Mayo de 2022.pdf
H19_2015_Act2_Reporte Mensual Marzo de 2022.pdf
H19_2015_Act2_Reporte Mensual Febrero de 2022 .pdf
H19_2015_Act2_Reporte Mensual Enero de 2022.pdf
H19_2015_Act2_Reporte Mensual Abril de 2022. pdf.pdf
H19_2015_Act1_Acta de Mesa de Trabajo Financiera.pdf</t>
  </si>
  <si>
    <t>Act1: El Grupo de Notificaciones realizó mesa de Trabajo con el Grupo de Talento Humano el el 23 de mayo de 2022 y la Direccion de Investigaciones de Transito y Transporte el 25 de mayo de 2022, ya que son las áreas que más emiten resoluciones en la entidad. Act2: El Grupo de Notificaciones creó correo exclusivo para temas referentes de emisión de constancias de ejecutorias con la finalidad de mejorar la comunicación entre dependencias y el Grupo de Notificaciones. Act3: Se realizó mesa de Trabajo de Planeación de Cronograma de revisión de actos administrativos de vigencias anteriores de 2017 a 2022, con el fin de establecer cronograma para revision de constancias emitidas y pendientes por emitir. Act4: Revisión de Bases de vigencias de 2017 a 2021, e identificación de actos administrativos pendientes de revisión de Bases de Notificaciones para determinar expedición de constancias de ejecutoria. Act5: Se remiten reportes a las áreas emisoras de actos administrativos con el fin de establecer actos administrativos ejecutoriados y novedades.</t>
  </si>
  <si>
    <t>El Grupo de Notificaciones realiza mesas de trabajo con dependencias que emiten actos administrativos para establecer actos administrativos pendientes por ejecutoriar, se remiten reportes a fin de establecer que resoluciones carecen de constancias, y se establecen canales de comunicación con las demas areas.</t>
  </si>
  <si>
    <t>H4_2018_ Administrativa\H4_2018_Act4 Reporte Transito.png
H4_2018_ Administrativa\H4_2018_Act4 Reporte Juridica.png
H4_2018_ Administrativa\H4_2018_Act4 Reporte Financiera.png
H4_2018_ Administrativa\H4_2018_Act4 Reporte Financiera 2.png
H4_2018_ Administrativa\H4_2018_Act3 Cronograma.pdf
H4_2018_ Administrativa\H4_2018_Act2 Banner Correo de Constancias.pdf
H4_2018_ Administrativa\H4_2018_Act1 Mesa de Trabajo Talento Humano.xlsx
H4_2018_ Administrativa\H4_2018_Act1 Mesa de Trabajo Talento Direccion de Transito (1).xlsx
H4_2018_ Administrativa\H4_2018_Act.3 Planeacion  de Cronograma Base de Constancias de Ejecutoriapdf.pdf
H4_2018_ Administrativa\~$H19_2015_Act1 Mesa de Trabajo Talento Humano.xlsx</t>
  </si>
  <si>
    <t>Se observó acta de mesa de trabajo realizada entre la dirección financiera y notificaciones en la que se establecen compromisos de conciliación de actos administrativos debidamente ejecutoriados.
Adicional se observan correos electrónicos de los meses Enero, Febrero, Marzo, Abril y Mayo de los actos administrativos notificados a la dirección financiera.
Sin embargo, no se evidencia proceso como lo establece la unidad de medida.</t>
  </si>
  <si>
    <t>Se encuentra publicado en pagina web el instructivo para que los vigilados puedan consultar el procedimiento para realizar el pago de las obligaciones.
Adicionalmente, se puso a disposición de los vigilados el manual para realizar pagos a través del botón de pagos PSE.</t>
  </si>
  <si>
    <t>https://www.supertransporte.gov.co/documentos/2019/Julio/Financiera_15/Act.1_Procedimiento_de_Pagos_Obligaciones.pdf
https://www.supertransporte.gov.co/documentos/2020/Diciembre/Financiera_10/MAUAL-PAGO-PSE_A.pdf</t>
  </si>
  <si>
    <t>Se observó en la pagina web la publicación del instructivo para que los vigilados puedan consultar el procedimiento para realizar el pago de las obligaciones. link.https://www.supertransporte.gov.co/documentos/2019/Julio/Financiera_15/Act.1_Procedimiento_de_Pagos_Obligaciones.pdf.
https://www.supertransporte.gov.co/documentos/2020/Diciembre/Financiera_10/MAUAL-PAGO-PSE_1.pdf.
Se evidenció la efectividad del mecanismo de control como acción de mejora al procedimiento para la realización de pago por parte de los vigilados.</t>
  </si>
  <si>
    <t>Se obs en la pag web la publ del instr para que los vig puedan consultar el proc para realizar el pago de las oblig. link.https://www.supertransporte.gov.co/documentos/2019/Julio/Financiera_15/Act.1_Procedimiento_de_Pagos_Obligaciones.pdf.
Se evid la efect del mecan de ctrl como acción de mejora al proce para la reali de pago por parte de los vigi.</t>
  </si>
  <si>
    <t>Se adjunta informe en donde se evidencia que del total de los saldos por identificar se ha logrado al 31 de mayo de 2022 una depuración del 98%. asi mismo, el informe  contiene la gestión de las actividades realizadas durante los meses de enero a mayo de 2022 para la identificación de los saldos.</t>
  </si>
  <si>
    <t>H28_2015_ACC02_DF Informe de saldos por identificar a corte del mes de mayo de 2022.</t>
  </si>
  <si>
    <t xml:space="preserve">Se adjunta la ejecución presupuestal de ingresos a corte de mayo de 2022, en donde se evidencia que los recursos recaudados en las cuentas bancarias de la entidad,  se registra en en el sistema SIIF Nación en los respectivos rubros de acuerdo al concepto de recaudo. </t>
  </si>
  <si>
    <t>H37_2015_ACC01_DF Ejecución presupuestal desagregada a corte del mes de mayo de 2022</t>
  </si>
  <si>
    <t>Se allega por parte dirección financiera anexo con ejecución presupuestal y se evidencia ejecución presupuestal con los rubros presupuestales debidamente clasificados.</t>
  </si>
  <si>
    <t>H37_2015_ACC02_DF Informe de saldos por identificar a corte del mes de mayo de 2022.</t>
  </si>
  <si>
    <t>Se verificó la publicación del instructivo del procedimiento para pago de las obligaciones  y del manual para realizar pagos por PSE. En los siguientes link.https://www.supertransporte.gov.co/documentos/2019/Julio/Financiera_15/Act.1_Procedimiento_de_Pagos_Obligaciones.pdf.
https://www.supertransporte.gov.co/documentos/2020/Diciembre/Financiera_10/MAUAL-PAGO-PSE_1.pdf.</t>
  </si>
  <si>
    <t>H1_2018_ACC02_DF Informe de saldos por identificar a corte del mes de mayo de 2022.</t>
  </si>
  <si>
    <t>Se realizó el registro en el modulo gestion presupuesto ingresos de las partidas identificadas en la actividad de identificación de saldos.  Se adjunta CEN de ingresos donde se evidencia el registro de las mencionadas partidas</t>
  </si>
  <si>
    <t>H1_2018_ACC03_DF CEN de ingresos e informe con el registro de los saldos identificados a corte del mes de mayo de 2022.</t>
  </si>
  <si>
    <t>La Dirección Financiera allegó Archivo CEN de ingresos donde se evidenció el registro de las  partidas identificadas se detalla el registro de los saldos identificados y se anexa el informe de gestión que contiene las actividades realizadas para la identificación.
Recaudos identificados, registrados en el SIIF Nación, primer semestre 2022.</t>
  </si>
  <si>
    <t xml:space="preserve">Se adjuntan las conciliaciones efecutadas entre notificaciones y la Direcion Financiera de los actos administrativos ejecutoriados en los meses de enero a mayo de  2022.                                                                                                                        
El Grupo de Notificaciones realiza reportes mensuales de los actos administrativos expedidos y de las constancias emitidas en los meses de enero a junio de 2022.                                         </t>
  </si>
  <si>
    <t>H4_2018_ Notificaciones_Financiera\H4_2018_Act3_Remision Conciliación Firmada Mayo de 2022 .pdf
H4_2018_ Notificaciones_Financiera\H4_2018_Act3_Remision Conciliación Firmada Marzo de 2022.pdf
H4_2018_ Notificaciones_Financiera\H4_2018_Act3_Remision Conciliación Firmada Febrero de 2022.pdf
H4_2018_ Notificaciones_Financiera\H4_2018_Act3_Remision Conciliación Firmada Enero de 2022.pdf
H4_2018_ Notificaciones_Financiera\H4_2018_Act3_Remision Conciliación Firmada Abril de 2022.pdf
H4_2018_ Notificaciones_Financiera\H4_2018_Act2_Reporte Mensual Mayo de 2022.pdf
H4_2018_ Notificaciones_Financiera\H4_2018_Act2_Reporte Mensual Marzo de 2022.pdf
H4_2018_ Notificaciones_Financiera\H4_2018_Act2_Reporte Mensual Febrero de 2022 .pdf
H4_2018_ Notificaciones_Financiera\H4_2018_Act2_Reporte Mensual Enero de 2022.pdf
H4_2018_ Notificaciones_Financiera\H4_2018_Act2_Reporte Mensual Abril de 2022. pdf.pdf
H4_2018_ Notificaciones_Financiera\H4_2018_Act1_Acta de Mesa de Trabajo Financiera.pdf</t>
  </si>
  <si>
    <t xml:space="preserve">	El Grupo de Notificaciones realiza mesas de trabajo con dependencias que emiten actos administrativos para establecer actos administrativos pendientes por ejecutoriar, se remiten reportes a fin de establecer que resoluciones carecen de constancias, y se establecen canales de comunicación con las demas areas.</t>
  </si>
  <si>
    <t>Se evidencian correos enviados a diferentes áreas solicitando información sobre las constancias ejecutoriadas, sin embargo, no se evidencian los soportes de las mesas de trabajos adelantadas.
Se realizó el cambio del grupo AGA al Grupo Gestión Documental por solicitud por la contratista de la secretaria general Susana Martínez mediante correo del día 3 de junio del año 2022.</t>
  </si>
  <si>
    <t>Se evidencian correos enviados a diferentes áreas solicitando información sobre las constancias ejecutoriadas, sin embargo, no se evidencian los soportes de las mesas de trabajos adelantadas.</t>
  </si>
  <si>
    <t>No se hace entrega de la información del II trimestre de 2022, considerando que el cierre contable del mes de junio esta programado para el dia 27 de julio de 2022.</t>
  </si>
  <si>
    <t>Se adjunta la evidencia de la publicación en la pagina web de la Entidad de las operaciones reciprocas del cuarto (IV) trimestre del 2021 y primer (I) trimestre de 2022, por consiguiente, en el referido documento se puede evidenciar el dato del contacto de la Entidad por si el vigilado requiere infromación al respecto.</t>
  </si>
  <si>
    <t xml:space="preserve">H5_2018_ACC01_DF reporte de publicación en pagina web </t>
  </si>
  <si>
    <t>Se observa en el archivo anexo la publicación de información correspondiente a operaciones reciproca y su circularización en la pagina web.</t>
  </si>
  <si>
    <t>Se adjunta evidencia de la circularización de las operaciones reciprocas del cuarto (IV) trimestre del 2021 y primer (I) trimestre de 2022.</t>
  </si>
  <si>
    <t>H5_2018_ACC02_DF Oficios de circularización de operaciones reciprocas</t>
  </si>
  <si>
    <t>Se observó evidencia de circularización a terceros de operaciones recíprocas primer trimestre de 2022.</t>
  </si>
  <si>
    <t>Se adjunta la conciliación, balance de prueba y comprobante contable de las novedades de los titulos de deposito judicial correspondiente a los meses de enero a mayo 2022.</t>
  </si>
  <si>
    <t>H6_2018_ACC01_DF-COACTIVO-OTIC Conciliación novedades, Balance de Prueba y Comprobante Contable</t>
  </si>
  <si>
    <t>Se obs en las concili suminist por la dir fina que se prese diferen entre la inform obten en el sist contbl y la infor de los extrac del ban Agra sumin por coact
Ene -$ 19.010.114.243,60
Feb  $ 150.223.625,74
Mar $ 962.638.781,79
Abr  -$ 19.556.549.484,24
May $ 422.623.394,09
Se evide que el mecani de concili no ha sido oport y se obse difere entre lo contabi y lo report por coact</t>
  </si>
  <si>
    <t>De manera inicial, en respuesta a su solicitud conviene indicar que, en el citado requerimiento se hace mención a una serie de presuntas incidencias detectadas, como lo son:
• La deficiencia asociada al espacio en la caja fuerte destinada para salvaguardar los titulos valores, al respecto es importante señalar que, para su subsanación y a los fines de dar cumplida respuesta a lo indicado en el requerimiento, se pone en su conocimiento que, de la recomendación emitida y bajo nuestra responsabilidad de cumplimiento, ésta Entidad trabajó en esta disposicion legal y, por tal motivo, realizó la compra de una caja fuerta con mayor capacidad con el fin de salvaguardar los titulos de deposito judicial de manera idonea.
De tal forma, ésta Coordinación considera que, la observación realizada fue subsanada en debida forma.
• La deficiencia en la gestión de títulos de depósito judicial, al respecto es menester aclarar que, ésta Entidad con el fin de subsanar dicha deficiencia y dar cumplimiento a lo requerido, solicitó al Banco Agrario de Colombia la inclusión e Implementación del Portal Transaccional de títulos de depósito judicial, lo anterior con el objetivo de evitar la manipulación de dichos recursos mediante papeles manuscritos con información sensible para nuestos vigilados.
Aunado a lo anterior, mediante la implementación del portal web transaccional de depositos judiciales, es posible el manejo de la cuenta coactiva de la Superintendencia, los módulos y submódulos habilitados en la plataforma del Portal Web Transaccional, así como, la validación del estado de los depósitos judiciales que se emiten a nombre de la Superitendencia, validación de los reportes de movimientos diarios y los tipos de pago que se pueden efectuar desde dicha plataforma, entre otras actividades que facilitan el desarrollo de la gestión por parte de ésta Entidad.</t>
  </si>
  <si>
    <t>La deficiencia en la gestión de títulos de depósito judicial, al respecto es menester aclarar que, ésta Entidad con el fin de subsanar dicha deficiencia y dar cumplimiento a lo requerido, solicitó al Banco Agrario de Colombia la inclusión e Implementación del Portal Transaccional de títulos de depósito judicial, lo anterior con el objetivo de evitar la manipulación de dichos recursos mediante papeles manuscritos con información sensible para nuestos vigilados</t>
  </si>
  <si>
    <t>No se observó evidencia al respecto, sin embargo, se espera la implementación del la conciliación a través del portal del Banco Agrario.</t>
  </si>
  <si>
    <t>Para dar respuesta al plan de acción, se creó el procedimiento DF-PR-006 Procedimiento solicitud vigencias futuras con versión 1 del 17 de mayo de 2.022 el cual establece los requerimientos  que  necesita cumplir cada una de las dependencias  de la Superintendencia  de  Transporte para tramitar la autorización que  permita comprometer  recursos de vigencias futuras.
Link cadena de valor: https://supertransporte.sharepoint.com/sites/CadenadeValorST/Documentos%20compartidos/Forms/AllItems.aspx?ga=1&amp;id=%2Fsites%2FCadenadeValorST%2FDocumentos%20compartidos%2FProcesos%2F13%2E%20Gesti%C3%B3n%20Financiera%2Fc%2E%20Procedimientos%2FGF%2DPR%2D006%20V1%20Solicitud%20vigencias%20futuras%2Epdf&amp;parent=%2Fsites%2FCadenadeValorST%2FDocumentos%20compartidos%2FProcesos%2F13%2E%20Gesti%C3%B3n%20Financiera%2Fc%2E%20Procedimientos</t>
  </si>
  <si>
    <t xml:space="preserve">Se creó el procedimiento DF-PR-006 solicitud vigencias futuras con versión 1 del 17 de mayo de 2.022 el cual establece los requerimientos  que  necesita cumplir cada una de las dependencias  de la ST para tramitar la autorización que  permita comprometer  recursos de vigencias futuras.
Por lo anterior, de manera respetuosa solicitamos evaluar el cierre total de este hallazgo </t>
  </si>
  <si>
    <t>H12_2018_ACC1_OAP-DF Procedimiento de vigencias futuras</t>
  </si>
  <si>
    <t> </t>
  </si>
  <si>
    <t>Se adjunta informe y ejecución presupuestal de las vigencias futuras, asi mismo, se infroma que no existe la obligación de reportar la información al Ministerio de Hacienda, considerando lo indicado en el oficio 2-2021-024791 del 12/05/2021</t>
  </si>
  <si>
    <t>H12_2018_ACC2_OAP-DF Informe y ejecución de vigencias futuras, solicitud y respuesta sobre la autorización de vigencias futuras ordinarias</t>
  </si>
  <si>
    <t>"La DireFra allegó la ejecu pptal de vigen futuras, aclarando que no existe la oblig de reportar a MinisHacienda,conside lo indicado en el oficio 2-2021-024791 de 12/05/2021 en donde informó que no se requiere el envío de infor a la DGPPN.dado que el SisteSIIF permite a las entidades identifr el avance de ejecuci. 
Cierre 100%
Se observó la actualizac y seguimiento del proceso."</t>
  </si>
  <si>
    <t>H12_2018_ACC3_OAP-DF Informe y ejecución de vigencias futuras, solicitud y respuesta sobre la autorización de vigencias futuras ordinarias</t>
  </si>
  <si>
    <t>Se solicita eliminar la actividad 1: "actualización procedimiento en la cadena de valor", considerando lo indicado en el oficio 2-2021-042379 del 18/08/2021 del Ministerio de Hacienda: ( ...) se puede concluir que el mayor valor recaudado por concepto de la Contribución Especial de Vigilancia no constituye un excedente financiero a los que se refiere el parágrafo 1 del artículo 16 del Estatuto Orgánico de Presupuesto, como quiera que el Legislador les otorgó el tratamiento exclusivo de financiar el presupuesto de la Superintendencia de Transporte, esto es, que dicha superintendencia debe recaudar, por concepto de Contribución Especial de Vigilancia, lo estrictamente necesario para su correcto funcionamiento y para el cumplimiento de su objeto constitucional, legal y misional...",  razón por la cual no es viable crear un procedimiento relacionado con excedentes de liquidez, motivo por el cual se solicita el cierre del hallazgo</t>
  </si>
  <si>
    <t>Se solicita eliminar la act 1 según lo indicado en el oficio 2-2021 -042379 del Ministerio de Hacienda en donde concluye que el mayor valor recaudado por concepto de Contribución no constituye un excedente financiero a los que se refiere el parag 1 art 16 - Estatuto Orgánico de Presupuesto, como quiera que el Legislador otorgó el tratamiento exclusivo de financiar el presupuesto de la ST</t>
  </si>
  <si>
    <t>H14_2018_ACC1_OAP-DF Oficio 2-2021-042379 expedido por el Ministerio de Hacienda</t>
  </si>
  <si>
    <t xml:space="preserve">Se adjunta informe de excedentes de Caja a diciembre 2021. </t>
  </si>
  <si>
    <t>H14_2018_ACC2_OAP-DF Informe de excedentes de Caja</t>
  </si>
  <si>
    <t>La Dirección financiera envía cuadro comparativo de ingresos vs gastos anualizado -  excedentes de liquidez como mecanismo de control de los recursos recaudados en la vigencia 2021.</t>
  </si>
  <si>
    <t>Se adjunta oficio 2-2021-042379 del 18/08/2021 expedido por el Ministerio de Hacienda en donde señala lo correspondiente a los excedentes financieros</t>
  </si>
  <si>
    <t>H14_2018_ACC3_OAP-DF Oficio 2-2021-042379 expedido por el Ministerio de Hacienda</t>
  </si>
  <si>
    <t>Se evidencia concepto por parte del ministerio de hacienda con fecha del 18 de agosto de 2021 en el cual manifiestan que los rendimientos financieros no se le realizara el debido reconocimiento.</t>
  </si>
  <si>
    <t>Delegatura de Tránsito y Transporte Terrestre: En la cadena de valor de la Entidad se encuentra actualizado y publicado el procedimiento de gestión de PQR, con fecha de aprobación de 18 de mayo de 2022, el cual se evidencia dentro del proceso de gestión de  relacionamiento con el cuidadano.
Delegatura de Concesiones e Ifraestructura: Se actaulizo por parte de la OAP la cadena de valor, con fecha 22dic2020, el proceso “Gestión de Relacionamiento con el Ciudadano”, Código GRC-PR-001Vers1, que se crea el procedimiento de gestión de PQRSD, el cual describe el manejo y gestión de las PQRSD en el aplicativo de Gestión DocumentaL y se socializo a funcionarios de planta y contratistas por medio de correo electronico
D.Puertos:  En la cadena de valor de la Entidad se encuentra actualizado y publicado el procedimiento de gestión de PQR, con fecha de aprobación de 18 de mayo de 2022, el cual se evidencia dentro del proceso de gestión de  relacionamiento con el cuidadano.</t>
  </si>
  <si>
    <t>No registro.</t>
  </si>
  <si>
    <t>Delegatura de Tránsito y Transporte Terrestre: 
"Se adjunta link de consulta del procedimiento de gestión de PQR en la cadena de valor de la entidad: GRC-PR-001 V2 Gestión a pqrsd.pdf"
Delegatura de Concesiones e Infraestructura
H_H7(2012) A_PM_CGR_Actualizacion PQRD
H_H7(2012) A_PM_CGR_SOCIALIZACION PQRSD
Correo electronico por medio del cual se socializó el procedimiento de PQRS a funcionarios de planta y contratistas de la Delegatura de Concesiones e Infraestructura.
Delegatura_Puertos: las evidencias son: 
H7_2012_Act1_Evid1_PTOS   se muestra el procedimiento actualizado el 18 mayo de 2022.
H7_2012_act1_Evid2_PTOS  se adjunta el correo de Comunicaciones_Supertransporte donde Secretaria General socializó,a  funcionarios y contratistas, la actuailización del procdemiento de PQR's.</t>
  </si>
  <si>
    <t>Se remitió evidencias de la actualización al "Procedimiento de gestión de PQRSD" y se socializó a contratistas a funcionarios a través de correo electrónico del 15 de julio de 2022, así mismo se verificó por parte de la auditora la publicación del procedimiento en la cadena de valor, con fecha del 18 de mayo de 2022.
En términos de eficacia se dio cumplimiento de la acción y actividad suscrita en el Plan de Mejoramiento, sin embargo, se deberá verificar si la acción es efectiva y subsanan las causas que dieron origen al hallazgo.</t>
  </si>
  <si>
    <t>Se evidenció actualización del "Procedimiento de gestión de PQRSD" el cual fue socializado a contratistas y funcionarios a través de correo electrónico del 15/07/2022, se verificó la publicación en la cadena de valor, con fecha del 18/05/ 2022.
En este sentido la acción pasa del 66%, al 90%,  pendiente por verificar efectividad y cumplimiento del procedimiento.</t>
  </si>
  <si>
    <t>Delegatura de Tránsito y Transporte Terrestre: La DTT NO es la responsable del proceso de seguimiento a las PQR, ya que según lo descrito en proced de gestión de PQR, el responsable de efectuar seguimiento a las PQR monitorear semaforización de las PQRS q se encuentran próximas a vencer en el aplicativo de gestión documental y retroalimentar por memo a los procesos y áreas responsables, es el Grupo de Relacionamiento con el Ciudadano
Delegatura de Concesiones e Infraestructura: De acuerdo con el informe remitido por el grupo de relacionamiento con el ciudadano, se lidentificó un grupo de PQRs, que requieren tramite, razon por la cual se encuentra en ejecucion un plan de contingencia con el que se pretende finalizar el tramite de cada una de ellas y continuar dentro de los terminos de ley, la atencion de las PQRS.
D.Puertos: Se solicitó a TIC's informacion sobre reporte generado por Orfeo que incluya los dias de respuesta. Como evidencia se adjunta los titulos del reporte que se genera automatricamente por el Orfeo. Igualmente, la Delegatura tiene seguimiento de las PQr´s que se reciben y gestionan al interior de la misma.</t>
  </si>
  <si>
    <t>Delegatura de Tránsito y Transporte Terrestre:
"Se adjunta link de consulta del procedimiento de gestión de PQR en la cadena de valor de la entidad:
GRC-PR-001 V2 Gestión a pqrsd.pdf"
Delegatura de Concesiones e Infraestructura
H_H7(2012) A_PM_CGR_Basededatos_Seguimiento_PQRSD
Delegatura de Puertos: 
H7_2012_Act2_Evid1_PTOS correo electronico remitido a OTIC'S
H7_2012_Act2_PTOS Archivo de respuesta de OTIC's con ejemplos de radicados.
H7_2012_Act2_Evid3_PTOS Base de datos seguimiento en la Delegatura</t>
  </si>
  <si>
    <t>Se evidenció solicitud de matriz de relación al seguimiento de PQRSD a OTIC mediante correo electrónico del 22 de junio de 2022, En la matriz allegada por la OTIC, se relacionan los tiempos de recibido, signado al abogado, fecha de respuesta final y estado de la PQRSD.
En este sentido se cumple la acción cuyo avance pasa del 20%, al 80%, quedando pendiente por verificar la efectividad y seguimiento de la matriz PQRS, identificando los tiempos de respuesta de cada PQRS.</t>
  </si>
  <si>
    <t>Por solictud realizada a la OTIC, por correo electronico del 22/06/2022, la dependencia remitió matriz de relación al seguimiento de PQRSD del periodo comprendido del 1 de enero al 30 de junio de 2022, en la cual se relacionan los tiempos de entrega, asignación y  fecha de respuesta, en este sentido se cumple la acción, pasando de un avance del 20% al 80%.  pdt verificar la efectividad.</t>
  </si>
  <si>
    <t xml:space="preserve">Delegatura de Tránsito y Transporte Terrestre: Teniendo en cuenta que el responsable del proceso de gestión de PQR es el Grupo de Relacionamiento con el Ciudadano, dicho grupo definió Plan de contigencia de PQR para todas las areas de la Entidad para el mes de junio de 2022, del cual se hizo mención en el memorando 20225000051253 del 01 de junio de 2022.
Delegatura de Concesiones e Infraestructura: De acuerdo con el informe remitido por el grupo de relacionamiento con el ciudadano, se ìdentificó un grupo de PQRs, que requieren tramite, razon por la cual se encuentra en ejecucion un plan de contingencia con el que se pretende finalizar el tramite de cada una de ellas y continuar dentro de los terminos de ley, la atencion de las PQRS.
D.Puertos: Secretaria General  remitió memorando  20225000051253 del 1 de junio de 2022 para planear y ejecutar PLan de Contingencia PQR's. La Delegatura efectuó seguimiento a la ejecución del mismo. </t>
  </si>
  <si>
    <t>Delegatura de Tránsito y Transporte Terrestre:
H7_2012_3 MEMORANDO SECRETARIA GENERAL
Delegatura de Concesiones e Infraestructura:
 H_H7(2012) A_PM_CGR_Seguimiento_PQRSD 2022
Matriz en la cual se realiza  el seguimiento de las PQRS allegadas a la Delegatura de concesiones e Ifraestructura.
D.Puertos:
H7_2012_Act3_Evid1_PTOS Memorando 20225000051253 del 1jun22
H7_2012_Act3_Evid2_PTOS Seguimiento Delegatura</t>
  </si>
  <si>
    <t>Se evidenció que mediante memorando 20225000051253 del 01 de junio de 2022, Compensación festividades de fin de año vigencia 2022, se estableció el Plan de Contingencia, el cual requirió la prestación del servicio en estas jornadas, obedeciendo a la necesidad de cumplir con los tiempos legales de respuesta establecidos en la norma para las PQRSD.
Conforme a los resultados del Plan de Contingencia a corte del 30 de junio de 2022, mediante correo del día 30 de junio de 2022, se estableció que para la vigencia 2020, no hay radicados pendiente, para el 2021 aún quedan 45 radicados pendientes por tramitar y para el primer semestre de 2022  Dirección de Promoción y Prevención recibió un total de 2083 radicados.(En bandeja PQRS: 373 (244 Tramitadas, 90 En trámite, 39 reasignados a otras áreas); Bandeja de ENTRADA se recibieron 1709 radicados, 82 fueron reasignados a otras áreas y se determinó que de 1709 entradas habían 337 PQRS (218 tramitadas y 119 en trámite).
Se recomienda, dar continuidad a los controles definidos en el plan de contingencia, así mismo cotejar la información base de datos contenida por la dependencia VS la base de datos que reposa en la plataforma documental Orfeo, con el objeto que las bases de datos suministradas por la dependencia responsable como por el sistema de Gestión documental Orfeo contengan la misma información y tengan una misma unidad de criterio en la metodología, conllevando a subsanar las causas que dieron origen al hallazgo.
En este sentido la acción pasa de un nivel de avance del pasa del 0%, al 75%.</t>
  </si>
  <si>
    <t>Mediante memorando 20225000051253 del 01 de junio de 2022, enviado por la secretaria General se planeo la ejecución del plan de contingencia, cuya necesidad correspondió a cumplir con los tiempos legales de respuesta establecidos en la norma para las PQRSD, así mismo se realizó seguimiento al plan a corte del 30jun2022. La acción pasa de un nivel de avance del pasa del 0%, al 75%.</t>
  </si>
  <si>
    <t xml:space="preserve">Las actividades para cumplir con los lineamientos de la Agencia Nacional de Defensa Jurídica del Estado - ANDJE en el marco de la estructuración e implementación de la Política de Prevención del Daño Antijurídico de la Superintendencia de Transporte, fueron plenamente atendidas por parte de la Oficina Asesora Jurídica. En esa medida, se adelantó la estructuración de la Política de Prevención del Daño Antijurídico con el acompañamiento oportuno de la ANDJE, se emitieron los actos administrativos que la adoptaban, y, se obtuvo la aprobación respectiva. Adicionalmente, se ha adelantado el seguimiento a las acciones que contiene la política para evidenciar que se esté cumpliendo efectivamente. </t>
  </si>
  <si>
    <t>Los actos administrativos mediante los cuales se implementó la Política de Prevención del Daño Antijurídico en la Superintendencia de Transporte para las vigencias 2020-2021 y 2022- 2023 fueron emitidos cumpliendo con los lineamientos propuestos por la Agencia Nacional de Defensa Jurídica del Estado.</t>
  </si>
  <si>
    <t>Actos administrativos que adoptaron la Política de Prevención del Daño Antijurídico en la Superintendencia de Transporte: (i) Resolución 5677 de 17 de marzo de 2020 y (ii) Resolución 14652 de 25 de noviembre de 2021</t>
  </si>
  <si>
    <t xml:space="preserve">Se evidenció que la dependencia responsable dio cumplimiento a la acción mediante la expedición de las resoluciones 5677 de 2020 y resolución 14652 de 2021, por la cual se adoptó las políticas del Daño Antijurídico de Superintendencia de Transporte para las vigencias 2020-2021 y 2022-2023, así mismo durante la vigencia la Oficina jurídica emitió 3 directrices al respecto, las cuales refieren a temas de:
1. Cuando se trate de procesos relacionados con la nulidad de actos administrativos emitidos por esta Entidad 
2. Cuando se evidencia pérdida de competencia.
3.Cuando se trate de procesos con la presunta nulidad de actos administrativos emitidos por esta Entidad con posterioridad a la suspensión provisional del parágrafo del artículo 9 del Decreto 1479 de 2014.
Teniendo en cuenta lo anterior, se procede a cerrar la acción, dado que la misma fue cumplida en términos de eficacia y efectividad. </t>
  </si>
  <si>
    <t>Se dio cumplimiento a la acción en terminos de eficacia y efectividad mediante la expedición de actos administrativos que adoptaron la Política de Prevención del Daño Antijurídico en la Superintendencia de Transporte para las vigencias 2020-2021 y 2022- 2023  cumpliendo con los lineamientos propuestos por la ANDJE, adiconalmente se observó tres directires en relación al tema</t>
  </si>
  <si>
    <t>La efectiva implementación de la Política de Prevención del Daño Antijurídico de la Superintendencia de Transporte, se adelantó en concordancia con los lineamientos establecidos por la Agencia Nacional de Defensa Jurídica del Estado. En esa medida, la comunicación constante existente entre las dos entidades fue esencial para la correcta estructuración de la política, así como, las acciones que se adoptaron para su implementación respecto a las vigencias de 2020-2021 y 2022-2023.</t>
  </si>
  <si>
    <t xml:space="preserve">La Política de Prevención del Daño Antijurídico de la Superintendencia de Transporte, se adelantó en concordancia con los lineamientos establecidos por la Agencia Nacional de Defensa Jurídica del Estado. La comunicación existente entre las dos entidades fue esencial para su efectiva estructuración, implementación y aplicación. </t>
  </si>
  <si>
    <t xml:space="preserve">(i) Oficio de respuesta al requerimiento del Memorando 20212000102083 del 27-12-2021 “Comunicación informe definitivo de evaluación de efectividad de acciones de mejora correspondientes a las recomendaciones del plan de mejoramiento suscrito por la superintendencia de transporte con la procuraduría general de la nación.” (ii) Carta de aprobación de la Agencia Nacional de Defensa Jurídica del Estado con radicado: 20213000084721-DPE del 13 de octubre de 2021, (iii) Carta de aprobación de la Agencia Nacional de Defensa Jurídica del Estado con radicado:20203000007741-DPE del 20 de febrero de 2020, (iv) Correo del 03 de marzo de 2021 de verificación de la Agencia Nacional de Defensa Jurídica del Estado con asunto "Informe Política de Prevención de Daño Antijurídico", (v) Correo comunicación del 01 de junio de 2022 de divulgación de directrices del Comité de Conciliación, (vi) Correo comunicación del 01 de junio de 202 de divulgación de procedimiento de evaluación de regularidad de actos administrativos, (vii) Correo del 23 de mayo de 2022 de comunicación con la Agencia Nacional de Defensa Jurídica del Estado respecto al reporte en línea de la Política de Prevención del Daño Antijurídico de la Superintendencia de Transporte, (viii) Correo del 21 de diciembre de 2021 respecto al cumplimiento de la totalidad de actividades de la Política de Prevención del Daño Antijurídico de la Superintendencia de Transporte, (ix) Certificaciones del Comité de Conciliación  </t>
  </si>
  <si>
    <t xml:space="preserve">Mediante las evidencias remitidas por la Oficina jurídica se observó  Carta de aprobación por la ANDJE de la formuló, aprobó y realizó seguimiento a la PPDA 2020 y 2021  y 2022 - 2023, comunicación por parte de ANDJE, informando que la ST en la vigencia 2021 dio cumplimiento a la PPDA del 100%., Comunicaciones de la entidad con la ANDJE, frente a capacitaciones, Actas de las reuniones realizadas por el Comité de Conciliación, y Certificaciones emitidas por la Secretaria técnica del Comité de Conciliación en la vigencia 2021 y 2022. 
Adicionalmente se identificó que el en contenido de las certificaciones expedidas por Secretaria técnica del Comité de Conciliación, cumplen con los lineamientos impartidos por la ANDJE, esto en cuanto a: "Asunto tratado, el Despacho al que va dirigida la certificación, numero de radicación, fecha y sesión en la que fue sometido a estudio el asunto, así como una descripción sucinta de las razones de hecho y de derecho en que se fundamentó la decisión adoptada.” Conforme lo dispuesto en la Resolución 3683 de 2021 “Artículo 2.3.19. Certificaciones.
Teniendo en cuenta lo anterior, se procede a cerrar la acción, dado que la misma fue cumplida en términos de eficacia y efectividad. </t>
  </si>
  <si>
    <t>Se dio cumplimiento a la acción para la vigencia 2020 - 2022 se adelantaron acciones ante la ANDJE por el Secretario del Comité de Conciliación, como la aprobación de las politicas, informes de seguimiento, solicitud de información , así mismo se expedieron las certificaciones confme la Resolución 3683 de 2021, articulo 2.3.1.9.</t>
  </si>
  <si>
    <t xml:space="preserve">El seguimiento a la Política de Prevención del Daño Antijurídico de la Superintendencia de Transporte se ha adelantado mediante la matriz diseñada por la Agencia Nacional de Defensa Jurídica del Estado de manera oportuna por parte de la Oficina Asesora Jurídica. </t>
  </si>
  <si>
    <t xml:space="preserve">La matriz diseñada por la Agencia Nacional de Defensa Jurídica del Estado "Aplicativo para la formulación, implementación y seguimiento de la Política de Prevención del Daño Antijurídico (PPDA)" se ha diligenciado de manera oportuna por la Oficina Asesora Jurídica y las acciones implementadas cumplen con la política, lo cual se evidencia en la matriz señalada. </t>
  </si>
  <si>
    <t>(i) Oficio de respuesta a la comunicación informe definitivo de seguimiento al cumplimiento de las funciones del Comité de Conciliación y a las Políticas de Prevención del Daño
Antijurídico y Defensa Judicial según normatividad aplicable, (ii) Carpetas para la política implementada para cada vigencia: Carpeta PPDA 2020-2021: a. Acta No. 1 de 2020 del Comité de Conciliación, b. Carta de aprobación de la Agencia Nacional de Defensa Jurídica del Estado con radicado:20203000007741-DPE del 20 de febrero de 2020, c. Correo del 03 de marzo de 2021 de verificación de la Agencia Nacional de Defensa Jurídica del Estado con asunto "Informe Política de Prevención de Daño Antijurídico", d. Correo del 21 de diciembre de 2021 respecto al cumplimiento de la totalidad de actividades de la Política de Prevención del Daño Antijurídico de la Superintendencia de Transporte, e. Archivo Excel denominado "PPDA 2020-2021" que contiene la Matriz de Seguimiento de la Política de Prevención de Daño Antijurídico para la vigencia 2020-2021, f. Resolución 5677 de 17 de marzo de 2020. Carpeta PPDA 2022-2023:  Acta No. 16 de 2021 del Comité de Conciliación, b.  Carta de aprobación de la Agencia Nacional de Defensa Jurídica del Estado con radicado: 20213000084721-DPE del 13 de octubre de 2021, c. Correo comunicación del 01 de junio de 2022 de divulgación de directrices del Comité de Conciliación, d. Correo comunicación del 01 de junio de 202 de divulgación de procedimiento de evaluación de regularidad de actos administrativos, e. Archivo Excel denominado "PPDA 2022-2023" que contiene la Matriz de Seguimiento de la Política de Prevención de Daño Antijurídico para la vigencia 2022-2023, f. Resolución 14652 de 25 de noviembre de 2021.</t>
  </si>
  <si>
    <t>Mediante las evidencias reportadas por la Oficina jurídica se evidenció matriz de seguimiento del Plan de Prevención del Daño Antijuridico de la vigencia 2020 - 2021,a través de correo electrónico enviado por la ANDJE el 21 de diciembre de 2021, se reportó un nivel de cumplimiento del PPDA vigencia 2020 - 2021, de igual forma para la vigencia 2022- 2023 primer semestre se realizó el seguimiento a la PPDA.
Teniendo en cuenta lo anterior, se procede a cerrar la acción, dado que la misma fue cumplida en términos de eficacia y efectividad, segun las evidencias reportadas por la Oficina Juridica.</t>
  </si>
  <si>
    <t xml:space="preserve">Se observó en las conciliaciones suministradas por la dirección financieras que se presentan diferencias en todos los meses entre la información obtenida en el sistema contable y la información de los extractos del banco Agrario suministrado por la Jurisdicción coactiva. 
Durante el mes de enero se presentó diferencia por valor de -$ 19.010.114.243,60
Durante el mes de febrero se presentó diferencia por valor de $ 150.223.625,74
Durante el mes de marzo se presentó diferencia por valor de $ 962.638.781,79
Durante el mes de abril se presentó diferencia por valor de -$ 19.556.549.484,24
Durante el mes de mayo se presentó diferencia por valor de $ 422.623.394,09
Se evidencia que el mecanismo de conciliación no ha sido oportuno y por esta razón se observan diferencias entre lo contabilizado y lo reportado por la dirección coactiva.
</t>
  </si>
  <si>
    <t>El Comité de Conciliación ha adelantado un ejercicio juicioso en la ejecución de sus funciones y en el marco de las directrices, lineamientos y sugerencias que se emiten por parte de la Agencia Nacional de Defensa Jurídica del Estado. En tal medida, ha emitido las directrices que consideraron utiles y aplicables en el estudio de gran cantidad de casos sometidos a dicho órgano. Igualmente, ha realizado la formulación, aprobación y divulgación de las politicas sobre la prevención del daño antijurídico y defensa de los intereses de la Entidad Política para las vigencias 2019-2020 y 2021-2022.</t>
  </si>
  <si>
    <t>La formulación, aprobación y divulgación de las políticas sobre la prevención del daño antijurídico y defensa de los intereses de la Entidad Política fueron adelantadas oportunamente para las vigencias 2019-2020 y 2021-2022. Por tal razón, se han emitido las directrices de conciliación que corresponden a tres directrices institucionales aportadas en las evidencias.</t>
  </si>
  <si>
    <t>(i) Carpeta de 2019: a. Acta No. 22 de 22 de julio de 2019 del Comité de Conciliación, b. Directriz Institucional de Conciliación No. 1, c. Directriz Institucional de Conciliación No. 2. (ii) Carpeta de 2021: a. Acta No. 08 de 26 de abril de 2022 del Comité de Conciliación. b. Directriz Institucional de Conciliación No. 3</t>
  </si>
  <si>
    <t xml:space="preserve">Se evidenció que la dependencia responsable dio cumplimiento a la acción mediante la expedición de las resoluciones 5677 de 2020 y resolución 14652 de 2021, por la cual se adoptó las políticas del Daño Antijurídico de Superintendencia de Transporte para las vigencias 2020-2021 y 2022-2023, así mismo durante la vigencia la Oficina jurídica emitió 3 directrices al respecto, las cuales refieren a temas de:
1. Cuando se trate de procesos relacionados con la nulidad de actos administrativos emitidos por esta Entidad 
2. Cuando se evidencia pérdida de competencia.
3.Cuando se trate de procesos con la presunta nulidad de actos administrativos emitidos por esta Entidad con posterioridad a la suspensión provisional del parágrafo del artículo 9 del Decreto 1479 de 2014.
</t>
  </si>
  <si>
    <t>Se evidenció la formulación, aprobación y divulgación de las políticas sobre la prevención del daño antijurídico y defensa de los intereses de la Entidad adoptadas para las vigencias 2019-2020 y 2021-2022. adicionalmente en la vigencia se elaboraron y socializaron tres directrices de conciliación , reportando un cumplimiento de la acción del 100%.</t>
  </si>
  <si>
    <t xml:space="preserve">Las decisiones adoptadas por el Comité de Conciliación en lo referente a los casos en donde no se instauran acciones de repetición, se han informado oportunamente al Ministerio Público. Sin embargo, se informa que los casos que fueron estudiados en el año 2021 no estaban relacionados con la acción y por ende no se informó al respecto. </t>
  </si>
  <si>
    <t>Las decisiones adoptadas por el Comité de Conciliación en lo referente a casos relacionados con la acción de repetición, se han informado oportunamente al Ministerio Público. La matriz de seguimiento evidencia los casos y los análisis adelantados por el Comité de Conciliación, aclarando que, en el 2021, no existió caso relacionado con la acción, y, por ende, no existió comunicación con el Ministerio Público durante ese año. </t>
  </si>
  <si>
    <t>(i) Matriz de Seguimiento para Estudio de Acción de Repetición, (ii) Carpeta de informe - radicado 20223000341381</t>
  </si>
  <si>
    <t>Se evidenció el cumplimiento a la acción mediante la expedición de los siguientes oficios:
- Oficio No. 20203000510721 del 02/10/2020 
- Oficio No. 20203000829741 del 31/12/2020
- Oficio No. 20223000341381 del 27/05/2022.
- Oficio No. 20223000415051 del 26/06/2022.
los anteriores oficios son Informes de los Casos estudiados ante el Comité de Conciliación de la Superintendencia de Transporte, respecto de la procedencia o no de la Acción de Repetición, así mismo la Oficina jurídica señalo que para la vigencia 2021, la Oficina jurídica informa que: "Los casos que fueron estudiados en el año 2021 no estaban relacionados con la acción y por ende no se informó al respecto"</t>
  </si>
  <si>
    <t>Para la vigencia 2020 y 2022 fueron informados los casos relacionados con la Acción de repetición al Ministerio Público, para la vigencia 2021, no se presentaron casos con la Acción de Repetición, por lo cual no se informó al Ministerio Publico, adicionalmente como acción de control la dependencia a través de matriz realizó seguimiento al estudio de casos de acción de repetición.</t>
  </si>
  <si>
    <t xml:space="preserve">Los controles adoptados para generar alertas en los casos que surja responsabilidad de la Superintendencia de Transporte, por sentencia condenatoria,y posterior remisión al Comité de Conciliación, se adelanta oportunamente mediante la adopción de matrices denominadas: matriz de seguimiento para el estudio de los casos de repetición y casos sometidos ante el Comité de Conciliación. A través de la información consignada en dichas bases de datos, los funcionarios vinculados a estas asignaciones pueden consultar en línea el estado de los procesos y es una herramienta interna que ha funcionado efectivamente. </t>
  </si>
  <si>
    <t>Los controles adoptados por parte de esta Oficina para generar alertas en los casos que surja responsabilidad de la Superintendencia de Transporte, por sentencia condenatoria, y posterior remisión al Comité de Conciliación corresponden a dos bases de datos que han dado buenos resultados como herramienta interna de trabajo y corresponden a las evidencias aportadas.</t>
  </si>
  <si>
    <t>(i) Matriz de seguimiento para el estudio de los casos de repetición, (ii) Matriz de casos sometidos ante el Comité de Conciliación.</t>
  </si>
  <si>
    <t>Para la vigencia 2020 y segundo semrestre de dos 2022 se adoptó matriz de seguimiento para el estudio de los casos relacionados con la acción de repetición, se identifico que el formato “GJ-FR-007 Versión: 2”  aun no se encuentra aprobado por laOficina de Planeación, ni socializado ante el comité de Conciliación.</t>
  </si>
  <si>
    <t>Delegatura de Concesiones e Infraestructura:
H_H6(2013) A_PM_CGR_PGS-2022 _Planeacion
Planeacion Actividades de ka Delegatura de CeI, PARA LA VIGENCIA 2022
H_H6(2013) A_PM_CGR_PGS-2022 _Seguimiento
Seguimiento a las actividades realizadas por la Delegatura para el primes semestre del 2022
D.PTOS:
H6_2013_Act1_PTOS seguimiento a visitas pgs</t>
  </si>
  <si>
    <t>En el año 2020 se contrataron 17 personas, en el año 2021 se contrataron 27 y en el año 2022 se contratarón 25 personas con la finalidad especifica de depurar lo relacionado con IUITS mediante proyecto de inversión destinado a esta labor especifica</t>
  </si>
  <si>
    <t>No se registró por parte de la dependencia</t>
  </si>
  <si>
    <t>Bases de datos de personas cuyo objeto de contrato es encaminado a labores relacionadas directa o indirectamente a la contingencia de IUITS
H24_2013_Act1_TTT Contratos 2020
H24_2013_Act2_TTT Contratos 2021
H24_2013_Act3_TTT Contratos 2022</t>
  </si>
  <si>
    <t xml:space="preserve">En cuanto a eficacia, se evidenció la gestión realizada en la contratación de personal, en el año 2020 se contrataron 17 personas, en el año 2021 se contrataron 27 y en el año 2022 se contratarón 25 personas con la finalidad especifica de depurar lo relacionado con IUITS mediante proyecto de inversión 2021 "Fortalecimiento de Gestión IUITT- Dir. InvDTTTA, para 2022 el proyecyo de inversión "FORTALECIMIENTO A LA SUPERVISIÓN INTEGRAL A LOS VIGILADOS A NIVEL NACIONAL".
</t>
  </si>
  <si>
    <t>Se evidencia el listado de contratación de servicios personales que están contribuyendo a la dependencia Dirección de Investigaciones de Tránsito y Transporte Terrestre, con proyecto de inversión dirigido a la gestión de IUIT.</t>
  </si>
  <si>
    <t>La base de datosde IUITS que se encuentran para tramite de la dirección de investigaciones al Transito y Transporte Terrestre se encuentra en consolidación debido a implementación de nuevos procesos de contingencia, a la fecha con un avance de un 100%</t>
  </si>
  <si>
    <t>H24_2013_H2_2013_H3_2013_Act1_TTT Matriz IUIT</t>
  </si>
  <si>
    <r>
      <t>En cuanto a eficacia, desde la vigencia 2019, se viene gestionando la base de datos consolidada, denominada</t>
    </r>
    <r>
      <rPr>
        <i/>
        <sz val="10"/>
        <color rgb="FF000000"/>
        <rFont val="Arial Narrow"/>
        <family val="2"/>
      </rPr>
      <t xml:space="preserve"> "H24_2013_H2_2013_H3_2013_Act1_TTT General IUIT" </t>
    </r>
    <r>
      <rPr>
        <sz val="10"/>
        <color rgb="FF000000"/>
        <rFont val="Arial Narrow"/>
        <family val="2"/>
      </rPr>
      <t xml:space="preserve">la cual contiene las IUIT allegadas y gestionadas por la dependencia de  Dirección de Investigaciones de Tránsito y Transporte Terrestre. </t>
    </r>
    <r>
      <rPr>
        <sz val="10"/>
        <color indexed="8"/>
        <rFont val="Arial Narrow"/>
        <family val="2"/>
      </rPr>
      <t xml:space="preserve">
</t>
    </r>
  </si>
  <si>
    <t xml:space="preserve">En cuanto a eficacia, desde la vigencia 2019, se viene gestionando la base de datos consolidada, denominada "H24_2013_H2_2013_H3_2013_Act1_TTT General IUIT" la cual contiene las IUIT allegadas y gestionadas por la dependencia de  Dirección de Investigaciones de Tránsito y Transporte Terrestre. </t>
  </si>
  <si>
    <t>En el año 2020 se recibieron 41196 IUITS  y de años anteriores poseiamos un resago de 17062 IUITS por ende existe un total de entradas de 58258, se tramitaron 12196 quedando un resago de 46062 IUITS a diciembre de 2020.
En el año 2021 se han recibido 2108 IUITS y se han tramitado 29778 IUITS a la fecha de la siguiente manera: 3670 archivos, 25958 traslados externos y 150 aperturas de investigaición
En el año 2022 se han recibido 1564 IUITS y se han tramitado 827 IUITS a la fecha de la siguiente manera: 554 archivos, 63 traslados externos y 210 aperturas de investigaición</t>
  </si>
  <si>
    <t>H24_2011_H3_2013_Act5_TTT PAI 2021
H24_2011_H3_2013 Act 4 Poryectos de Inversión
H24_2011_H3_2013_Act3_TTT Matriz de Investigaciones</t>
  </si>
  <si>
    <t>Eficacia, se evidencia la base de datos, sin embargo, siguen habiendo resagos de IUIT pendientes por gestionar en la entidad de vigencias pasadas, lo cual corresponde a:
*La totalidad de IUIT en la entidad equivale a 7647. 
*Pendientes por gestionar: 4938 que se encuentran vigentes dado que la dirección de investigaciones posee 3 años para dar trámite a las mismas
Se abrieron 294 investigaciones administrativas a 882 IUITS, 362 averiguaciones preliminares y se dio trámite de archivo o traslado a 1488 IUITS</t>
  </si>
  <si>
    <t xml:space="preserve">Eficacia, se evidencia la base de datos, sin embargo, siguen habiendo resagos de IUIT pendientes por gestionar en la entidad de vigencias pasadas, lo cual corresponde a:
*La totalidad de IUIT en la entidad equivale a 7647. 
*Pendientes por gestionar: 4938 que se encuentran vigentes dado que la dirección de investigaciones posee 3 años para dar trámite a las mismas
</t>
  </si>
  <si>
    <t>Delegatura de Tránsito y Transporte Terrestre: Frente a este hallazgo y como adelanto del plan de mejoramiento por parte de la Dirección de Investigaciones al Tránsito y transporte Terrestre, en la base de datos “MATRIZ INVESTIGACIONES ADMINISTRATIVAS” se encuentra registrado cuando queda en firme la sanción de una investigación provocada por IUITS y cuando pasa a la Dirección financiera, en este punto queda adelantada la gestión que se hace desde esta Dirección, para complementar la información es necesario sostener reuniones con la oficina de las TICS y de esta manera lograr consolidar una base de datos transversal donde se incluya la información del proceso que se realiza con los IUITS en las otras áreas, una vez se da el trámite finalizado en la Dirección de Investigaciones.
En 2022 realizaron adelantos para la gestión de la matriz conjunta y se ha proyectado dejar en firme dicho aplicativo en el segundo semestre del año.</t>
  </si>
  <si>
    <t>No se registró.</t>
  </si>
  <si>
    <t>Delegatura de Tránsito y Transporte Terrestre: H24_2013_H2_2013_H3_2013_Act1_TTT Matriz IUIT</t>
  </si>
  <si>
    <t>En el año 2020 se recibieron 41196 IUITS  y de años anteriores poseiamos un resago de 17062 IUITS por ende existe un total de entradas de 58258, se tramitaron 12196 quedando un resago de 46062 IUITS a diciembre de 2020.
En el año 2021 se han recibido 2108 IUITS y se han tramitado 29778 IUITS a la fecha de la siguiente manera: 3670 archivos, 25958 traslados externos y 150 aperturas de investigaición.
En el año 2022 se han recibido 1564 IUITS y se han tramitado 827 IUITS a la fecha de la siguiente manera: 554 archivos, 63 traslados externos y 210 aperturas de investigaición</t>
  </si>
  <si>
    <t xml:space="preserve">Eficacia, se evidencia la base de datos, sin embargo, siguen habiendo resagos de IUIT pendientes por gestionar en la entidad de vigencias pasadas, lo cual corresponde a:
*La totalidad de IUIT en la entidad equivale a 7.647. 
*Pendientes por gestionar: 4938 que se encuentran vigentes dado que la dirección de investigaciones posee 3 años para dar trámite a las mismas
</t>
  </si>
  <si>
    <t>El Manual de Contratación de la ST fue modificado en la vigencia 2014 el cual incluía los aspectos de la supervisión, posteriormente en la vigencia 2022 se escindieron con el fin de tener un manual de contratación y un manual de supervisión, los cuales fueron adoptados por la Resolución N0. 482- 2022.  Asi mismo, en la cadena de valor se creó el formato CG-FR-01 lista de chequeo para la verificacion documental de la contratación el cvual hoy en día va en su versión 4 con su última actualización el 23 de diciembre de 2021.</t>
  </si>
  <si>
    <t xml:space="preserve">* Manual de contratación con la resolución 785 de 2022 * Formato lista de chequeo para la verificación de documental de contratación. </t>
  </si>
  <si>
    <t xml:space="preserve">Se evidenció que mediante Resolución 482 del 25 de febrero de 2022 "Por la cual se adopta el Manual de Contratacióny el Manual de Supervisióne Interventoría de la Superintendencia de Transporte", publicados en la cadena de valor de la entidad el 17 de marzo de 2022. </t>
  </si>
  <si>
    <t xml:space="preserve">Se realizó la socialización del Manual de Contratación y Supervisión a las 4 Delegaturas y sus Direcciones así como a todas las Direcciones de la Entidad y Oficinas de Tecnología, Planeación y Control Interno </t>
  </si>
  <si>
    <t xml:space="preserve">* Presentación capacitación manual de contratación * Curso control Supertransporte APG (Universidad Nacional de Colombia) * Listados en excel de citación a capacitación * Listado en excel de asistencia a la capacitación </t>
  </si>
  <si>
    <t xml:space="preserve">En cuanto a eficacia, se evidenció la realización de capacitaciones, para lo que se allegaron los listados de asistencia, presentaciones power point, y presentación  "Curso Control Supertransporte" realizada en la vigencia 2020, así mismo, para un total de capacitados 387.
*Así mismo se verificó en efectividad, en contratación de convenios y contratos interadministrativos, realizados durante la vigencia 2021 y 2022, el contrato 30 de 2022, que tuvo por objeto "Aunar esfuerzos, recursos físicos, humanos, administrativos, técnicos, financieros, capacidades y métodos entre la UNP  y  la  Superintendencia  de  Transporte,  que  permitan  ejercer  la  adecuada  protección  del  Superintendente  de Transporte, que en razón a su cargo y funciones tiene un mayor riesgo para su vida e integridad física" con la Unidad Nacional de Protección, teniendo esta entidad en su objeto misional "es un organismo de seguridad del orden nacional, con orientación de Derechos Humanos, encargada de desarrollar estrategias para el análisis y evaluación de los riesgos, amenazas y vulnerabilidades, e implementar las medidas de protección individuales y/o colectivas de las poblaciones objeto, con enfoques diferenciales". dando cumplimiento en efectividad a la etapa precontractual. 
*Para la etapa contractual, se evidenció que para los contratos y convenios interadministrativos 2021 - 2022, en el contrato 30 de 2022, no se pactó pago anticipado 35%, dando cumplimiento en efectividad a la etapa contractual. 
*Para la etapa postcontractual, se analizó el contrato 338 de 2021, se evidenció paz y salvo "TERCERO.-BALANCE: La liquidación efectuada y acordada mediante el acta de liquidación, constituye el balance definitivo de la terminación del Contrato N° 338 de 2021 y la manifestación escrita por parte del contratista de declarse a paz y salvo por todo concepto, por lo que renuncia aefectuar cualquier reclamación por vía administrativa, judicial o extrajudicial". 
</t>
  </si>
  <si>
    <t>En cuanto a eficacia, se evidenció la realización de capacitaciones, para lo que se allegaron los listados de asistencia, presentaciones power point, y presentación  "Curso Control Supertransporte" realizada en la vigencia 2020, así mismo, para un total de capacitados 387.</t>
  </si>
  <si>
    <t xml:space="preserve">Los funcionarios que desarrollan actividades de contratación y de publicación en la plataforma electronica de SECOP II recibieron capacitación a traves del ente rector esto es, por Colombia Compra Eficiente en materia de uso de la citada plataforma, modificaciones de contratos y configuración de cuentas en el SECOP II. Asi mismo, en reunión entre el GIT - GC y la Directora Administrativa se acordó que en la vigencia 2022 para autorizar los pagos, debian estar los infornes de ejecución publicados en el SECOP II.
Finalmente se han realizado de manera bimensual revisiones aleatorias con el fin de verificar que en efecto se encuentren publicados los pagos.
 </t>
  </si>
  <si>
    <t xml:space="preserve">* Asistencia Capacitación CCE Gestión Contractual  *  Asistencia Capacitación CCE Subasta Inversa *Certificados de capacitación Colombia Compra Eficiente USO DEL SECOP II * Certificados de capacitación Colombia Compra Eficiente APRENDE A MODIFICAR , TERMINAR Y LIQUIDAR UN CONTRATO ELECTRONICO EN EL SECOP II * Certificados de capacitación Colombia Compra Eficiente ASPECTOS Y RECOMENDACIONES PARA CONFIGURAR SU CUENTA DE ENTIDAD ESTATAL EN EL SECOP II * Certificados de capacitación Colombia Compra Eficiente COMPLETO CURSO VIRTUAL USO DEL SECOP II PARA ENTIDADES ESTATALES* </t>
  </si>
  <si>
    <t>Se evidenció en eficacia, la realización de capacitaciones a los funcionarios que desarrollan actividades de contratación y publicación en la plataforma SECOP II, así como las gestiones realizadas frente a la reiteración del hallazgo en auditoría 2021, como el acta de la  reunión entre el GIT - GC y la Directora Administrativa, en la que se acordó que en la vigencia 2022 para autorizar los pagos, debian estar los infornes de ejecución publicados en el SECOP II.
Por otra parte, se verificará efectividad en el seguimiento con corte a 31 de diciembre 2022.</t>
  </si>
  <si>
    <t>Se evidenció en eficacia, la realización de capacitaciones a los funcionarios que desarrollan actividades de contratación y publicación en la plataforma SECOP II, así como las gestiones realizadas frente a la reiteración del hallazgo en auditoría 2021, como el acta de la  reunión entre el GIT - GC y la Directora Administrativa, en la que se acordó que en la vigencia 2022.</t>
  </si>
  <si>
    <t>En la vigencia 2022 toda la contratación de la ST se adelanta a través de la plataforma electrónica de Colombia Compra Eficiente, a través del SECOP II, la cual es una plataforma transaccional y las actuaciones de la entidad y del contratista se reflejan en la misma en tiempo real. Para viabilizar los pagos tanto de personas naturales como jurídicas la Dirección Financiera verifica que se encuentren cargados en la plataforma los informes de ejecución de los contratos junto con la certificación de pagos al sistema integral de seguridad social y el certificado de cumplido a satisfacción expedido por la supervisión.
Como puntos de control de publicación de la información contractual en la base de datos de la vigencia se tiene el link del contrato que lo lleva a la plataforma SECOP II y aleatoriamente se hacen revisiones con el fin de verificar que se esten publicando toda la información del contrato en sus diferentes etapas.</t>
  </si>
  <si>
    <t>* Acta reunión de aprobación pagos en la plataforma SECOP II firmada por Ana Milena Yela y Diana Suarez * Base de datos contratos con link al SECOP II * Verificación pagos en el SECOP II de enero a febrero  *  Verificación pagos en el SECOP II de marzo a abril  * Verificación pagos en el SECOP II de mayo a junio.</t>
  </si>
  <si>
    <t>Se evidenció "Base de datos contratos con link al SECOP II",  Verificación pagos en el SECOP II de enero a febrero  * Verificación pagos en el SECOP II de marzo a abril  * Verificación pagos en el SECOP II de mayo a junio, se recomiendan crear controles que permanezcan en el tiempo.
Por otra parte, se verificará efectividad en el seguimiento con corte a 31 de diciembre 2022.</t>
  </si>
  <si>
    <t>Frente a este hallazgo es importante precisar que actualmente la contratación se hace a través del SECOP II y que los profesionales encargados de publicar los documentos de la Contratación se capacitaron en ello con el ente rector en el mes de septiembre de 2021 y tambien han asistido a capacitaciones realizadas en la presente vigencia con el fin de garantizar la publicidad de los documentos que soportan cada etapa de la contratación. Como puntos de control de publicación de la información contractual en la base de datos de la vigencia se tiene el link del contrato que lo lleva a la plataforma SECOP II y aleatoriamente se hacen revisiones con el fin de verificar que se esten publicando toda la información del contrato en sus diferentes etapas.</t>
  </si>
  <si>
    <t>* Base de datos contratos 2022 con link al SECOP II</t>
  </si>
  <si>
    <t>Tal como ya se había manifestado, las contrataciones llevadas a cabo por la OTIC se ciñen estrictamente a los,lineamientos establecidos por Colombia Compra Eficiente; entre las funciones de CCE está la de desarrollar e implementar estándares y documentos tipo para las diferentes etapas de la gestión contractual pública y las Entidades Estatales que ejecuten recursos del presupuesto general de la Nación en desarrollo de los contratos están en obligacionde observarlos. Con baseen lo mencionado, una guía especifica de la enidad está completamente cubierta por los lineamientos de CCE - 
AVANCE: 100%</t>
  </si>
  <si>
    <t>Las contrataciones ejecutadas por la OTIC se ciñen estrictamente a los lineamientos de Colombia Compra Eficiente; entre las funciones de CCE está la de desarrollar e implementar estándares y documentos tipo para las diferentes etapas de la gestión contractual pública y las Entidades Estatales en desarrollo de los contratos están en obligación de observarlos. AVANCE:100%</t>
  </si>
  <si>
    <t>https://www.colombiacompra.gov.co/manuales-guias-y-pliegos-tipo/manuales-y-guias</t>
  </si>
  <si>
    <t>Se recomienda la creación de controles para mitigar las situaciones descritas en el hallazgo y la causa raíz identificada, crear controles si se considera,teniendo en cuenta que apliquen para todos los contractuales que adelanta la dependencia, con el fin de dar cumplimiento en eficacia al plan de mejoramiento</t>
  </si>
  <si>
    <t>A la fecha todas las contratciones que efectúa la OTIC son presentadas al Comité de Contratación, tanto en su etapa de apertura como en su posterior adjjudicacion post-evaluación, dando asi cumplimiento a lo preceptuado en el manual de contratacion de la entidad - 
AVANCE: 100%</t>
  </si>
  <si>
    <t>A la fecha todas las contratciones que efectúa la OTIC son presentadas al Comité de Contratación, tanto en su etapa de apertura como en su posterior adjjudicacion post-evaluación, dando asi cumplimiento a lo preceptuado en el manual de contratacion de la entidad - AVANCE: 100%</t>
  </si>
  <si>
    <t>Infiormación cargada en el repositorio (https://supertransporte.sharepoint.com/:f:/s/RepositorioEvidencias/EkfDp4O6U3REg6xGSpRlhAQBtU6WeY_l7kBCs8E8E8oaIg?e=49pcZn)</t>
  </si>
  <si>
    <t xml:space="preserve">Se evidenciaron las actas del Comité de Contratación en lasque se socializan los contratos a celebrar por la Superintendencia de Transporte, adelantados por la OTIC, dando cumplimiento en eficacia, se recomienda mantener el control establecido. </t>
  </si>
  <si>
    <t xml:space="preserve">El procedimiento de gestión poscontractual - liquidaciones fue creado el 28 de agosto del 2020 y publicado en la cadena de valor, fue actualizado el 30 de diciembre de 2020 y posteriomente el 29 de junio de 2022.   </t>
  </si>
  <si>
    <t>El procedimiento de gestión poscontractual - liquidaciones fue creado en la vigencia 2020 y su última actualización se realizó en la vigencia 2022.</t>
  </si>
  <si>
    <t>Formato CG FR 009 acta de liquidacion bilateral de contratos y convenios el cual se encuentra publicado en la cadena de valor;  Correo publicación procesos contractuales en la intranet; CG PR 003 Gestiión Poscontractual el cual se encuentra en la cadena de valor.</t>
  </si>
  <si>
    <t xml:space="preserve">En eficacia, se evidenció la realización del Proceso Gestión Contractual Gestión poscontractual, Código:GC-PR-003. Versión:3 - Fecha aprobación: 29-Jun-2022 y su publicación en la cadena de valor, dando cumplimiento en eficacia de las liquidaciones. 
</t>
  </si>
  <si>
    <t>En la vigencia 2020 a traves del PIC se realizó En la vgencia 2022 se realizó las capacitaciones en el tema de liquidaciones, tanto en la socialización del Manual de Contratación así como en dos capacitaciones específicas que se realizaron en materia de liquidación explicando  el procedimiento establecido en la cadena de valor y tambien em la socialización del procedimiento poscontractual actualizado en su última versión.</t>
  </si>
  <si>
    <t>Se evidenció,  asistencia capacitacion liqudaciones contratos - Asistencia capacitación supervisores - Citación capacitación manuales 2022 - Citación capacitación liquidación 2022 -  Presentacón capacitación liquidación 2022 - Presentación manual de supervisión y contratación 2022 - Socialización intranet liquidaciones.
Se recomienda crear controles que mitiguen la ocurrencia del riesgo, así como la causa raíz del hallazgo.
Se verificará efectividad en el seguimiento con corte a 31 de diciembre 2022.</t>
  </si>
  <si>
    <t>Se evidenció,  la socialización realizada por la dependencia del procedimiento postcontractual que reposa en la cadena de valor.
Se recomienda crear controles que mitiguen la ocurrencia del riesgo, así como la causa raíz del hallazgo.
Se verificará efectividad en el seguimiento con corte a 31 de diciembre 2022.</t>
  </si>
  <si>
    <t>Se cuenta con información consolidada de todos los contratos en curso o ejecutados, siendo posible evidenciar para todos ellos documentación de fases precontractual, contractual, ejecución y liquidación de ser el caso.  – 
AVANCE: 100%</t>
  </si>
  <si>
    <t>Se cuenta con información consolidada de todos los contratos en curso o ejecutados, siendo posible evidenciar para todos ellos documentación de fases precontractual, contractual, ejecución y liquidación de ser el caso.  – AVANCE: 100%</t>
  </si>
  <si>
    <t>https://supertransporte.sharepoint.com/:f:/r/sites/ContratosOTI/Documentos%20compartidos/2022?csf=1&amp;web=1&amp;e=sDK7h8</t>
  </si>
  <si>
    <t xml:space="preserve">Se recomienda evidenciar lo dispuesto en la acción y la actividad establecida,  por lo tanto, se sugiere evaluar acerca de cuales son las actas de control y seguimiento en la etapa de supervisión contractual, que elimine la causa raíz identificada, por lo que allegar el expediente, es ambiguo si se realizó algún control por la dependencia. </t>
  </si>
  <si>
    <t xml:space="preserve">En la presente vigencia se actualizó el Manual de Supervisión el cual fue aprobado en el mes de febrero y se realizó capacitación en el mismo </t>
  </si>
  <si>
    <t>Asistencia capacitación manual de supervisión 2022 - Citación capacitación manual de supervisores 2022 - Presentación manual de supervisión y contratación 2022.</t>
  </si>
  <si>
    <t xml:space="preserve">Se evidenció soportes de la capacitación realizada:
*Asistencia capacitación manual de supervisión 2022 
*Citación capacitación manual de supervisores 2022 
*Presentación manual de supervisión y contratación 2022
Dando cumplimiento en eficacia de lo establecido en el plan de mejoramiento, sin embargo, al ser temas de supervisión, se recomienda crear controles que mitiguen la ocurrencia del riesgo y elimines la causa raíz detectada.
Se verificará efectividad en el seguimiento con corte a 31 de diciembre 2022.
</t>
  </si>
  <si>
    <t>Se evidenció soportes de la capacitación realizada por la dependencia al Manual de Supervisión de la entidad, dirigida a los supervisores. 
Se recomienda crear controles que mitiguen la ocurrencia del riesgo y elimines la causa raíz detectada.
Se verificará efectividad en el seguimiento con corte a 31 de diciembre 2022.</t>
  </si>
  <si>
    <t>Con el fin de mitigar que las mismas causas del hallazgo se vuelvan a presentar, se han ejecutado (y se continuan ejecutando) acciones en dos frentes: 
1. OTIC: Implementación de un modelo de control de proyectos en curso, con base en cronogramas establecidos, seguimiento de estos y mesas de trabajo con las líneas de tecnología. Igualmente, dentro de la conformación de los cronogramas por proyecto, identificación de cada una de las fases de estos, fecha, avances esperados y avances reales al corte de revisión. Lo anterior, para los proyectos internos y externos en curso.</t>
  </si>
  <si>
    <t>OTIC: Implementación modelo de control proyectos en curso, con base en cronogramas, seguimiento y mesas de trabajo. Identificación de cada una de las fases de estos, fecha, avances esperados y avances reales al corte de revisión. Lo anterior, para los proyectos internos y externos en curso. SGRAL: Capacitación supervisores a través de la Coordinación de Contratación. AVANCE: 100%</t>
  </si>
  <si>
    <t>1. OTIC:  Proyectos 2022.xlsx (https://supertransporte.sharepoint.com/:x:/s/GrupoTics/Ecp9MOmnfexHs6GfayC2B6oBoYFXN44L80Lb0n8xUjfPig?e=EkTUFo)
2. SG: Información cargada en el repositorio (https://supertransporte.sharepoint.com/:f:/s/RepositorioEvidencias/EjTfWQZUcGRHjsnVDEBdrWoBW1lKiJsDSHZRCiFKL5W5Ng?e=XfnedE)</t>
  </si>
  <si>
    <t xml:space="preserve">Para este hallazgo: 
1. Se evidenció cronograma de actividades para los proyectos de OTIC que están vigentes, sin embargo, no se allegaron los informe de control por parte de OTIC donde se refleje la ejecutado de este cronograma. 
2. Por parte de la SG se evidenció que continua con las capacitaciones a los supervisores de los contratos, observándose una mejora continua de la actividad propuesta. </t>
  </si>
  <si>
    <t>Implementación de un modelo de control de proyectos en curso, con base en cronogramas establecidos, seguimiento de estos y mesas de trabajo con las líneas de tecnología. Igualmente, dentro de la conformación de los cronogramas por proyecto, identificación de cada una de las fases de estos, fecha, avances esperados y avances reales al corte de revisión. Lo anterior, para los proyectos internos y externos en curso. -</t>
  </si>
  <si>
    <t>Implementación de modelo de control de proyectos en curso, con base en cronogramas, seguimiento y mesas de trabajo. Igualmente, dentro de la conformación de los cronogramas por proyecto, identificación de cada una de las fases de estos, fecha, avances esperados y avances reales al corte de revisión. Lo anterior, para los proyectos internos y externos en curso. – AVANCE: 100%</t>
  </si>
  <si>
    <t>Proyectos 2022.xlsx (https://supertransporte.sharepoint.com/:x:/s/GrupoTics/Ecp9MOmnfexHs6GfayC2B6oBoYFXN44L80Lb0n8xUjfPig?e=EkTUFo)</t>
  </si>
  <si>
    <t>Pendiente
La dependencia no realizó comentarios  ni adjuntó evidencias</t>
  </si>
  <si>
    <t>Se observó que la ST solicitó al MT con radicado 20211100527751 del 26 de julio 2021 con asunto Solicitud lineamientos de diseño y ejecución del Centro Inteligente de Control de Tránsito y Transporte – CICTT y  mediante oficio 20213070760261 del 28-07-2021 el MT dio respuesta a la ST. "...realizan las siguientes precisiones: La primera etapa del SINITT se contrató por parte del Ministerio de Transporte el 2 de julio del   año   en  curso.   Las   especificaciones   técnicas   de   la   contratación   realizada   (requisitos funcionales y no funcionales) se encuentran en el anexo técnico del contrato el cual es visible en el SECOP II, número del proceso CD-592-2021."
No obstante, no es claro cuales son los lineamientos para la ST y si se están ejecutando.</t>
  </si>
  <si>
    <t>Se observó que OTIC no allegó evidencias, por ende, sigue en estado pendiente y no tiene ningún avance.</t>
  </si>
  <si>
    <t>Delegatura de Tránsito y Transporte Terrestre: Teniendo en cuenta la actividad de mejora propuesta, se adjunta acta de reunión entre Delegaturas y OAP donde se evidencia el replateamiento que se realizó de los indicadores, sin embargo, teniendo en cuenta observación de OCI que no corresponde a esta actividad de mejora tambien se anexa el informe de cumplimiento de las vig 2016, 2017 y 2018, donde se relacionó el cump de las metas.</t>
  </si>
  <si>
    <t>Teniendo en cuenta la actividad de mejora propuesta, se adjunta acta de reunión entre Delegaturas y OAP donde se evidencia el replateamiento que se realizó de los indicadores, sin embargo, teniendo en cuenta observación de OCI que no corresponde a esta actividad de mejora tambien se anexa el informe de cumplimiento de las vig 2016, 2017 y 2018, donde se relacionó el cump de las metas.</t>
  </si>
  <si>
    <t>Delegatura de Tránsito y Transporte Terrestre:
H4_2015_1ACTA 1 REFORMULACIÓN INDICADORES PEI
https://supertransporte.sharepoint.com/sites/RepositorioEvidencias/Documentos%20compartidos/Forms/AllItems.aspx?ct=1657546865425&amp;or=OWA%2DNT&amp;cid=57d9de42%2D0197%2Ddd8b%2D0a6c%2Dcbf26c9d44d3&amp;ga=1&amp;noAuthRedirect=1&amp;id=%2Fsites%2FRepositorioEvidencias%2FDocumentos%20compartidos%2F2022%2Fo%2E%20Evaluaci%C3%B3n%20Independiente%2FC%2E%20PLANES%20DE%20MEJORAMIENTO%2FC2%2E%20EXTERNOS%2FPM%20CGR%2FEVIDENCIAS%2FTTTO%20%2DIUIT%2FH4%5F2015%5F1ACTA%201%20REFORMULACI%C3%93N%20INDICADORES%20PEI%2Epdf&amp;parent=%2Fsites%2FRepositorioEvidencias%2FDocumentos%20compartidos%2F2022%2Fo%2E%20Evaluaci%C3%B3n%20Independiente%2FC%2E%20PLANES%20DE%20MEJORAMIENTO%2FC2%2E%20EXTERNOS%2FPM%20CGR%2FEVIDENCIAS%2FTTTO%20%2DIUIT</t>
  </si>
  <si>
    <t>La Delegada de TTT adjunta actas e informe del cumplimiento de los indicadores del PEI para las vigencias 2016, 2017 y 2018 , sin embargo, no se evidenció que refleja un continuo cumplimiento para las siguientes videncias, no obstante la OCI indago en la pág. web de la ST donde se evidencia que para lo transcurrido en la vigencia 2022 no se esta cumpliendo con los indicadores.</t>
  </si>
  <si>
    <t xml:space="preserve">Se observó en el pág. web de la ST en el botón de Transparencia y Acceso a la información publica; PEI; Seguimientos. El avance para el I Trimestre para OE1 es del 13,8%, OE2 es del 12,5%, OE3 es del 16,7%, OE4 25% y OE5 es del 15,6%. Identificando que para el primer trimestre del 2022 no se cumplieron los objetivos estratégicos del PEI el hallazgo no se le identifico avance. </t>
  </si>
  <si>
    <t>a. "Indicador rediseño de gestión Institucional"
- Mediante "Decreto 2402 de 2019" - se realiza la renovación de la Delegatura de Protección a Usuarios del sector Transporte con incremento de 37 cargos. 
- Mediante resolución 8564 del 19 de agosto de 2021 se expide la resolución única de grupos de trabajo, creando 6 grupos nuevos que se adicionan a 7 existentes para un total de 13 grupos de trabajo que tienen como fin la atención de las necesidades del servicio, así como cumplir con eficacia y eficiencia las funciones de la entidad.
- Mediante resolución 05 de enero 4 de 2022, se adiciona a la resolución 8564 de 2021, creándose el grupo interno de trabajo de Gestión Contractual.
- En reunión del 24 de febrero de 2022 con la jefe de la OAP del Ministerio de Transporte Dra. Edith Arístides Galvis, se realizó seguimiento del PES indicador "Plan rediseño de gestión Institucional" en donde se propuso incluir como avance la creación de grupos de trabajo como fortalecimiento a la estructura organizacional de la ST. dando por cumplido el 100% del indicador.</t>
  </si>
  <si>
    <t>Dcrt 2402/ 2019 renovación de la DPU increm 37 cargos Res 8564 19/08/21 crea 6 grupos xa la atención de necsiddes del servicio Res 05/01/022 crea grpo Geston Contractual Reunión 24/02/022 con Min Transporte OAP se realzo segui PES ind Plan rediseño de gst Institucional dando por cumplido el indicador.</t>
  </si>
  <si>
    <t>H4(2015)OAP EVIDENCIA 4 Decreto 2402 de 2019
H4(2015)OAP EVIDENCIA 1 CORREO 1 MINISTRA
H4(2015)OAP EVIDENCIA 2 CORREO 2 MINISTRA
H4(2015)OAP EVIDENCIA 3 CORREO 3 DEFINITIVO APROBACION MINISTERIO
H4(2015)OAP EVIDENCIA 3 Seguimiento PES 2019_2022 2022 MINISTERIO</t>
  </si>
  <si>
    <t xml:space="preserve">La OAP adjunto como evidencia correos del MT en el cual les notifican el cumplimiento al 100% de los dos indicadores planteados en el PES. Sin embargo, este resultado no se ve reflejado en el PEI como lo indica inicialmente la actividad del hallazgo
</t>
  </si>
  <si>
    <t>En total se ejecutaron 20 contratos de TI en el año 2021. La documentación respecitva se encuentra organiuzada en fases: prtecontractual, contractual, ejecución y liquidacion de ser el caso y puede ser consultada a través del enlace mencionado como evidencia. - 100%</t>
  </si>
  <si>
    <t>https://supertransporte.sharepoint.com/:f:/s/ContratosOTI/EkU20VmS7fVNjv4PSg8woNgBxGhIfy8LxmQVMGos5IWahA?e=fsDoSS</t>
  </si>
  <si>
    <t>La OTIC manifestó: "En total se ejecutaron 20 contratos de TI en el año 2021. La documentación respectiva se encuentra organizada en fases: precontractual, contractual, ejecución y liquidación de ser el caso y puede ser consultada a través del enlace mencionado como evidencia. - 100%", 
sin embargo no se tiene acceso al link que adjuntaron https://supertransporte.sharepoint.com/:f:/s/ContratosOTI/EkU20VmS7fVNjv4PSg8woNgBxGhIfy8LxmQVMGos5IWahA?e=fsDoSS</t>
  </si>
  <si>
    <t>Implementación de un modelo de control de proyectos en curso, con base en cronogramas establecidos, seguimiento de estos y mesas de trabajo con las líneas de tecnología. Igualmente, dentro de la conformación de los cronogramas por proyecto, identificación de cada una de las fases de estos, fecha, avances esperados y avances reales al corte de revisión. Lo anterior, para los proyectos internos y externos en curso. -
Se cuenta con información consolidada de todos los contratos en curso o ejecutados, siendo posible evidenciar para todos ellos documentación de fases precontractual, contractual, ejecución y liquidación de ser el caso.  – AVANCE:100%
AVANCE: 100%</t>
  </si>
  <si>
    <t>Implementación de modelo de control de proyectos en curso, con base en cronogramas, seguimiento y mesas de trabajo. Igualmente, dentro de la conformación de los cronogramas por proyecto, identificación de cada una de las fases de estos, fecha, avances esperados y avances reales al corte de revisión. Lo anterior, para los proyectos internos y externos en curso. – AVANCE: 100%
Se cuenta con información consolidada de todos los contratos en curso o ejecutados, siendo posible evidenciar para todos ellos documentación de fases precontractual, contractual, ejecución y liquidación de ser el caso.  – AVANCE: 100%</t>
  </si>
  <si>
    <t xml:space="preserve">Para este hallazgo se evidenció un incumplimiento en el seguimiento y control de la ejecución del contrato. 
Aunque la OTIC elaboró  un cronograma para hacer seguimiento a los contratos, no se evidencia un documento soporte, en el cual, se identifique el seguimiento y control por parte del supervisor a cada contrato. </t>
  </si>
  <si>
    <t xml:space="preserve"> Se evidenció cronograma de actividades para los proyectos (Contratos) de OTIC que están vigentes, sin embargo, en el repositorio de los contratos de la OTIC no allegaron los informes de control por parte del supervisor de cada contrato.</t>
  </si>
  <si>
    <t>Implementación de un modelo de control de proyectos en curso, con base en cronogramas establecidos, seguimiento de estos y mesas de trabajo con las líneas de tecnología. Igualmente, dentro de la conformación de los cronogramas por proyecto, identificación de cada una de las fases de estos, fecha, avances esperados y avances reales al corte de revisión. Lo anterior, para los proyectos internos y externos en curso. - AVANCE:100%
Se cuenta con información consolidada de todos los contratos en curso o ejecutados, siendo posible evidenciar para todos ellos documentación de fases precontractual, contractual, ejecución y liquidación de ser el caso.  – AVANCE: 100%</t>
  </si>
  <si>
    <t xml:space="preserve">Para este hallazgo se evidenció un incumplimiento en el seguimiento y control de la ejecución del contrato. 
Aunque la OTIC elaboró  un cronograma para hacer seguimiento a los contratos, no se evidencia un documento soporte (acta), en el cual, se identifique el seguimiento y control por parte del supervisor a cada contrato. </t>
  </si>
  <si>
    <t xml:space="preserve"> Se evidenció cronograma de actividades para los proyectos (Contratos) de OTIC que están vigentes, sin embargo, no se allegaron los informes de control por parte del supervisor de cada contrato</t>
  </si>
  <si>
    <t>El equipo de trabajo se organizó por roles: diseñador gráfico, analístas, programador y tester. Los analistas se reunen con las áreas funcionales para realizar el levantamiento de los requerimientos. El analista crea las historias de usuario, se revisan en conjunto con las áreas funcionales. Se llevan los cronogramas de los proyectos y se realizan reuniones de seguimientos semanales</t>
  </si>
  <si>
    <t>Información cargada en repositorio: https://supertransporte.sharepoint.com/:f:/s/RepositorioEvidencias/EotcZGJRTchAh6qEIV8zTNcBlFiI7IKieUTPhiLyoblSMQ?e=g9vJSL</t>
  </si>
  <si>
    <t xml:space="preserve"> Se evidenció cronograma de actividades para los proyectos (Contratos) de OTIC que están vigentes, sin embargo, el enlace que adjuntaron para verificar el seguimiento y ejecución de los contratos no tienen documentos que soporten el control por parte del supervisor del contrato </t>
  </si>
  <si>
    <t>En el mapa de riesgos del Proceso TIC, en lo concerniente al Mapa de Riesgos de Corrupción, explícitamente se encuentra identificado el riesgo relacionado con las fallas en el momento de contratación (aplica en general) así como los controles definidos para tal fin. Es importante anotar que este mapa es de observación continua y puede ser sujeto de ajustes periódica. AVANCE:100%</t>
  </si>
  <si>
    <t>https://supertransporte.sharepoint.com/:x:/r/sites/CadenadeValorST/Documentos%20compartidos/Procesos/4.%20Gesti%C3%B3n%20TICS/k.%20Mapa%20de%20Riesgos/Seguimiento/Mapa%20de%20riesgos%20proceso%20TICS%20formato%20V3.xlsx?d=w9b4680b81d484cebb3b1f8609407a834&amp;csf=1&amp;web=1&amp;e=6tzstp</t>
  </si>
  <si>
    <t xml:space="preserve">Se evidenció el mapa de riesgos el cual esta actualizado en cuanto a los riesgos de gestión y corrupción, sin embargo, no se han definido los riesgos de seguridad de la información. Adicional, no se evidencia el seguimiento y ejecución de los contratos no tienen documentos que soporten el control por parte del supervisor del contrato </t>
  </si>
  <si>
    <t>Se observaron conciliaciones realizadas entre la dirección financiera y la coordinación de notificaciones durante los meses de enero a junio en la cual, se evidencia la conciliación al 100%, de igual manera se deja el control para su proceso de maduración</t>
  </si>
  <si>
    <t>Se observó acta mesa trabajo realizada entre la dirección financiera y notificaciones en la que se establecen compromisos de conciliación de actos administrativos  ejecutoriados.
Adicional se observó correos electrónicos de enero, febrero, marzo, abril y mayo de los actos admintivos comunic a Financiera.
Sin embargo, no se evidenció proceso como lo establece la unidad de medida.</t>
  </si>
  <si>
    <t>Se observó informe detallado de saldos por identificar en el cual  al 31 de mayo del año 2022 se ha logrado identificar $12.446.346.576 desde el año 2016 a la fecha, quedando un saldo de  $306.506.450 equivalente a un 2%, la dirección financiera allega documento adic. con los saldos identificados, sin embargo, no han sido aplicado en el sistema lo que no permite el cierre de la actividad</t>
  </si>
  <si>
    <t>Se observó publicado en la cadena de valor el procedimiento de Vigencias Futuras, el cual, fue aprobado con Código: DF-PR-006 Versión: 1 Fecha aprobación: 17-may-2022, cumpliendo de esta manera con la actividad planteada, adicional se evidencia actas de socialización del proceso, y comunicación por parte del ministerio de hacienda donde expresan que ya no es necesario comunicar al minhacienda y DGPPN los recursos caducados.</t>
  </si>
  <si>
    <t>Se observó publicado en la cadena de valor el procedimiento de Vigencias Futuras, el cual, fue aprobado con Código: DF-PR-006 Versión: 1 Fecha aprobación: 17-may-2022, adicional se evidencia actas de socialización del proceso, y comunicación por parte del ministerio de hacienda donde expresan que ya no es necesario comunicar al minhacienda y DGPPN los recursos caducados.</t>
  </si>
  <si>
    <t>HALLAZGOS PARA CIERRE  Y REPORTADOS EN FORMATO F14.3</t>
  </si>
  <si>
    <t>HALLAZGO ACCIONES CUMPLIDAS  Y REPORTADOS EN FORMATO F14.3
Iván Moreno</t>
  </si>
  <si>
    <t>HALLAZGO ACCIONES CUMPLIDAS  Y REPORTADAS EN FORMATO F14.3
Roxana Cárdenas</t>
  </si>
  <si>
    <t>HALLAZGO ACCIONES CUMPLIDAS  Y REPORTADAS EN FORMATO F14.3
Danna Sierra</t>
  </si>
  <si>
    <t>HALLAZGO ACCIONES CUMPLIDAS  Y REPORTADAS EN FORMATO F14.3
Iván Moreno</t>
  </si>
  <si>
    <t>No se evidenció Actas de seguimiento con entregables por contrato.</t>
  </si>
  <si>
    <t xml:space="preserve">No se evidenció que se realizará capacitación con los usuarios finales y retroalimentación pro productos o módulos nuevos, ni actas de asistencia y participación de capacitación.
</t>
  </si>
  <si>
    <t>No se evidenció documentación de las obligaciones con sus entregables por cada contrato dejando la evidencia de cumplimiento de cada uno de ellas, ni acta de seguimiento con entregables por contrato.</t>
  </si>
  <si>
    <t>Se evidenció actualizción de los procedimientos:
 - Gestión requerimientos de software y tableros de control
 - Gestión de incidentes de seguridad de la información
  - Procedimiento gestión activos de información
 - Gestión de acceso a servicios tecnológico
 - Control de cambios para soluciones de software e infraestructura
 - Generación de datos abiertos
No se evidenció  actualización de los procedimientos:
 - Mantenimiento preventivo y corrrectivo de infraestructura
 - Publicación tableros de control
 - Solicitud de generación y restauración copias de seguridad
 - Solicitud de borrado seguro de la información
 - Procedimiento de pruebas de software
 - Procedimiento mantenimiento preventivo y correctivo de sistemas de información
 - Procedimiento gestión de vulnerabilidad</t>
  </si>
  <si>
    <t>Diligenciar el formato de levantamiento de requerimientos técnicos de los proyectos de software conjuntamente con la dependencia que solicita el producto, con el fin de determinar las necesidades, entregables y solución informática.
El equipo de trabajo se organizó por roles: diseñador gráfico, analístas, programador y tester. Los analistas se reunen con las áreas funcionales para realizar el levantamiento de los requerimientos. El analista crea las historias de usuario, se revisan en conjunto con las áreas funcionales. Luego que el área funcional aprueba las historias de usuario. El diseñador gráfico crea los mockups correspondientes y son revisados en conjunto con las áreas funcionales. Luego el programador crea el código fuente de la aplicación con base en las historias de usuario y el mockup. Se llevan los cronogramas de los proyectos y se realizan reuniones de seguimientos semanales.</t>
  </si>
  <si>
    <t>Diligenciar el formato de levantamiento de requerimientos técnicos de los proyectos de software conjuntamente con la dependencia que solicita el producto, con el fin de determinar las necesidades, entregables y solución informática.
Se evidenció publicado en la cadena de valor del Proceso Gestión TIC el procedimiento  requerimiento de softwareo tablero de controlCódigo: TIC-PR-001</t>
  </si>
  <si>
    <t>El equipo de trabajo se organizó por roles: diseñador gráfico, analístas, programador y tester. Los analistas se reunen con las áreas funcionales para realizar el levantamiento de los requerimientos. El analista crea las historias de usuario, se revisan en conjunto con las áreas funcionales. Luego que el área funcional aprueba las historias de usuario. El diseñador gráfico crea los mockups correspondientes y son revisados en conjunto con las áreas funcionales. Luego el programador crea el código fuente de la aplicación con base en las historias de usuario y el mockup. Se llevan los cronogramas de los proyectos y se realizan reuniones de seguimientos semanales.
Se agregaron nuevos documentos a la cadena de valor, asociados con aspewctos para desarrollo y puesta en producción de software:
1. Instructivo de versionamiento de software
2. Formato requerimiento de software - tableros de control
3. Acta de aceptación de pruebas
4. Procedimiento de control de cambios para soluciones de software e infraestructura
5. Procedimiento de mantenimiento preventivo y correctivo de sistemas de información
6. Procedimiento de pruebas de software
7. Procedimiento requerimiento de softwareo tablero de control
AVAMCE: 100%</t>
  </si>
  <si>
    <t>Consolidó y revisó: Martha C. Quijan o B., Profesisonal Especializado OCI</t>
  </si>
  <si>
    <t xml:space="preserve">Fecha corte: 30 de junio de 2021
</t>
  </si>
  <si>
    <t>Aprobado por:  Yolman Julián Sáenz Santamaria, Jefe Oficina Control Interno (e)</t>
  </si>
  <si>
    <t>La OTIC allegó como evidencia un "flujo" del proceso y quehacer de cada aplicativo en las diferentes vigencias. Sin embargo, aun esxiste información sensible que no ha podido ser migrada al Orfeo, dejando en evidencia que no existe una interfaz entre los dos aplicativos</t>
  </si>
  <si>
    <t>No se evidencia una interfaz entre el Vigia y el Ofero, para alinear la información que reposa en los dos aplicativos y mantener actualizado el Orfeo y que haya una sola fuente.</t>
  </si>
  <si>
    <t>El equipo de trabajo de sistemas de información se ha venido fortaleciendo con la incorporación de los siguientes roles: arquitecto, diseñador gráfico, analístas, programador y tester. Los analistas se reunen con las áreas funcionales para realizar el levantamiento de los requerimientos. El analista crea las historias de usuario, se revisan en conjunto con las áreas funcionales y finalmente son firmadas y aprobadas en conjunto. El diseñador gráfico crea los mockups correspondientes y son revisados en conjunto con las áreas funcionales. Luego el programador crea el código fuente de la aplicación con base en las historias de usuario y el mockup. Se llevan los cronogramas de los proyectos y se realizan reuniones de seguimientos semanales. Cuando el desarrollo está finalizado, se realizan pruebas con las áreas funcionales y se validan y aprueban en conjunto.</t>
  </si>
  <si>
    <t>Desde el año 2021 se lleva a cabo la iniciativa de Uso y apropiación desarrollada por la OTIC, encaminada a brindar capacitación a toda la comunidad usuaria, en todos los aplicativos existentes y nuevos que se implementen y/o administren por el área – AVANCE: 100%</t>
  </si>
  <si>
    <t>TtABLERO DE CONTROL (https://app.powerbi.com/view?r=eyJrIjoiZGVlZmZmNGEtZDNmOS00NzYwLThlZTUtMGE0NDM0NGQ5MjYzIiwidCI6IjAyZjMzOGMyLTVkZmEtNGNlOS05ZWQxLTJlNmY1NTI0Y2M3NSIsImMiOjR9
Procedimiento (https://supertransporte.sharepoint.com/:b:/r/sites/CadenadeValorST/Documentos%20compartidos/Procesos/4.%20Gesti%C3%B3n%20TICS/m.%20Plan/TIC-PL-004%20V1%20Uso%20y%20apropiaci%C3%B3n%20de%20las%20TICS.pdf?csf=1&amp;web=1&amp;e=JhbmxA)</t>
  </si>
  <si>
    <t>resoluciones
ORFEO  desde el 2018 hasta el 2020 se usó este sistema para dar respuesta a los requerimientos de entrada mediante oficios de salida, adicionalmente se generaban documentos internos (memorandos), circulares y resoluciones.
VIGIA  desde el 2018 hasta el 2020 se usó este usuario se usó para registrar todas las entradas allegadas a través del portal web (PQRS) y cualquier otro documento de entrada que se generó durante este periodo.		
ENTORNO AJUSTADO 2021
ORFEO  desde el 2021 a la fecha se recibe y se da respuesta a través de ese sistema, se generan radicados de entrada, salida, internos (memorandos), circulares y resoluciones.</t>
  </si>
  <si>
    <t>No se evidenció análisis técnico que permita  brindar interrelación de los dos sistemas de gestión documental.</t>
  </si>
  <si>
    <t>El equipo de trabajo se organizó por roles: diseñador gráfico, analístas, programador y tester. Los analistas se reunen con las áreas funcionales para realizar el levantamiento de los requerimientos. El analista crea las historias de usuario, se revisan en conjunto con las áreas funcionales. Luego que el área funcional aprueba las historias de usuario. El diseñador gráfico crea los mockups correspondientes y son revisados en conjunto con las áreas funcionales. Luego el programador crea el código fuente de la aplicación con base en las historias de usuario y el mockup. Se llevan los cronogramas de los proyectos y se realizan reuniones de seguimientos semanales.</t>
  </si>
  <si>
    <t>El equipo de trabajo se organizó por roles: diseñador gráfico, analístas, programador y tester. Los analistas se reunen con las áreas funcionales para realizar el levantamiento de los requerimientos. El analista crea las historias de usuario, se revisan en conjunto con las áreas funcionales. Se llevan los cronogramas de los proyectos y se realizan reuniones de seguimientos semanales.</t>
  </si>
  <si>
    <t>Información cargada en el repositorio: https://supertransporte.sharepoint.com/:f:/s/RepositorioEvidencias/Es33dFxik9pHk0NjL50d6YkB_L-VDxOq2Ui0PzRbFzIR8g?e=76WKHk</t>
  </si>
  <si>
    <t xml:space="preserve">
No se evidenció  actualización prcdmntos
Mantenimiento preventivo y corrrectivo de infraestructura
Publicación tableros de control
Solicitud de generación y restauración copias de seguridad
Solicitud de borrado seguro de la información
Procedimiento de pruebas de software
Procedimiento mantenimiento preventivo y correctivo de sistemas de información
Prcdmnto gestión de vulnerabilidad</t>
  </si>
  <si>
    <t>HALLAZGO ACCIONES CUMPLIDAS  Y REPORTADOS EN FORMATO F14.3
Martha Quijano</t>
  </si>
  <si>
    <t>La Supertransporte ha ejecutado la provisión de los cargos creados en los Decretos a través de encargos y nombramientos provisionales, se evidencia información en el Grupo de Talento Humano
El Rediseño Institucional SPT. El proyecto de modernización institucional se culminó, teniendo en cuenta que mediante Decretos 2409 y 2410 de 2018 se restructuró la Superintendencia y se modificó la planta de personal.</t>
  </si>
  <si>
    <t>De acuerdo con lo estabelcido por lo responsables_En 2022 realizaron adelantos para la gestión de la matriz conjunta y se ha proyectado dejar en firme dicho aplicativo en el segundo semestre del año, por lo tanto, será objeto de revisión durante el segundo semestre 2022.</t>
  </si>
  <si>
    <t>El proyecto de modernización institucional se culminó, teniendo en cuenta que con Dec 2409 y 2410 de 2018 y Decretos 2409 y 2410 de 2018, Dec.2403 de 2019 se restructuró la ST y modificó la planta de personal.
La Supertransporte ha ejecut provisión de cargos creados en los Decrts a través de encargos y nombram provis, se evdncó inform en Talento Humano</t>
  </si>
  <si>
    <t xml:space="preserve">El proyecto de modernización institucional se culminó, teniendo en cuenta que con Dec 2409 y 2410 de 2018 y Decretos 2409 y 2410 de 2018, Dec.2403 de 2019 y según evidencia de la S.Gral, se observó regist de vr pagado nómina frente a contratos prestac serv prof y apoyo así
2020_Nómina 62%-Prest Servs 38%
2021_Nómina 60%_Prest Servs 40%
2022_1er.Sem.Nómina 64%_Prest servs 36%      </t>
  </si>
  <si>
    <t xml:space="preserve">El proyecto de modernización institucional se culminó, teniendo en cuenta que con Dec 2409 y 2410 de 2018 y Decretos 2409 y 2410 de 2018, Dec.2403 de 2019 se restructuró la ST y modificó la planta de personal.
La Supertransporte ha ejecut provisión de cargos creados en los Decrts a través de encargos y nombram provis, se evdncó inform en Talento Humano
Según evidencia suministrada por la Secretaría General, se observó que se ha registrado el valor pagado por nómina de planta frente a los contratos de prestación de servicios profesionales y de apoyo equivale a los siguientes porcentajes por vigencia:
2020: TOTAL GASTO NOMINA + PRESTACIÓN DE SERVICIO 23.084.747.099
Nómina equivale al 62%
Prest Servs al 38%
2021:   TOTAL GASTO NOMINA + PRESTACIÓN DE SERVICIO 27.087.682.779
Nómina equivale al 60%
Prest Servs al 40%
Para el 1er semestre 2022: TOTAL GASTO NOMINA + PRESTACIÓN DE SERVICIO 13.945.543.185
Nómina equivale al 64%
Prestación servicios al 36%      
</t>
  </si>
  <si>
    <t>José 
Sandra</t>
  </si>
  <si>
    <t xml:space="preserve">Puertos  se observó en el PAI que ejecutó 7 visitas de las 7 planeadas.
CeI – Se observó que cumplió con las visitas planeadas en la programación
TTT – Cumplió con 3 visitas.
Se observó en cada Delegatura el cumplimiento de visitas para el primer trimestre en el 100%. 
</t>
  </si>
  <si>
    <t>CeI, no requ visit extra para 1erSem22
Puertos, real 3 visits, no obst se reflej 6 visi extraor, pero 3 no se encuent identif plen si se realiz o no.
Recom
DelegPtos se dilig en su tota cuadro visits
TTT, las vis extr realiz por demd el 1erTrim no se observó visi
Recom Verif e implm acción, hacer evalu por  respons de manera que asegre cumpl y efectiv y elim causa raíz que gener hallaz</t>
  </si>
  <si>
    <t>CeI, no requirió visitas extraordinarias para el primer semestre 2022
Puertos, realizó 3 visitas, no obstante, se reflejan 6 visitas extraordinarias, pero tres no se encuentran identificadas plenamente si se realizaron o no.
Recomendación:
Se recomienda a la Delegatura de Puertos se diligencie en su totalidad el Excel denominado cuadro de visitas, para Asegurar la oportunidad y confiabilidad de la información y de sus registros
TTT – Según la Delegarura de Tránsito, las visitas extraordinarias las realizan por demanda y para el primer trimestre no se observó visitas.
Recomendación:
Verificar e implementar la acción, hacer evaluación por parte de los responsables de manera que asegure su cumplimiento y efectividad y elimine la causa raíz que generó el hallazgo.</t>
  </si>
  <si>
    <t>Se observó comunicado emitido por la Doc. CLAUDIA MARCELA NUMA PÁEZ DGPPN mediante radicado: 2-2021-042379 dando respuesta al comunicado  20215400468471 del 15-07-2021 de SPT, en el cual expresa que la Supertransporte no esta obligada a suscribir excedentes de liquidez, por esta razón, se procede a dar cierre de la actividad.</t>
  </si>
  <si>
    <t>Se observó comunicado emitido por la Doc. CLAUDIA MARCELA NUMA PÁEZ DGPPN mediante radicado: 2-2021-042379 dando respuesta al comunicado  20215400468471 del 15-07-2021 de SPT, en el cual expresa que la Supertransporte no esta obligada a suscribir excedentes de liquidez, por esta razón, se procede a dar cierre de la actividad, dado que el hallazgo no tendría bases para su ejecución.</t>
  </si>
  <si>
    <t>Las Deleg Puertos y CeI realiz planeac y programac de visitas fueron y se ejecut  y TTT no se obsevó planeac realiza visitas por demanda, según  registr en seguim a  30junio2022, 
Recomend:
Verificar e implement la acción, hacer evaluac por parte de los responsables, de manera que asegure su cumplimto eficacia y efectividad, como tamb que se elimine la causa raíz que generó el hallazgo.</t>
  </si>
  <si>
    <t xml:space="preserve">Puertos  se observó en el PAI que ejecutó 7 visitas de las 7 planeadas.
CeI – Se observó en el PAI que cumplió con las visitas planeadas en la programación
TTT – Se observó en el PAI Cumplió con 3 visitas.
Recom
Rev y realizar la program de visits previo a la ejecuc
</t>
  </si>
  <si>
    <t xml:space="preserve">Puertos  se observó en el PAI que ejecutó 7 visitas de las 7 planeadas.
CeI – Se observó en el PAI que cumplió con las visitas planeadas en la programación
TTT – en el PAI que ejecutó con 3 visitas.
Recom
Revisar  y realizar la programación de visitas previo a la ejecución
</t>
  </si>
  <si>
    <t>Las Deleg Puertos y CeI realiz planeac y programac de visitas fueron y se ejecut  y TTT no se obsevó planeac realiza visitas por demanda, según  registr en seguim a  30junio2022.
Recomend:
Verificar e implement la acción, hacer evaluac por parte de los responsables, de manera que asegure su cumplimto eficacia y efectividad, como tamb que se elimine la causa raíz que generó el hallazgo.</t>
  </si>
  <si>
    <r>
      <t>En cuanto a eficacia, desde la vigencia 2019, se viene gestionando la base de datos consolidada, denominada</t>
    </r>
    <r>
      <rPr>
        <i/>
        <sz val="10"/>
        <rFont val="Arial Narrow"/>
        <family val="2"/>
      </rPr>
      <t xml:space="preserve"> "H24_2013_H2_2013_H3_2013_Act1_TTT General IUIT" </t>
    </r>
    <r>
      <rPr>
        <sz val="10"/>
        <rFont val="Arial Narrow"/>
        <family val="2"/>
      </rPr>
      <t xml:space="preserve">la cual contiene las IUIT allegadas y gestionadas por la dependencia de  Dirección de Investigaciones de Tránsito y Transporte Terrestre. 
</t>
    </r>
  </si>
  <si>
    <r>
      <t xml:space="preserve">Archivo comprimido con soporte: </t>
    </r>
    <r>
      <rPr>
        <sz val="10"/>
        <rFont val="Arial Narrow"/>
        <family val="2"/>
      </rPr>
      <t>certificaciones de capacitación, listado de asistencia, memorias y presentaciones PIC 2020. - Asistencia capacitacion liqudaciones contratos - Asistencia capacitación supervisores - Citación capacitación manuales 2022 - Citación capacitación liquidación 2022 -  Presentacón capacitación liquidación 2022 - Presentación manual de supervisión y contratación 2022 - Socialización intranet liquidaciones (BOLETIN COMUNICACIONES;Asistencia socialización procedimientos contractuales los cuales se encuentran en la cadena de valor.</t>
    </r>
  </si>
  <si>
    <r>
      <t>Se recomienda evidenciar lo dispuesto en la acción</t>
    </r>
    <r>
      <rPr>
        <i/>
        <sz val="10"/>
        <rFont val="Arial Narrow"/>
        <family val="2"/>
      </rPr>
      <t xml:space="preserve"> "Se realizará documentación de las obligaciones con sus entregables por cada contrato dejando la evidencia de cumplimiento de cada uno de ellas" y</t>
    </r>
    <r>
      <rPr>
        <sz val="10"/>
        <rFont val="Arial Narrow"/>
        <family val="2"/>
      </rPr>
      <t xml:space="preserve"> la actividad "Acta de seguimiento con entregables por contrat" por lo tanto, se sugiere evaluar acerca de cuales son las actas de control y seguimiento en la etapa de supervisión contractual, con el fin de mitigar la ocurrencia del riesgo y que elimine la causa raíz identificada, por lo que tener un expediente con las etapas es ambiguo si se realizó algún control por la dependencia. </t>
    </r>
  </si>
  <si>
    <r>
      <t xml:space="preserve">1. </t>
    </r>
    <r>
      <rPr>
        <sz val="10"/>
        <rFont val="Arial Narrow"/>
        <family val="2"/>
      </rPr>
      <t xml:space="preserve">Se evidenció cronograma de actividades para los proyectos de OTIC que están vigentes, sin embargo, no se allegaron los informes de control por parte de OTIC donde se refleje lo ejecutado de este cronograma. </t>
    </r>
    <r>
      <rPr>
        <b/>
        <sz val="10"/>
        <rFont val="Arial Narrow"/>
        <family val="2"/>
      </rPr>
      <t xml:space="preserve">
2. Por parte de la SG se evidenció que continua con las capacitaciones a los supervisores de los contratos, observándose una mejora continua de la actividad propuesta. </t>
    </r>
  </si>
  <si>
    <r>
      <t>Se evidenció en la actividad propuesta por la OTIC se propusieron las siguientes fases:  "</t>
    </r>
    <r>
      <rPr>
        <i/>
        <sz val="10"/>
        <rFont val="Arial Narrow"/>
        <family val="2"/>
      </rPr>
      <t>Iniciación, Planificación, Ejecución, Seguimiento y control y Cierre"</t>
    </r>
    <r>
      <rPr>
        <sz val="10"/>
        <rFont val="Arial Narrow"/>
        <family val="2"/>
      </rPr>
      <t>.
Sin embargo, en el cronograma se identificaron las siguientes fases: "</t>
    </r>
    <r>
      <rPr>
        <i/>
        <sz val="10"/>
        <rFont val="Arial Narrow"/>
        <family val="2"/>
      </rPr>
      <t xml:space="preserve">Análisis y Diseño, Desarrollo, Pruebas (ambiente de desarrollo), Documentación, Pruebas Funcionales y Despliegue"
</t>
    </r>
    <r>
      <rPr>
        <sz val="10"/>
        <rFont val="Arial Narrow"/>
        <family val="2"/>
      </rPr>
      <t>Presentando una inconsistencia entre ellos.</t>
    </r>
  </si>
  <si>
    <r>
      <t>OTIC definió "</t>
    </r>
    <r>
      <rPr>
        <i/>
        <sz val="10"/>
        <rFont val="Arial Narrow"/>
        <family val="2"/>
      </rPr>
      <t xml:space="preserve">cumplir las fases de los proyectos contratados para aplicaciones Core, así: </t>
    </r>
    <r>
      <rPr>
        <b/>
        <i/>
        <sz val="10"/>
        <rFont val="Arial Narrow"/>
        <family val="2"/>
      </rPr>
      <t>Iniciación, Planificación, Ejecución, Seguimiento y control y Cierre"</t>
    </r>
    <r>
      <rPr>
        <sz val="10"/>
        <rFont val="Arial Narrow"/>
        <family val="2"/>
      </rPr>
      <t xml:space="preserve">. </t>
    </r>
  </si>
  <si>
    <r>
      <t>De acuerdo con lo estabelcido por lo responsables</t>
    </r>
    <r>
      <rPr>
        <i/>
        <sz val="10"/>
        <rFont val="Arial Narrow"/>
        <family val="2"/>
      </rPr>
      <t xml:space="preserve">"En 2022 realizaron adelantos para la gestión de la matriz conjunta y se ha proyectado dejar en firme dicho aplicativo en el segundo semestre del año", </t>
    </r>
    <r>
      <rPr>
        <sz val="10"/>
        <rFont val="Arial Narrow"/>
        <family val="2"/>
      </rPr>
      <t>por lo tanto, será objeto de revisión durante el segundo semestre 2022.</t>
    </r>
  </si>
  <si>
    <r>
      <t>Se observó en evidencias reportadas por la Delegatura de Concesiones e Infraestructura denominadas H_H6(2013) A_PM_CGR_PGS-2022 _planeación y H_H6(2013) A_PM_CGR_PGS-2022 _Seguimiento, la relación de visitas planeadas y ejecutadas en el Proceso de Inspección - I Semestre 2022 con 49 visitas  y Seguimiento Proceso de Vigilancia - I Semestre 2022 con 316 visitas. 
La Delegatura de Puertos remitió evidencias de la planeación de visitas para la vigencia 2022, se observó el seguimiento en el PAI del I trimestre presenta un resultado de 100% que corresponde a 7 visitas de inspección realizadas, respecto a las 7 planeadas para el periodo.
La Delegatura de Tránsito reportó en el PAI al mes de marzo la Dirección de Promoción y Prevención ha realizado 3 visitas administrativas a vigilados, no obstante, no seevidenció programación de visitas citando que, “</t>
    </r>
    <r>
      <rPr>
        <i/>
        <sz val="10"/>
        <rFont val="Arial Narrow"/>
        <family val="2"/>
      </rPr>
      <t>se realiza el reporte de indicadores para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t>
    </r>
    <r>
      <rPr>
        <sz val="10"/>
        <rFont val="Arial Narrow"/>
        <family val="2"/>
      </rPr>
      <t>”
Recomendación:
Verificar e implementar la acción, hacer evaluación por parte de los responsables, de manera que asegure su cumplimiento eficacia y efectividad, como también que se elimine la causa raíz que generó el hallazgo.
AVANCE ACTIVIDAD PUERTOS 100%
CONCESIONES 100%
TTT 60%</t>
    </r>
  </si>
  <si>
    <r>
      <t xml:space="preserve">Se observó que la OAP adjuntó como evidencia el "Indicador rediseño de gestión Institucional" del PES, el resultado de este indicador no esta alineado con la actividad del hallazgo, </t>
    </r>
    <r>
      <rPr>
        <i/>
        <sz val="10"/>
        <rFont val="Arial Narrow"/>
        <family val="2"/>
      </rPr>
      <t>"Presentar reporte de Replanteamiento del indicador en el PEI".</t>
    </r>
    <r>
      <rPr>
        <sz val="10"/>
        <rFont val="Arial Narrow"/>
        <family val="2"/>
      </rPr>
      <t xml:space="preserve"> </t>
    </r>
  </si>
  <si>
    <r>
      <t>Se observó que para la vigencia 2020, se adoptó matriz de seguimiento para estudio de los casos relacionados con la acción de repetición, la cual fue socializada ante el Comité de Conciliación mediante acta del 14 de enero de 2020,  para la vigencia 2021, segundo semestre se informó que  no se presentaron casos relacionados con la acción de repetición, así mismo en el año 2022 se allegó como evidencia “MATRIZ DE SEGUIMIENTO PARA ESTUDIO DE ACCION DE REPETICI‡N 2022” diligenciado en el formato “</t>
    </r>
    <r>
      <rPr>
        <i/>
        <sz val="10"/>
        <rFont val="Arial Narrow"/>
        <family val="2"/>
      </rPr>
      <t>GJ-FR-007 Versión: 2</t>
    </r>
    <r>
      <rPr>
        <sz val="10"/>
        <rFont val="Arial Narrow"/>
        <family val="2"/>
      </rPr>
      <t>”, no obstante se identificó  mediante correo electrónico del 21 de junio de 2022, enviado a la Oficina de Planeación que el formato “</t>
    </r>
    <r>
      <rPr>
        <i/>
        <sz val="10"/>
        <rFont val="Arial Narrow"/>
        <family val="2"/>
      </rPr>
      <t>GJ-FR-007 Versión: 2</t>
    </r>
    <r>
      <rPr>
        <sz val="10"/>
        <rFont val="Arial Narrow"/>
        <family val="2"/>
      </rPr>
      <t xml:space="preserve">” aun no ha sido aprobado y por ende no se encuentra formalmente publicado en la cadena de valor, cabe realtar que e seguimiento se inicio en el mes de junio de 2022 y lamatriz no ha sido socializada ante en Comité de Conciliación.
</t>
    </r>
  </si>
  <si>
    <r>
      <t xml:space="preserve">No se evidenció la metodoligia de desarrollo TI, igualmente, solo se adjunto evidencia de la ejecución del procedimiento </t>
    </r>
    <r>
      <rPr>
        <i/>
        <sz val="10"/>
        <rFont val="Arial Narrow"/>
        <family val="2"/>
      </rPr>
      <t>"Levantamiento y gestión de requerimientosde softwareo tableros de control",</t>
    </r>
    <r>
      <rPr>
        <sz val="10"/>
        <rFont val="Arial Narrow"/>
        <family val="2"/>
      </rPr>
      <t xml:space="preserve"> por lo tanto no observó la implementación de la metodologia.</t>
    </r>
  </si>
  <si>
    <t>Porcentaje del avance sin acciones cumplidas para seguimiento a 31 de diciembre de 2022 - Total Hallazgos 28 con 58 actividades =</t>
  </si>
  <si>
    <r>
      <t xml:space="preserve">1. </t>
    </r>
    <r>
      <rPr>
        <sz val="10"/>
        <color rgb="FF000000"/>
        <rFont val="Arial Narrow"/>
        <family val="2"/>
      </rPr>
      <t xml:space="preserve">Se evidenció cronograma de actividades para los proyectos de OTIC que están vigentes, sin embargo, no se allegaron los informes de control por parte de OTIC donde se refleje lo ejecutado de este cronograma. </t>
    </r>
    <r>
      <rPr>
        <b/>
        <sz val="10"/>
        <color rgb="FF000000"/>
        <rFont val="Arial Narrow"/>
        <family val="2"/>
      </rPr>
      <t xml:space="preserve">
2. Por parte de la SG se evidenció que continua con las capacitaciones a los supervisores de los contratos, observándose una mejora continua de la actividad propuesta. </t>
    </r>
  </si>
  <si>
    <r>
      <t>Se evidenció en la actividad propuesta por la OTIC se propusieron las siguientes fases:  "</t>
    </r>
    <r>
      <rPr>
        <i/>
        <sz val="10"/>
        <color rgb="FF000000"/>
        <rFont val="Arial Narrow"/>
        <family val="2"/>
      </rPr>
      <t>Iniciación, Planificación, Ejecución, Seguimiento y control y Cierre"</t>
    </r>
    <r>
      <rPr>
        <sz val="10"/>
        <color rgb="FF000000"/>
        <rFont val="Arial Narrow"/>
        <family val="2"/>
      </rPr>
      <t>.
Sin embargo, en el cronograma se identificaron las siguientes fases: "</t>
    </r>
    <r>
      <rPr>
        <i/>
        <sz val="10"/>
        <color rgb="FF000000"/>
        <rFont val="Arial Narrow"/>
        <family val="2"/>
      </rPr>
      <t xml:space="preserve">Análisis y Diseño, Desarrollo, Pruebas (ambiente de desarrollo), Documentación, Pruebas Funcionales y Despliegue"
</t>
    </r>
    <r>
      <rPr>
        <sz val="10"/>
        <color rgb="FF000000"/>
        <rFont val="Arial Narrow"/>
        <family val="2"/>
      </rPr>
      <t>Presentando una inconsistencia entre ellos.</t>
    </r>
  </si>
  <si>
    <r>
      <t>OTIC definió "</t>
    </r>
    <r>
      <rPr>
        <i/>
        <sz val="10"/>
        <color rgb="FF000000"/>
        <rFont val="Arial Narrow"/>
        <family val="2"/>
      </rPr>
      <t xml:space="preserve">cumplir las fases de los proyectos contratados para aplicaciones Core, así: </t>
    </r>
    <r>
      <rPr>
        <b/>
        <i/>
        <sz val="10"/>
        <color rgb="FF000000"/>
        <rFont val="Arial Narrow"/>
        <family val="2"/>
      </rPr>
      <t>Iniciación, Planificación, Ejecución, Seguimiento y control y Cierre"</t>
    </r>
    <r>
      <rPr>
        <sz val="10"/>
        <color indexed="8"/>
        <rFont val="Arial Narrow"/>
        <family val="2"/>
      </rPr>
      <t xml:space="preserve">. </t>
    </r>
  </si>
  <si>
    <r>
      <t>Se observó en evidencias reportadas por la Delegatura de Concesiones e Infraestructura denominadas H_H6(2013) A_PM_CGR_PGS-2022 _planeación y H_H6(2013) A_PM_CGR_PGS-2022 _Seguimiento, la relación de visitas planeadas y ejecutadas en el Proceso de Inspección - I Semestre 2022 con 49 visitas  y Seguimiento Proceso de Vigilancia - I Semestre 2022 con 316 visitas. 
La Delegatura de Puertos remitió evidencias de la planeación de visitas para la vigencia 2022, se observó el seguimiento en el PAI del I trimestre presenta un resultado de 100% que corresponde a 7 visitas de inspección realizadas, respecto a las 7 planeadas para el periodo.
La Delegatura de Tránsito reportó en el PAI al mes de marzo la Dirección de Promoción y Prevención ha realizado 3 visitas administrativas a vigilados, no obstante, no seevidenció programación de visitas citando que, “</t>
    </r>
    <r>
      <rPr>
        <i/>
        <sz val="10"/>
        <color rgb="FF000000"/>
        <rFont val="Arial Narrow"/>
        <family val="2"/>
      </rPr>
      <t>se realiza el reporte de indicadores para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t>
    </r>
    <r>
      <rPr>
        <sz val="10"/>
        <color indexed="8"/>
        <rFont val="Arial Narrow"/>
        <family val="2"/>
      </rPr>
      <t>”
Recomendación:
Verificar e implementar la acción, hacer evaluación por parte de los responsables, de manera que asegure su cumplimiento eficacia y efectividad, como también que se elimine la causa raíz que generó el hallazgo.
AVANCE ACTIVIDAD PUERTOS 100%
CONCESIONES 100%
TTT 60%</t>
    </r>
  </si>
  <si>
    <r>
      <t xml:space="preserve">Se observó que la OAP adjuntó como evidencia el "Indicador rediseño de gestión Institucional" del PES, el resultado de este indicador no esta alineado con la actividad del hallazgo, </t>
    </r>
    <r>
      <rPr>
        <i/>
        <sz val="10"/>
        <color rgb="FF000000"/>
        <rFont val="Arial Narrow"/>
        <family val="2"/>
      </rPr>
      <t>"Presentar reporte de Replanteamiento del indicador en el PEI".</t>
    </r>
    <r>
      <rPr>
        <sz val="10"/>
        <color rgb="FF000000"/>
        <rFont val="Arial Narrow"/>
        <family val="2"/>
      </rPr>
      <t xml:space="preserve"> </t>
    </r>
  </si>
  <si>
    <r>
      <t>Se  evidenció la adopción de la matriz diseñada por la ANDJE  "</t>
    </r>
    <r>
      <rPr>
        <i/>
        <sz val="10"/>
        <color rgb="FF000000"/>
        <rFont val="Arial Narrow"/>
        <family val="2"/>
      </rPr>
      <t xml:space="preserve">Aplicativo para la formulación, implementación y seguimiento de la Política de Prevención del Daño Antijurídico (PPDA)" </t>
    </r>
    <r>
      <rPr>
        <sz val="10"/>
        <color rgb="FF000000"/>
        <rFont val="Arial Narrow"/>
        <family val="2"/>
      </rPr>
      <t xml:space="preserve"> vigencia 2020 -2021 y 2022 -2023, en la vigencia 2020 -2021 se reportó</t>
    </r>
    <r>
      <rPr>
        <sz val="10"/>
        <color indexed="8"/>
        <rFont val="Arial Narrow"/>
        <family val="2"/>
      </rPr>
      <t xml:space="preserve"> 100% de su cumplimiento y se observó el dilegenciamiento y seguimiento para vigencia 2022- 2023.</t>
    </r>
  </si>
  <si>
    <t xml:space="preserve">Elaboró y verificó:  Roxana Cárdenas Muñoz-Auditor OCI,             Danna Melisa Sierra - Auditor OCI,           José Ignacio Ramírez - Auditor OCI,                    Iván Alirio Moreno Palomeque -Auditor OCI,                  Sandra Aguilera-Auditor OCI,                   Martha C. Quijano B. Auditor OCI.
                                             </t>
  </si>
  <si>
    <t>FILA_2</t>
  </si>
  <si>
    <t>FILA_38</t>
  </si>
  <si>
    <t>FILA_39</t>
  </si>
  <si>
    <t>FILA_42</t>
  </si>
  <si>
    <t>FILA_43</t>
  </si>
  <si>
    <t>FILA_44</t>
  </si>
  <si>
    <t>FILA_45</t>
  </si>
  <si>
    <t>FILA_57</t>
  </si>
  <si>
    <t>FILA_58</t>
  </si>
  <si>
    <t xml:space="preserve">Formato F14:3 Informe Acciones Cumplidas Planes de Mejoramiento 
</t>
  </si>
  <si>
    <t>Entidad: SUPERINTENDENCIA DE TRANSPORTE</t>
  </si>
  <si>
    <t>Fecha de revisión de acciones: 30 junio de 2022</t>
  </si>
  <si>
    <t xml:space="preserve">Dependencia o proceso objeto de seguimiento: </t>
  </si>
  <si>
    <t>Código Hallazgo</t>
  </si>
  <si>
    <t>Fecha vigencia Auditoria</t>
  </si>
  <si>
    <t>Fecha Suscripción plan de mejoramiento</t>
  </si>
  <si>
    <t>Descripción Hallazgo</t>
  </si>
  <si>
    <t>Causa Hallazgo</t>
  </si>
  <si>
    <t>Acción de Mejora</t>
  </si>
  <si>
    <t>Descripción de Actividades</t>
  </si>
  <si>
    <t>Responsable</t>
  </si>
  <si>
    <t>Unidad de medida de la actividad</t>
  </si>
  <si>
    <t>Fecha inicio</t>
  </si>
  <si>
    <t>Fecha final</t>
  </si>
  <si>
    <t>Evidencia</t>
  </si>
  <si>
    <t>Conclusión o justificación del cumplimiento</t>
  </si>
  <si>
    <t>Observaciones de la Oficina de control Interno o quien haga sus veces</t>
  </si>
  <si>
    <t>Se observó ficha técnica de la dirección financiera  y ficha de estudio técnico de la dirección coactiva, al igual que acta de comité de cartera No. 01 de 2022 con objeto de "Estudio y análisis del Comité, frente a la solicitud de aprobación de los casos presentados por el Grupo de Cobro por Jurisdicción Coactiva, con ocasión a lo dispuesto en el Capítulo XIV, numeral 2, del Manual de Recaudo de Cartera y, los casos presentados por la Dirección Financiera, con fundamento en la revocatoria directa de actos administrativos identificados con pérdida de fuerza ejecutoria en virtud de lo dispuesto en el concepto emitido el 5 de marzo de 2019, por la Sala de Consulta y Servicio Civil del Consejo de Estado" y Resolución 1766 de 2022 "la cual ADOPTA la recomendación del Comité de Cartera contenida en el Acta No. 01 de 20 de mayo de 2022 relativa a la depuración de 1115 obligaciones, correspondientes a: i) 6 obligaciones por valor de NOVENTA Y DOS MILLONES DOSCIENTOS SESENTA Y NUEVE MIL QUINIENTOS PESOS M/CTE. ($92.269.500), y ii) 1109 obligaciones por valor de DOS MIL NOVECIENTOS OCHO MILLONES OCHOCIENTOS CINCUENTA Y CUATRO MIL SETECIENTOS OCHO PESOS M/CTE. ($2.908.854.708), los cuales equivalen a un valor total de TRES MIL UN MILLONES CIENTO VEINTICUATRO MIL DOSCIENTOS OCHO PESOS M/CTE. ($3.001.124.208), de los estado contables de la Superintendencia de Trasporte, conforme a lo expuesto en la parte motiva de este acto." la oficina de control interno recomienda continuar con las respectivas gestiones de cobro y continuar los controles con el fin de evitar que se continuen presentando acciones que dieron origen al hallazgo.</t>
  </si>
  <si>
    <t>Se reporta el  hallazgo H18 (2012)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https://supertransporte.sharepoint.com/:f:/s/RepositorioEvidencias/EpNqhtr2U1pDpeGZD2DGuNIBmsmSGystP3Di_shLPfV1HQ?e=1xDQif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</si>
  <si>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 xml:space="preserve">Se observan informes del primer semestre del año 2022 en los cuales demuestran el control a las obligaciones exigibles de los vigilados; mediante llamadas telefónicas y el envío de correos electrónicos masivos, para informarle de manera clara y precisa el monto adeudado, así como las consecuencias y procedimientos que se deriven en caso de no cancelar de manera voluntaria.
Para el mes de enero del 2022, la Dirección Financiera de la Superintendencia de Transporte adelantó la gestión del cobro de 4.134 obligaciones correspondiente a una cartera de $38,065 millones, de las cuales se cancelaron 2473 que equivalen a 21,036 millones, lo que corresponde al 55% de la cartera a cobrar en el mes en etapa persuasiva.
Para el mes de febrero del 2022, la Dirección Financiera de la Superintendencia de Transporte adelantó la gestión del cobro de 2.178 obligaciones correspondientes a una cartera de $23,053 millones, de las cuales se cancelaron 648 que equivalen a 4.398 millones lo que corresponde al 19% de la cartera a cobrar en el mes en etapa persuasiva.
Para el mes de marzo del 2022, la Dirección Financiera de la Superintendencia de Transporte adelantó la gestión del cobro de 1.729 obligaciones correspondientes a una cartera de $20,409 millones, de las cuales se cancelaron 294 que equivalen a 1.559 millones lo que corresponde al 7,6% de la cartera a cobrar en el mes en etapa persuasiva.
Para el mes de abril del 2022, la Dirección Financiera de la Superintendencia de Transporte adelantó la gestión del cobro de 1.518 obligaciones correspondientes a una cartera de $19,324 millones, de las cuales se cancelaron 123 que equivalen a 558 millones lo que corresponde al 2,9% de la cartera a cobrar en el mes en etapa persuasiva.
Para el mes de mayo del 2022, la Dirección Financiera de la Superintendencia de Transporte adelantó la gestión del cobro de 1.463 obligaciones correspondientes a una cartera de $19,026 millones, de las cuales se cancelaron 109 que equivalen a 488 millones lo que corresponde al 2,6% de la cartera a cobrar en el mes en etapa persuasiva.
la oficina de control interno recomienda continuar con las respectivas gestiones de cobro y continuar los controles con el fin de evitar que se continuen presentando acciones que dieron origen al hallazgo.
</t>
  </si>
  <si>
    <t>Se reporta el  hallazgo H18 (2012)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https://supertransporte.sharepoint.com/:f:/s/RepositorioEvidencias/EqwXlQ30w85AoyKTk_LDrXoBvF4vCaSKAFy7Hm6lMLTpmA?e=6qpHwB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</si>
  <si>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Se observo, registro contable de la depuración contable por concepto de prescripción donde se afecto la cuenta  138515001 Contribuciones, tasas e ingresos no tributarios 2,908,854,708.00, 138614001 Contribuciones, tasas e ingresos no tributarios y  580423001 Ingresos tributarios 2,145,480,395.00., donde se da cumplimiento a lo aprobado en el comité de cartera y la Resolución 1766 de 2022; "ORDENAR a la Contadora de la Superintendencia de Transporte, efectuar los registros contables correspondientes, así: i) reducir en el código 138515001– Cuentas por cobrar de difícil recaudo - contribuciones, tasas e ingresos no tributarios, la suma de DOS MIL NOVECIENTOS OCHO MILLONES OCHOCIENTOS CINCUENTA Y CUATRO MIL SETECIENTOS OCHO PESOS M/CTE. ($2.908.854.708), ii) debitar en el código 138614001 – Deterioro contribuciones, tasas e ingresos no tributarios, la suma de SETECIENTOS SESENTA Y TRES MILLONES TRESCIENTOS SETENTA Y CUATRO MIL TRESCIENTOS TRECE PESOS M/CTE., ($763.374.313), iii) debitar en el código 580423001 - Pérdida por baja en cuentas de cuentas por cobrar, la suma de DOS MIL CIENTO CUARENTA Y CINCO MILLONES CUATROCIENTOS OCHENTA MIL TRESCIENTOS NOVENTA Y CINCO PESOS M/CTE. ($2.145.480.395)."</t>
  </si>
  <si>
    <t>Se reporta el  hallazgo H18 (2012)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https://supertransporte.sharepoint.com/:f:/s/RepositorioEvidencias/Evfj1jaYqtNBmB2D4Aiz4EcBpvH2LwVyPId9bw_9B616hA?e=0VUWbN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</si>
  <si>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 xml:space="preserve">Martha Quijano </t>
  </si>
  <si>
    <t>1. Relación prestación de servicios VS Nómina
2. Contratos PS PROFE-Apoyo Enero a Junio 2022       
3. Pago nómina enero-junio de 2022
4. Decreto 2409 de 2018
5, Decreto 2410 de 2018
6. Decreto 2403 de 2019</t>
  </si>
  <si>
    <r>
      <t>Teniendo en cuenta que la Secretaría General en su momento justificó que el hallazgo se causó por tener una planta depersonal reducida y se cubrían la funciones con contratista lo que generó el hallazgo denominado "</t>
    </r>
    <r>
      <rPr>
        <i/>
        <sz val="10"/>
        <rFont val="Arial Narrow"/>
        <family val="2"/>
      </rPr>
      <t>Nómina Paralera</t>
    </r>
    <r>
      <rPr>
        <sz val="10"/>
        <rFont val="Arial Narrow"/>
        <family val="2"/>
      </rPr>
      <t xml:space="preserve"> " y planteó la modernización de planta de personal de la Superintendencia de Transporte la cual se culminó con la expedición de los Decretos 2409 y 2410 de 2018 y Dec.2403 de 2019 Por la cual restructuró y modificó la planta de personal.
La Supertransporte ha realizado la provisión de cargos creados en los Decretos 2410 de 2018 y 2403 de 2019 a través de encargos y nombramientos provisionales trámite realizado por Talento Humano.
Según evidencia suministrada por la Secretaría General, se observó que de acuerdo al presupuesto pagado por nómina y los contratos de prestación de servicios profesionales y de apoyo equivale a los siguientes porcentajes por vigencia:
2020: TOTAL GASTO NOMINA + PRESTACIÓN DE SERVICIO 23.084.747.099
Nómina equivale al 62%
Prest Servs al 38%
2021:   TOTAL GASTO NOMINA + PRESTACIÓN DE SERVICIO 27.087.682.779
Nómina equivale al 60%
Prest Servs al 40%
Para el 1er semestre 2022: TOTAL GASTO NOMINA + PRESTACIÓN DE SERVICIO 13.945.543.185
Nómina equivale al 64%
Prestación servicios al 36%      
Se observó que no se han aumentado los costos por contratistas, toda vez que para la vigencia 2019 se pago $9.532.269.221 y al primer semestre vigencia 2022 $5.036.220.143 teniendo en cuenta que la gran mayoría de los contratos están suscritos hasta diciembre 2022, asociado a los gastos de incrementeo del IPC</t>
    </r>
  </si>
  <si>
    <t>El proyecto de modernización institucional se culminó teniendo en cuenta la expedición y cumplimiento de los Decretos 2409 y 2410 de 2018 y Decreto 2403 de 2019; según evidencia de la Secretaría General, se observó registro de vr pagado nómina y contratos de prestación de servicios profesionales y apoyo así:
2020_Nómina 62%-Prest Servs 38%
2021_Nómina 60%_Prest Servs 40%
2022_1er.Sem.Nómina 64%_Prest servs 36%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
Dar cumplimiento a lo establecido en los Decretos de modernización de la planta de personal de la Superintendenca de Transporte y llevar el control y monitoreo de los contratos por prestación de servicios profesionales y de apoyo.</t>
  </si>
  <si>
    <t xml:space="preserve">Decreto 2409 de 2018
Decreto 2410 de 2018
Decreto 2403 de 2019 </t>
  </si>
  <si>
    <t>Teniendo en cuenta que la Secretaría General en su momento justificó que el hallazgo se causó por tener una planta depersonal reducida y se cubrían la funciones de la ST con contratista lo que generó el hallazgo denominado "Nómina Paralera " y planteó la modernización de planta de personal de la Superintendencia de Transporte la cual se culminó con la expedición de los Decretos 2409 y 2410 de 2018 y Dec.2403 de 2019 Por la cual restructuró y modificó la planta de personal.
La Supertransporte ha realizado la provisión de cargos creados en los Decretos 2410 de 2018 y 2403 de 2019 a través de encargos y nombramientos provisionales trámite realizado por Talento Humano</t>
  </si>
  <si>
    <t>La Supertransporte ha ejecutado la provisión de los cargos creados en los Decretos a través de encargos y nombramientos provisionales, se evidenció información del Grupo de Talento Humano
Recomendación por parte de la OCI:
Implementar y monitorear  puntos de control para que las acciones se cumplan en terminos de eficacia y efectividad y no haya reiteración en la causa que generó el hallazgo.</t>
  </si>
  <si>
    <t>Roxana Cárdenas</t>
  </si>
  <si>
    <t>H10_2013</t>
  </si>
  <si>
    <t>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t>
  </si>
  <si>
    <t>SECRETARIA GENERAL (CONTRATOS)</t>
  </si>
  <si>
    <t xml:space="preserve">*Eficacia: Se evidenció la realización de capacitaciones, para lo que se allegaron los listados de asistencia, presentaciones power point, y presentación  "Curso Control Supertransporte" realizada en la vigencia 2020, así mismo, para un total de capacitados 387.
*Efectividad: En contratación de convenios y contratos interadministrativos, realizados durante la vigencia 2021 y 2022, el contrato 30 de 2022, que tuvo por objeto "Aunar esfuerzos, recursos físicos, humanos, administrativos, técnicos, financieros, capacidades y métodos entre la UNP  y  la  Superintendencia  de  Transporte,  que  permitan  ejercer  la  adecuada  protección  del  Superintendente  de Transporte, que en razón a su cargo y funciones tiene un mayor riesgo para su vida e integridad física" con la Unidad Nacional de Protección, teniendo esta entidad en su objeto misional "es un organismo de seguridad del orden nacional, con orientación de Derechos Humanos, encargada de desarrollar estrategias para el análisis y evaluación de los riesgos, amenazas y vulnerabilidades, e implementar las medidas de protección individuales y/o colectivas de las poblaciones objeto, con enfoques diferenciales". dando cumplimiento en efectividad a la etapa precontractual. 
*Para la etapa contractual, se evidenció que para los contratos y convenios interadministrativos 2021 - 2022, en el contrato 30 de 2022, no se pactó pago anticipado 35%, dando cumplimiento en efectividad a la etapa contractual. 
*Para la etapa postcontractual, se analizó el contrato 338 de 2021, se evidenció paz y salvo "TERCERO.-BALANCE: La liquidación efectuada y acordada mediante el acta de liquidación, constituye el balance definitivo de la terminación del Contrato N° 338 de 2021 y la manifestación escrita por parte del contratista de declarse a paz y salvo por todo concepto, por lo que renuncia aefectuar cualquier reclamación por vía administrativa, judicial o extrajudicial" por lo que se concluye que para la vigencia 2021 se adoptaron controles mediante la realización de actas para la liquidación de los contratos - convenios interadministratos, en las que se evidenció el cumplimiento de las estipulaciones jurídicas y financieras. </t>
  </si>
  <si>
    <t xml:space="preserve">
Se reporta el hallazgo H10_2013) A, el cual, según las evidencias allegadas por la Coordinación del Grupo Interno de Trabajo de Gestión Contractual y verificadas por la auditora de la Oficina de Control Interno OCI, con corte a 30 de junio de 2022, (no se hacen extensibles a otros soportes), se observó que las mismas subsanaron las deficiencias que fueron objeto de observación en el informe CGR de la vigencia 2013, realizado por la Contraloría General de la Republica CGR.
Recomendacines por parte de la OCI:
Asegurar y monitorear los puntos de control para que las acciones se cumplan en terminos de eficacia y efectividad y no haya reiteración en la causa que generó el hallazgo.
Se recomienda tener en cuenta la oportunidad en la entrega de la información y cumplimiento de las fechas establecidas de la ejecución de las acciones.</t>
  </si>
  <si>
    <t xml:space="preserve">Se revisó la eficacia de la acción, y se evidenció  la realización de capacitaciones a los funcionarios que desarrollan actividades de contratación y publicación en la plataforma SECOP II, así como las gestiones realizadas frente a la reiteración del hallazgo en auditoría 2021, como el acta de la  reunión entre el GIT - GC y la Directora Administrativa, en la que se acordó que en la vigencia 2022 para autorizar los pagos, debian estar los informes de ejecución publicados en el SECOP II. Se realizó la socialización del Manual de Contratación y Supervisión a las 4 Delegaturas y sus Direcciones, así como a todas las Direcciones de la Entidad y Oficinas de Tecnología, Planeación y Control Interno </t>
  </si>
  <si>
    <t>Se reporta el hallazgo H10_2013) A, el cual, según las evidencias allegadas por la Coordinación del Grupo Interno de Trabajo de Gestión Contractual y verificadas por la auditora de la Oficina de Control Interno OCI, con corte a 30 de junio de 2022, (no se hacen extensibles a otros soportes), se observó que las mismas subsanaron las deficiencias que fueron objeto de observación en el informe CGR de la vigencia 2013, realizado por la Contraloría General de la Republica CGR.
Recomendacines por parte de la OCI:
Asegurar y monitorear los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</si>
  <si>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Danna Sierra</t>
  </si>
  <si>
    <t>H13_2015</t>
  </si>
  <si>
    <t>Prevenc daño Antijuríd. De confo con lo envia por la SPT, oficio STP rta 2- Anexo 9, se observa que dicha Entidad no cuenta con un documto oficial donde se ejecute la Política de Prevenc Daño Antijur, sin embargo la Entidad ha realiz una serie de activid que evidencian actuaciones que se han desplegado en vig 2015 y 2016, a fin de que se consolide el referido documento.</t>
  </si>
  <si>
    <r>
      <t>En el repositorio de evidencias de la entidad, proceso juridica se evidenció los siguientes documentos:
- Resolución 5677 de 17 de marzo de 2020. 
- Resolución 14652 de 25 de noviembre de 2021.
Las anteriores resoluciones fueron "P</t>
    </r>
    <r>
      <rPr>
        <i/>
        <sz val="10"/>
        <rFont val="Arial Narrow"/>
        <family val="2"/>
      </rPr>
      <t>or la  cual se adopta la politica del Daño Antijuridico de la Superintendencia de Transporte"</t>
    </r>
  </si>
  <si>
    <t xml:space="preserve">Se evidenció que la dependencia responsable dio cumplimiento a la acción en terminos de eficacia y efectividad, lo anterior dado a que la causa que origino el hallazgo en su momento, se baso en que la entidad no contaba con una Politica de Prevención del Dño Antijurico, causas que fueron subsanadas mediante la expedición de las resoluciones 5677 de 2020 y resolución 14652 de 2021, por medio de las cuales se adoptaron las políticas del Daño Antijurídico de Superintendencia de Transporte para las vigencias 2020-2021 y 2022-2023,cabe señalar que las politicas cuenta con un seguimiento semestral, el cual debe ser reportado a la ANDJE, adicionalmente el proceso responsable durante la vigencia emitió 3 directrices al respecto, las cuales refieren a temas de:
1. Cuando se trate de procesos relacionados con la nulidad de actos administrativos emitidos por esta Entidad 
2. Cuando se evidencia pérdida de competencia.
3.Cuando se trate de procesos con la presunta nulidad de actos administrativos emitidos por esta Entidad con posterioridad a la suspensión provisional del parágrafo del artículo 9 del Decreto 1479 de 2014.
No obstante se recomienda continuar implementando las acciones de mejora y controles, que permitan la mejora continua de la entidsd y las no repeticiones de las causas que originaron el hallazgo. </t>
  </si>
  <si>
    <t>Se reporta el hallazgo H13_2015) A, el cual, según las evidencias allegadas por la Oficina Asesora Jurídica y verificadas por la auditora de la Oficina de Control Interno OCI, con corte a 30 de junio de 2022, (no se hacen extensibles a otros soportes), se observó que las mismas subsanaron las deficiencias que fueron objeto de observación en el informe de visita del 13 de diciembre de 2016, realizado por la Contraloría General de la Republica CGR.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</si>
  <si>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r>
      <t>En el repositorio de evidencias de la entidad, proceso juridica carpeta No.2 "</t>
    </r>
    <r>
      <rPr>
        <i/>
        <sz val="10"/>
        <rFont val="Arial Narrow"/>
        <family val="2"/>
      </rPr>
      <t>H13_2015_Act2_OAJ</t>
    </r>
    <r>
      <rPr>
        <sz val="10"/>
        <rFont val="Arial Narrow"/>
        <family val="2"/>
      </rPr>
      <t>" se evidenció los siguientes documentos:
V</t>
    </r>
    <r>
      <rPr>
        <b/>
        <sz val="10"/>
        <rFont val="Arial Narrow"/>
        <family val="2"/>
      </rPr>
      <t xml:space="preserve">igencia 2021: </t>
    </r>
    <r>
      <rPr>
        <sz val="10"/>
        <rFont val="Arial Narrow"/>
        <family val="2"/>
      </rPr>
      <t xml:space="preserve">
- Memorando No.120213000102993_00001 (1)(2). PDF Requerimiento Memorando 20212000102083 del 27-12-2021 “Comunicación informe definitivo de evaluación de efectividad de acciones de mejora correspondientes a las recomendaciones  del  plan  de  mejoramiento  suscrito  por  la  superintendencia  de  transporte con la procuraduría general de la nación.” 
- Carta de aprobación Politica Prevención del Daño Antijurídico vigencia 2020 - 2021.
- Correo del 2 de marzo de 2021, donde se informa por parte de la ANDJE que el seguimiento a la implementación de la politica cumple con los fines y objetivos plasmados en los  lineamientos.
- Correo del 21 de diciembre de 2021, en el cual la ANDJE informa que para la vigencia 2021la entidad dio cumplimiento al 100% con las actividades.
</t>
    </r>
    <r>
      <rPr>
        <b/>
        <sz val="10"/>
        <rFont val="Arial Narrow"/>
        <family val="2"/>
      </rPr>
      <t>Vigencia 2022:</t>
    </r>
    <r>
      <rPr>
        <sz val="10"/>
        <rFont val="Arial Narrow"/>
        <family val="2"/>
      </rPr>
      <t xml:space="preserve">
-Actas del comité de conciliación 2022.PDF, se identificó 13 sesiones ordinarias y 4 sesiones extraordinarias en la vigencia 2022.
- Carta de aprobación Politica Prevención del Daño Antijurídico vigencia 2020 - 2022.
- Comunicación y socialización a funcionarios y contratistas de las directrices institucioonales adoptadas por el Comité de Conciliación de la ST 1/06/2022.
- Corre del 23 de mayo de 2022 respecto a la información de unas capacitacones de la migración de la PPDA al nuevo software.
- Lineamientos para prevención de daño antijurídico documento en Word.
- Muestra de Certificaciones 2021 - 2022</t>
    </r>
  </si>
  <si>
    <t>Se evidencia que la dependencia responsable dio cumplimiento a la acción en termino de eficacia y efectividad, lo anterior teniendo en cuenta las evidencias remitidas por la Oficina jurídica, en las cuales se observó  Carta de aprobación por la ANDJE de la formulación, aprobación y seguimiento realizado a la PPDA 2020 y 2021  y 2022 - 2023, así mismo se evidenció comunicación por parte de ANDJE, informando que la ST en la vigencia 2021 dio cumplimiento a la PPDA del 100%., por otra parte se observaron comunicaciones de la entidad con la ANDJE, frente a capacitaciones, Actas de las reuniones realizadas por el Comité de Conciliación, y Certificaciones emitidas por la Secretaria técnica del Comité de Conciliación en la vigencia 2021 y 2022. 
Adicionalmente se identificó que el en contenido de las certificaciones expedidas por Secretaria técnica del Comité de Conciliación, cumplen con los lineamientos impartidos por la ANDJE, esto en cuanto a: "Asunto tratado, el Despacho al que va dirigida la certificación, numero de radicación, fecha y sesión en la que fue sometido a estudio el asunto, así como una descripción sucinta de las razones de hecho y de derecho en que se fundamentó la decisión adoptada.” Conforme lo dispuesto en la Resolución 3683 de 2021 “Artículo 2.3.19. Certificaciones.
Con fundamento en lo anteriormente expuesto se eliminan las subsanan las deficiendias que dieron origen al hallazgo, sin embargo se recomienta seguir implementando los controles, con el fin de evitar la materialización de riesgos.</t>
  </si>
  <si>
    <r>
      <t xml:space="preserve">En el repositorio de evidencias de la entidad, proceso juridica se evidenció 2 carpetas las cuales contienen:
</t>
    </r>
    <r>
      <rPr>
        <b/>
        <sz val="10"/>
        <rFont val="Arial Narrow"/>
        <family val="2"/>
      </rPr>
      <t>1. Carpeta PPDA 2020 - 202</t>
    </r>
    <r>
      <rPr>
        <sz val="10"/>
        <rFont val="Arial Narrow"/>
        <family val="2"/>
      </rPr>
      <t xml:space="preserve">1: Acta NO.1 de 2020,, Carta de aprobación PPDA 2020 -2021, Correo informe de la PPDA 2020 -2021, Correo enviado a la ANDJE del cumplimiento de las actividades del PPDA vigencia 2020-2021, Resolución 5677 de 2020, matriz de seguimiento diligenciada de la PPDA vigencia 2020-2021.
</t>
    </r>
    <r>
      <rPr>
        <b/>
        <sz val="10"/>
        <rFont val="Arial Narrow"/>
        <family val="2"/>
      </rPr>
      <t>2 Carpeta PPDA 2022 - 2023</t>
    </r>
    <r>
      <rPr>
        <sz val="10"/>
        <rFont val="Arial Narrow"/>
        <family val="2"/>
      </rPr>
      <t>: Acta No.e 16 de 2021, Carta de arobación PPDA 2022 -2023, correo de comunicación de las directrices, Correo de comunicacion Evaluación de Reguridad de los Actos Administrativos, correo de reiteración cumplimiento PPDA 2022, resolución 14652 de 2021, matriz de seguimiento PPDA 2022 2023.</t>
    </r>
  </si>
  <si>
    <t>Se evidenció que la dependencia responsable dio cumplimiento a la acción, conforme con las evidencias reportadas por la Oficina jurídica, se obsevó matriz de seguimiento del Plan de Prevención del Daño Antijuridico de la vigencia 2020 - 2021,a través de correo electrónico enviado por la ANDJE el 21 de diciembre de 2021, se reportó un nivel de cumplimiento del PPDA vigencia 2020 - 2021, de igual forma para la vigencia 2022- 2023 primer semestre se realizó el seguimiento a la PPDA.
Teniendo en cuenta lo anterior, se evidenció el cumplimiento en terminos de eficacia y efectividad.</t>
  </si>
  <si>
    <t>Se evidencia actas de conciliación desde el mes de dicimebre 2021 a mayo 2022 de las cuentas de difícil recaudo, estas partidas han sido depuradas e identificadas en un 100%, 
Con relación a las multas, 
TOTAL LIBROS $ 11.203.709.676 Total informacion tomada de SIIF NACION
TOTAL CARTERA $ 11.203.709.676 Total informacion tomada de CONSOLA TAUX
Con relacion a las cuentas de Dificil Recaudo.
TOTAL LIBROS $ 152.827.235.078 Total informacion tomada de SIIF NACION
TOTAL CARTERA $ 152.827.235.078 Total informacion tomada de CONSOLA TAUX
Para el mes de mayo se evidenció que la entidad continua realizando acciones que permitan evitar la materialización de riesgos que permitieron la causa del hallazgo.</t>
  </si>
  <si>
    <t>Se reporta el  hallazgo H18 (2015) AD.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https://supertransporte.sharepoint.com/:f:/s/RepositorioEvidencias/EueZ6Hxj9MJFiwOCGtMUP8QBEc-5SPvuDELiSmum6xbaGw?e=hCtn9F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</si>
  <si>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La dirección financiera allega enlace web donde se puede evidenciar actualización de mapa de riesgo en la cadena de valor denominado con Código: DE-FR-001 Versión: 3 Fecha de aprobación: 14-Marzo-2022, observando en el procedimiento que la entidad tiene contemplada la gestión de cobro como un factor de riesgo.
Nota: con esta acción se cierra esta actividad.</t>
  </si>
  <si>
    <t>Se reporta el  hallazgo H18 (2015) AD.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https://supertransporte.sharepoint.com/:f:/s/RepositorioEvidencias/ErHbqIuacWlEqCC1rVI7emEB4aXXxrZwAcCzLAxeT8liIg?e=ucE1Ew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</si>
  <si>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Se observó anexo con los  libros auxiliares del SIIF de la cuenta 131102 y 138515 mes de diciembre 2021 a mayo del 2022, evidenciando el cargue de la información a cada tercero en el aplicativo SIIF Nación, lo que permite la correcta identificación de cada una de los deudores en el aplicativo.</t>
  </si>
  <si>
    <t>Se reporta el  hallazgo H18 (2015) AD.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https://supertransporte.sharepoint.com/:f:/s/RepositorioEvidencias/EmSY8Gq_wShFi5qXfAmynJUBLYGW3xEuS5t5nAs8X8WeCA?e=tRYMPl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</si>
  <si>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Se observó en el archivo anexo la publicación de información correspondiente a operaciones reciproca y su circularización en la pagina web de acuerdo como establece la CGN de la nación en el instructivo 001 del 24 de diciembre del 2021, y adoptado por la entidad a traves del Procedimiento de Reporte de Operaciones Recíprocas, Código: GF-PR-002, Versión: 1,  Fecha aprobación: 06-sep-2021</t>
  </si>
  <si>
    <t>Se reporta el  hallazgo H5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https://supertransporte.sharepoint.com/:f:/s/RepositorioEvidencias/EophdIYK2U1Mj7jCMqs--cYBBj6KrkgjTtFb-VcS7ujbUQ?e=cRu4mA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</si>
  <si>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Se observó evidencia de circularización a terceros de operaciones recíprocas primer trimestre de 2022, en al cual la entidad oficio un total de 158 entidades con el objetivo de aclarar los valores a reportar por la supertranporte y de esta manera brindar integridad a las cifras contables.</t>
  </si>
  <si>
    <t>Se reporta el  hallazgo H5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https://supertransporte.sharepoint.com/:f:/s/RepositorioEvidencias/EuYjvCY9aeNAn9k7_q8JMVMB1zO3DJ4Gi4Fv3KUKKchBIQ?e=4UTmG8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</si>
  <si>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H12 (2018) A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</si>
  <si>
    <r>
      <t xml:space="preserve">Se observó publicado en la cadena de valor el procedimiento de Vigencias Futuras, el cual, fue aprobado con Código: DF-PR-006 Versión: 1 Fecha aprobación: 17-may-2022, cumpliendo de esta manera con la actividad planteada, adicional se evidencia actas de socialización del proceso, y comunicación por parte del ministerio de hacienda con radicado Registro 20215400219751 donde expresan 
</t>
    </r>
    <r>
      <rPr>
        <i/>
        <sz val="10"/>
        <rFont val="Arial Narrow"/>
        <family val="2"/>
      </rPr>
      <t>"Por tanto, en atención a sus interrogantes sobre la comunicación a esta Dirección y a la Entidad cabeza de sector del cupo no ejecutado de las vigencias futuras autorizadas para cada vigencia, es pertinente indicar que, conformidad con la normatividad expuesta, las entidades que conforman el Presupuesto General de la Nación deben ejecutar sus presupuestos a través del Sistema Integrado de Información Financiera (SIIF).
Los cupos anuales autorizados para asumir compromisos de vigencias futuras no utilizados a 31 de diciembre del año en que se concede la autorización caducan. Por tanto, los órganos deben realizar los ajustes a los registros en el Sistema Integrado de Información Financiera (SllF) – Nación, de tal forma que estos deberán corresponder a los cupos efectivamente utilizados.
En consecuencia, las entidades pueden generar el reporte de información que requieran, incluido el de cupos de vigencias futuras efectivamente utilizados, ingresando al Sistema Integrado de Información Financiera (SIIF) Nación.
Por tanto, no se requerirá el envío de ninguna información a la Dirección General del Presupuesto Público Nacional del Ministerio de Hacienda y Crédito Público, que quede registrada en el SIIF.
El seguimiento y evaluación del Presupuesto General de la Nación, se realizará con base en la información registrada en el Sistema Integrado de Información Financiera SIIF Nación, sin perjuicio de la información adicional que la Dirección solicite y que no se encuentre disponible en el sistema.
El presente concepto se emite de conformidad con lo dispuesto en el artículo 28 de Código de Procedimiento Administrativo y de lo Contencioso Administrativo sustituido por la Ley 1755 de 2015."</t>
    </r>
  </si>
  <si>
    <t>Se reporta el  hallazgo H12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https://supertransporte.sharepoint.com/:f:/s/RepositorioEvidencias/EpjFGnqcHHRFnYV7CsbPTjgBxM_axOJhUj4s2v27PJfcNg?e=eVkiLK
Recomendación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</si>
  <si>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La Direccion Financiera allegó la ejecucion presupuestal de vigencias futuras, aclarando que no existe la obligación de reportar a Ministerio de Hacienda, considerando lo indicado en el oficio 2-2021-024791 de 12/05/2021 en donde informó que no se requiere el envío de información a la Direccion General Prespuesto Publico Nacional dado que el Sistema SIIF permite a las entidades identificar el avance de ejecución.</t>
  </si>
  <si>
    <t>Se reporta el  hallazgo H12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https://supertransporte.sharepoint.com/:f:/s/RepositorioEvidencias/Esc6Hn6nCEpAkSHOJkMkuFMBOCiG-uHNU89s-N1UC0nnDg?e=y2XpUK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</si>
  <si>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Se reporta el  hallazgo H12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https://supertransporte.sharepoint.com/:f:/s/RepositorioEvidencias/Eh-rv56xV5dBk3dW2LKeB-UBHKCSAJHfJ-5aVJYGBmnUEg?e=NRz5v3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</si>
  <si>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H14 (2018) A 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</si>
  <si>
    <r>
      <t xml:space="preserve">Se observó comunicado emitido por la Doc. CLAUDIA MARCELA NUMA PÁEZ DGPPN mediante radicado: 2-2021-042379 dando respuesta al comunicado  20215400468471 del 15-07-2021 de SPT, en el cual expresa </t>
    </r>
    <r>
      <rPr>
        <i/>
        <sz val="10"/>
        <rFont val="Arial Narrow"/>
        <family val="2"/>
      </rPr>
      <t>"(...)Ahora bien, si posteriormente, mediante un Decreto se reducen las partidas asignadas a petición de cada una de las entidades PGN (como se indica en la comunicación), dicha autorización máxima de gasto se reduce, generando que, si la entidad recibe mayores recursos a los aprobados, en virtud de una contribución especial de vigilancia, dichos recursos no serán considerados como excedentes financieros y deberán seguir el tratamiento indicado supra.
El presente concepto se emite en los términos del artículo 28 del Código de Procedimiento Administrativo y de lo Contencioso Administrativo, sustituido por el artículo 1 de la Ley 1755 de 20153.(...)"</t>
    </r>
  </si>
  <si>
    <t>Se reporta el  hallazgo H14 (2018) A. el cual, según el selectivo y evidencias aportadas por los responsables y verificadas por los auditores de la Oficina de Control Interno – OCI, con corte a 30 de junio de 2022 (no se hacen extensibles a otros soportes), se observó que subsanaron las deficiencias que fueron objeto de observación, estas evidencias las podemos evidenciar en el siguiente enlace web. https://supertransporte.sharepoint.com/:f:/s/RepositorioEvidencias/Eh-rv56xV5dBk3dW2LKeB-UBHKCSAJHfJ-5aVJYGBmnUEg?e=NRz5v3
Recomendacines por parte de la OCI:
Implementar y monitorear  puntos de control para que las acciones se cumplan en terminos de eficacia y efectividad y no haya reiteración en la causa que generó el hallazgo.
Se recomienda tener en cuenta la oportunidad en la entrega de la información y cumplimiento de las fechas establecidas la ejecución de las acciones.</t>
  </si>
  <si>
    <t>Yolman Julián Saénz Santamaría</t>
  </si>
  <si>
    <t>Jefe Oficina Contol Interno (E)</t>
  </si>
  <si>
    <t>Aprobado por: Yolman Julián Sáenz Santamaría, Jefe Oficina Control Interno (E)</t>
  </si>
  <si>
    <t xml:space="preserve">Elaborado por: </t>
  </si>
  <si>
    <t>Roxana Cárdenas Muñoz, Profesional Especializado OCI.</t>
  </si>
  <si>
    <t>Danna Melisa Sierra Neira, Profesional Contratista OCI.</t>
  </si>
  <si>
    <t>Iván Alirio Moreno Palomeque , Profesional Contratista OCI.</t>
  </si>
  <si>
    <t>Martha C. Quijano B., Profesional Especializado OCI.</t>
  </si>
  <si>
    <t>Consolidó: Martha Carlina Quijano Bautista, Profesional Especializado OCI.</t>
  </si>
  <si>
    <t>Fecha: CORTE A 30 de junio de 2022</t>
  </si>
  <si>
    <t>FECHAS DE AUDITORIA</t>
  </si>
  <si>
    <t>Radicado ST 20195605541592 del 18 junio2019</t>
  </si>
  <si>
    <r>
      <t>De 36 hallazgos y 79 actividades que tenía la ST suscritos con la CGR a corte 31 de diciembre de 2021, en seguimiento realizado al PM CGR con corte a 30 de junio de 2022, se reportaron como ACCIONES CUMPLIDAS a los hallazgos H18_2012; H24_2012; H10_2013; H13_2015; H18_2015; H5_2018; H12_2018, H14_2018;  según el selectivo y evidencias aportadas por los responsables y verificadas por los auditores de la Oficina de Control Interno – OCI.
Quedando  para seguimiento 28 hallazgos y  58</t>
    </r>
    <r>
      <rPr>
        <sz val="10"/>
        <color rgb="FFC00000"/>
        <rFont val="Arial Narrow"/>
        <family val="2"/>
      </rPr>
      <t xml:space="preserve"> </t>
    </r>
    <r>
      <rPr>
        <sz val="10"/>
        <rFont val="Arial Narrow"/>
        <family val="2"/>
      </rPr>
      <t>actividades con un avance del</t>
    </r>
    <r>
      <rPr>
        <sz val="10"/>
        <color rgb="FFC00000"/>
        <rFont val="Arial Narrow"/>
        <family val="2"/>
      </rPr>
      <t xml:space="preserve"> </t>
    </r>
    <r>
      <rPr>
        <sz val="10"/>
        <rFont val="Arial Narrow"/>
        <family val="2"/>
      </rPr>
      <t>87%, los cuales fueron reportados a la Contraloría y transmitidos al SIRECI en formato F14.1 PLANES DE MEJORAMIENTO el 21 de julio de 2022.</t>
    </r>
  </si>
  <si>
    <t>SECRETARÍA GENERAL - 
OTIC</t>
  </si>
  <si>
    <t>DIREC. FINANCIERA 
GRUPO NOTIFICACIONES</t>
  </si>
  <si>
    <t>GESTIÓN DOCUMENTAL</t>
  </si>
  <si>
    <t>GRUPO GESTION CONTRACTUAL</t>
  </si>
  <si>
    <t>DIREC. FINANCIERA
OTIC
DELEGATURAS TRANSITO, CONCESIONES Y PUERTOS</t>
  </si>
  <si>
    <t xml:space="preserve">OFICINA PLANEACION
</t>
  </si>
  <si>
    <t>DIRECCIÓN DE INVESTIGACIONES DELEG.TRANSITO</t>
  </si>
  <si>
    <t>De 36 hallazgos y 79 actividades que tenía la ST suscritos con la CGR a corte 31 de diciembre de 2021, en seguimiento realizado al PM CGR con corte a 30 de junio de 2022, se reportaron como ACCIONES CUMPLIDAS a los hallazgos H18_2012; H24_2012; H10_2013; H13_2015; H18_2015; H5_2018; H12_2018, H14_2018;  según el selectivo y evidencias aportadas por los responsables y verificadas por los auditores de la Oficina de Control Interno – OCI.
Queando  para seguimiento 28 hallazgos y  58 actividades con un avance del 87%, los cuales fueron reportados a la Contraloría y transmitidos al SIRECI en formato F14.1 PLANES DE MEJORAMIENTO el 21 de julio de 2022.</t>
  </si>
  <si>
    <t xml:space="preserve">Elaboró y verificó:  Roxana Cárdenas Muñoz-Auditor OCI,                                                    Danna Melisa Sierra - Auditor OCI,                                   José Ignacio Ramírez - Auditor OCI,                                                  Iván Alirio Moreno Palomeque -Auditor OCI,                                                  Sandra Aguilera-Auditor OCI,                                                                     Martha C. Quijano B. Auditor OCI.
                                             </t>
  </si>
  <si>
    <t>% AVANCE ACTIVIDAD
OCI a 30junio2022</t>
  </si>
  <si>
    <t xml:space="preserve">Puertos  se observó en el PAI que ejecutó 7 visitas de las 7 planeadas.
CeI – Se observó en el PAI que cumplió con las visitas planeadas en la programación
TTT – en el PAI que ejecutó con 3 visitas.
Recomendación:
Revisar  y realizar la programación de visitas previo a la ejecución
</t>
  </si>
  <si>
    <t>TOTAL HALLAZGOS POR VIGENCIAS PM CGR</t>
  </si>
  <si>
    <t xml:space="preserve">VIGENCIA </t>
  </si>
  <si>
    <t xml:space="preserve">TOTAL </t>
  </si>
  <si>
    <t>TIPOLOGIA</t>
  </si>
  <si>
    <t>1-A</t>
  </si>
  <si>
    <t>TOTAL, SIRECI</t>
  </si>
  <si>
    <t>PM CGR</t>
  </si>
  <si>
    <t>HALLAZGOS POR PORCENTAJE (%) DE AVANCE ACTIVIDADES</t>
  </si>
  <si>
    <t>HALLAZGO</t>
  </si>
  <si>
    <t>ACTIVIDADES</t>
  </si>
  <si>
    <t>PORCENTAJE AVANCE</t>
  </si>
  <si>
    <t xml:space="preserve">RESPONSABLE </t>
  </si>
  <si>
    <t>Corte a 30 junio 2022</t>
  </si>
  <si>
    <t xml:space="preserve">2-A </t>
  </si>
  <si>
    <t>2-A;     1- AD</t>
  </si>
  <si>
    <t>2-A;    3-AD</t>
  </si>
  <si>
    <t>3-A;   2-AD</t>
  </si>
  <si>
    <t>1-A;    4-AD;  4-ADF;  1-ADP</t>
  </si>
  <si>
    <t>Fuente: Elaboración propia de la auditora</t>
  </si>
  <si>
    <r>
      <rPr>
        <b/>
        <sz val="10"/>
        <color rgb="FFFFC000"/>
        <rFont val="Arial Narrow"/>
        <family val="2"/>
      </rPr>
      <t>Hallazgo 10 (2019) - A</t>
    </r>
    <r>
      <rPr>
        <sz val="10"/>
        <color rgb="FFFFC000"/>
        <rFont val="Arial Narrow"/>
        <family val="2"/>
      </rPr>
      <t xml:space="preserve"> - Mecanismos de Control Interno Supertransporte. Falencias de contro y segimiento al proyecto "Sistematización de la Superintendencia de Puertos y Transporte" determinadas en los contratos 063/2010, 274/2013, 028/2014, 324/2014 y 367/2015.</t>
    </r>
  </si>
  <si>
    <t>07_2019 ADF</t>
  </si>
  <si>
    <t>10_2019 A</t>
  </si>
  <si>
    <t>H6_2013 A</t>
  </si>
  <si>
    <r>
      <rPr>
        <b/>
        <sz val="10"/>
        <color rgb="FFFFC000"/>
        <rFont val="Arial Narrow"/>
        <family val="2"/>
      </rPr>
      <t>H11 (2018) AD</t>
    </r>
    <r>
      <rPr>
        <sz val="10"/>
        <color rgb="FFFFC00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</si>
  <si>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H7_2012 A</t>
  </si>
  <si>
    <t>H19 (2015) AD</t>
  </si>
  <si>
    <t>H10 (2018)  AD</t>
  </si>
  <si>
    <t xml:space="preserve">H5_2019 -AD </t>
  </si>
  <si>
    <r>
      <rPr>
        <b/>
        <u/>
        <sz val="10"/>
        <color theme="9" tint="0.39997558519241921"/>
        <rFont val="Arial Narrow"/>
        <family val="2"/>
      </rPr>
      <t>H7_2012 A.</t>
    </r>
    <r>
      <rPr>
        <b/>
        <sz val="10"/>
        <color theme="9" tint="0.39997558519241921"/>
        <rFont val="Arial Narrow"/>
        <family val="2"/>
      </rPr>
      <t xml:space="preserve"> </t>
    </r>
    <r>
      <rPr>
        <sz val="10"/>
        <color theme="9" tint="0.39997558519241921"/>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</si>
  <si>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r>
      <rPr>
        <b/>
        <sz val="10"/>
        <color theme="9" tint="0.39997558519241921"/>
        <rFont val="Arial Narrow"/>
        <family val="2"/>
      </rPr>
      <t xml:space="preserve">H19 (2015) AD.-  </t>
    </r>
    <r>
      <rPr>
        <sz val="10"/>
        <color theme="9" tint="0.39997558519241921"/>
        <rFont val="Arial Narrow"/>
        <family val="2"/>
      </rPr>
      <t xml:space="preserve">Multas sin Contabilizar Oportunamente y Gestión de Cobro.
</t>
    </r>
  </si>
  <si>
    <r>
      <rPr>
        <b/>
        <sz val="10"/>
        <color theme="9" tint="0.39997558519241921"/>
        <rFont val="Arial Narrow"/>
        <family val="2"/>
      </rPr>
      <t>H10 (2018)  AD</t>
    </r>
    <r>
      <rPr>
        <sz val="10"/>
        <color theme="9" tint="0.39997558519241921"/>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</si>
  <si>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r>
      <t>Se observó que para la vigencia 2020, se adoptó matriz de seguimiento para estudio de los casos relacionados con la acción de repetición, la cual fue socializada ante el Comité de Conciliación mediante acta del 14 de enero de 2020,  para la vigencia 2021, segundo semestre se informó que  no se presentaron casos relacionados con la acción de repetición, así mismo en el año 2022 se allegó como evidencia “MATRIZ DE SEGUIMIENTO PARA ESTUDIO DE ACCION DE REPETICI‡N 2022” diligenciado en el formato “</t>
    </r>
    <r>
      <rPr>
        <i/>
        <sz val="10"/>
        <color theme="9" tint="0.39997558519241921"/>
        <rFont val="Arial Narrow"/>
        <family val="2"/>
      </rPr>
      <t>GJ-FR-007 Versión: 2</t>
    </r>
    <r>
      <rPr>
        <sz val="10"/>
        <color theme="9" tint="0.39997558519241921"/>
        <rFont val="Arial Narrow"/>
        <family val="2"/>
      </rPr>
      <t>”, no obstante se identificó  mediante correo electrónico del 21 de junio de 2022, enviado a la Oficina de Planeación que el formato “</t>
    </r>
    <r>
      <rPr>
        <i/>
        <sz val="10"/>
        <color theme="9" tint="0.39997558519241921"/>
        <rFont val="Arial Narrow"/>
        <family val="2"/>
      </rPr>
      <t>GJ-FR-007 Versión: 2</t>
    </r>
    <r>
      <rPr>
        <sz val="10"/>
        <color theme="9" tint="0.39997558519241921"/>
        <rFont val="Arial Narrow"/>
        <family val="2"/>
      </rPr>
      <t xml:space="preserve">” aun no ha sido aprobado y por ende no se encuentra formalmente publicado en la cadena de valor, cabe realtar que e seguimiento se inicio en el mes de junio de 2022 y lamatriz no ha sido socializada ante en Comité de Conciliación.
</t>
    </r>
  </si>
  <si>
    <r>
      <rPr>
        <b/>
        <sz val="10"/>
        <color theme="9" tint="0.39997558519241921"/>
        <rFont val="Arial Narrow"/>
        <family val="2"/>
      </rPr>
      <t>Hallazgo 5 (2019) -AD</t>
    </r>
    <r>
      <rPr>
        <sz val="10"/>
        <color theme="9" tint="0.39997558519241921"/>
        <rFont val="Arial Narrow"/>
        <family val="2"/>
      </rPr>
      <t xml:space="preserve">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</si>
  <si>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r>
      <t>Se recomienda evidenciar lo dispuesto en la acción</t>
    </r>
    <r>
      <rPr>
        <i/>
        <sz val="10"/>
        <color theme="9" tint="0.39997558519241921"/>
        <rFont val="Arial Narrow"/>
        <family val="2"/>
      </rPr>
      <t xml:space="preserve"> "Se realizará documentación de las obligaciones con sus entregables por cada contrato dejando la evidencia de cumplimiento de cada uno de ellas" y</t>
    </r>
    <r>
      <rPr>
        <sz val="10"/>
        <color theme="9" tint="0.39997558519241921"/>
        <rFont val="Arial Narrow"/>
        <family val="2"/>
      </rPr>
      <t xml:space="preserve"> la actividad "Acta de seguimiento con entregables por contrat" por lo tanto, se sugiere evaluar acerca de cuales son las actas de control y seguimiento en la etapa de supervisión contractual, con el fin de mitigar la ocurrencia del riesgo y que elimine la causa raíz identificada, por lo que tener un expediente con las etapas es ambiguo si se realizó algún control por la dependencia. </t>
    </r>
  </si>
  <si>
    <r>
      <rPr>
        <b/>
        <sz val="10"/>
        <color rgb="FFFFC000"/>
        <rFont val="Arial Narrow"/>
        <family val="2"/>
      </rPr>
      <t xml:space="preserve">H2 (2013) A. </t>
    </r>
    <r>
      <rPr>
        <sz val="10"/>
        <color rgb="FFFFC00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</si>
  <si>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r>
      <t>De acuerdo con lo estabelcido por lo responsables</t>
    </r>
    <r>
      <rPr>
        <i/>
        <sz val="10"/>
        <color rgb="FFFFC000"/>
        <rFont val="Arial Narrow"/>
        <family val="2"/>
      </rPr>
      <t xml:space="preserve">"En 2022 realizaron adelantos para la gestión de la matriz conjunta y se ha proyectado dejar en firme dicho aplicativo en el segundo semestre del año", </t>
    </r>
    <r>
      <rPr>
        <sz val="10"/>
        <color rgb="FFFFC000"/>
        <rFont val="Arial Narrow"/>
        <family val="2"/>
      </rPr>
      <t>por lo tanto, será objeto de revisión durante el segundo semestre 2022.</t>
    </r>
  </si>
  <si>
    <r>
      <rPr>
        <b/>
        <sz val="10"/>
        <color rgb="FFFFC000"/>
        <rFont val="Arial Narrow"/>
        <family val="2"/>
      </rPr>
      <t>H6_2013</t>
    </r>
    <r>
      <rPr>
        <sz val="10"/>
        <color rgb="FFFFC000"/>
        <rFont val="Arial Narrow"/>
        <family val="2"/>
      </rPr>
      <t xml:space="preserve"> </t>
    </r>
    <r>
      <rPr>
        <b/>
        <sz val="10"/>
        <color rgb="FFFFC000"/>
        <rFont val="Arial Narrow"/>
        <family val="2"/>
      </rPr>
      <t>A.</t>
    </r>
    <r>
      <rPr>
        <sz val="10"/>
        <color rgb="FFFFC00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</si>
  <si>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r>
      <rPr>
        <b/>
        <sz val="10"/>
        <color theme="7" tint="-0.249977111117893"/>
        <rFont val="Arial Narrow"/>
        <family val="2"/>
      </rPr>
      <t>Hallazgo 7 (2019) -ADF</t>
    </r>
    <r>
      <rPr>
        <sz val="10"/>
        <color theme="7" tint="-0.249977111117893"/>
        <rFont val="Arial Narrow"/>
        <family val="2"/>
      </rPr>
      <t xml:space="preserve">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</si>
  <si>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H11_2018 AD</t>
  </si>
  <si>
    <t>H2_2013 A</t>
  </si>
  <si>
    <t>H65_2010 A</t>
  </si>
  <si>
    <t>H24(2011) A</t>
  </si>
  <si>
    <t>H14_2012 A</t>
  </si>
  <si>
    <t>DIREC.  FINANCIERA</t>
  </si>
  <si>
    <t>H4_2019-AD</t>
  </si>
  <si>
    <r>
      <rPr>
        <b/>
        <sz val="10"/>
        <color theme="7" tint="-0.249977111117893"/>
        <rFont val="Arial Narrow"/>
        <family val="2"/>
      </rPr>
      <t xml:space="preserve">Hallazgo 8 (2019) - AD </t>
    </r>
    <r>
      <rPr>
        <sz val="10"/>
        <color theme="7" tint="-0.249977111117893"/>
        <rFont val="Arial Narrow"/>
        <family val="2"/>
      </rPr>
      <t>- Aplicativos para el Soporte a la Gestión Documental.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r>
  </si>
  <si>
    <t>H8_2019- AD</t>
  </si>
  <si>
    <r>
      <rPr>
        <b/>
        <sz val="10"/>
        <color theme="7" tint="-0.249977111117893"/>
        <rFont val="Arial Narrow"/>
        <family val="2"/>
      </rPr>
      <t xml:space="preserve">H65_2010 A. </t>
    </r>
    <r>
      <rPr>
        <sz val="10"/>
        <color theme="7" tint="-0.249977111117893"/>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</si>
  <si>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r>
      <t>Se evidenció en la actividad propuesta por la OTIC se propusieron las siguientes fases:  "</t>
    </r>
    <r>
      <rPr>
        <i/>
        <sz val="10"/>
        <color theme="7" tint="-0.249977111117893"/>
        <rFont val="Arial Narrow"/>
        <family val="2"/>
      </rPr>
      <t>Iniciación, Planificación, Ejecución, Seguimiento y control y Cierre"</t>
    </r>
    <r>
      <rPr>
        <sz val="10"/>
        <color theme="7" tint="-0.249977111117893"/>
        <rFont val="Arial Narrow"/>
        <family val="2"/>
      </rPr>
      <t>.
Sin embargo, en el cronograma se identificaron las siguientes fases: "</t>
    </r>
    <r>
      <rPr>
        <i/>
        <sz val="10"/>
        <color theme="7" tint="-0.249977111117893"/>
        <rFont val="Arial Narrow"/>
        <family val="2"/>
      </rPr>
      <t xml:space="preserve">Análisis y Diseño, Desarrollo, Pruebas (ambiente de desarrollo), Documentación, Pruebas Funcionales y Despliegue"
</t>
    </r>
    <r>
      <rPr>
        <sz val="10"/>
        <color theme="7" tint="-0.249977111117893"/>
        <rFont val="Arial Narrow"/>
        <family val="2"/>
      </rPr>
      <t>Presentando una inconsistencia entre ellos.</t>
    </r>
  </si>
  <si>
    <r>
      <t>OTIC definió "</t>
    </r>
    <r>
      <rPr>
        <i/>
        <sz val="10"/>
        <color theme="7" tint="-0.249977111117893"/>
        <rFont val="Arial Narrow"/>
        <family val="2"/>
      </rPr>
      <t xml:space="preserve">cumplir las fases de los proyectos contratados para aplicaciones Core, así: </t>
    </r>
    <r>
      <rPr>
        <b/>
        <i/>
        <sz val="10"/>
        <color theme="7" tint="-0.249977111117893"/>
        <rFont val="Arial Narrow"/>
        <family val="2"/>
      </rPr>
      <t>Iniciación, Planificación, Ejecución, Seguimiento y control y Cierre"</t>
    </r>
    <r>
      <rPr>
        <sz val="10"/>
        <color theme="7" tint="-0.249977111117893"/>
        <rFont val="Arial Narrow"/>
        <family val="2"/>
      </rPr>
      <t xml:space="preserve">. </t>
    </r>
  </si>
  <si>
    <r>
      <rPr>
        <b/>
        <sz val="10"/>
        <color theme="7" tint="-0.249977111117893"/>
        <rFont val="Arial Narrow"/>
        <family val="2"/>
      </rPr>
      <t xml:space="preserve">H24(2011) A. </t>
    </r>
    <r>
      <rPr>
        <sz val="10"/>
        <color theme="7" tint="-0.249977111117893"/>
        <rFont val="Arial Narrow"/>
        <family val="2"/>
      </rPr>
      <t xml:space="preserve">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</si>
  <si>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r>
      <rPr>
        <b/>
        <u/>
        <sz val="10"/>
        <color theme="7" tint="-0.249977111117893"/>
        <rFont val="Arial Narrow"/>
        <family val="2"/>
      </rPr>
      <t>H7_2012 A.</t>
    </r>
    <r>
      <rPr>
        <b/>
        <sz val="10"/>
        <color theme="7" tint="-0.249977111117893"/>
        <rFont val="Arial Narrow"/>
        <family val="2"/>
      </rPr>
      <t xml:space="preserve"> </t>
    </r>
    <r>
      <rPr>
        <sz val="10"/>
        <color theme="7" tint="-0.249977111117893"/>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</si>
  <si>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r>
      <rPr>
        <b/>
        <sz val="10"/>
        <color theme="7" tint="-0.249977111117893"/>
        <rFont val="Arial Narrow"/>
        <family val="2"/>
      </rPr>
      <t xml:space="preserve">H14_2012 A. </t>
    </r>
    <r>
      <rPr>
        <sz val="10"/>
        <color theme="7" tint="-0.249977111117893"/>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</si>
  <si>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r>
      <rPr>
        <b/>
        <sz val="10"/>
        <color theme="7" tint="-0.249977111117893"/>
        <rFont val="Arial Narrow"/>
        <family val="2"/>
      </rPr>
      <t xml:space="preserve">H3 (2013) AD. </t>
    </r>
    <r>
      <rPr>
        <sz val="10"/>
        <color theme="7" tint="-0.249977111117893"/>
        <rFont val="Arial Narrow"/>
        <family val="2"/>
      </rPr>
      <t>Gestión Sancio IUIT.  periodo 2008 a 2013, la SPT recibió 148.240 IUITs  aperturó investigac en la misma vig en que los recibió para 959 casos (0.65%) mientras que 36.707 aperturas de investigación (24.76%) se realizaron sobre IUITs recibidos en vige anteriores. dicho de otra manera 110.574 IUITs (74.59%) no fueron objeto de actuac alguna dentro del periodo.</t>
    </r>
  </si>
  <si>
    <r>
      <rPr>
        <b/>
        <sz val="10"/>
        <color theme="7" tint="-0.249977111117893"/>
        <rFont val="Arial Narrow"/>
        <family val="2"/>
      </rPr>
      <t>H14 (2015) AD.- R</t>
    </r>
    <r>
      <rPr>
        <sz val="10"/>
        <color theme="7" tint="-0.249977111117893"/>
        <rFont val="Arial Narrow"/>
        <family val="2"/>
      </rPr>
      <t xml:space="preserve">ecaudo Cartera – Producción de Información Confiable
</t>
    </r>
  </si>
  <si>
    <r>
      <rPr>
        <b/>
        <sz val="10"/>
        <color theme="7" tint="-0.249977111117893"/>
        <rFont val="Arial Narrow"/>
        <family val="2"/>
      </rPr>
      <t xml:space="preserve">H4 (2018) A </t>
    </r>
    <r>
      <rPr>
        <sz val="10"/>
        <color theme="7" tint="-0.249977111117893"/>
        <rFont val="Arial Narrow"/>
        <family val="2"/>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</si>
  <si>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r>
      <rPr>
        <b/>
        <sz val="10"/>
        <color theme="7" tint="-0.249977111117893"/>
        <rFont val="Arial Narrow"/>
        <family val="2"/>
      </rPr>
      <t>Hallazgo 4 (2019) -AD-</t>
    </r>
    <r>
      <rPr>
        <sz val="10"/>
        <color theme="7" tint="-0.249977111117893"/>
        <rFont val="Arial Narrow"/>
        <family val="2"/>
      </rPr>
      <t>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</si>
  <si>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r>
      <t xml:space="preserve">Archivo comprimido con soporte: </t>
    </r>
    <r>
      <rPr>
        <sz val="10"/>
        <color theme="7" tint="-0.249977111117893"/>
        <rFont val="Arial Narrow"/>
        <family val="2"/>
      </rPr>
      <t>certificaciones de capacitación, listado de asistencia, memorias y presentaciones PIC 2020. - Asistencia capacitacion liqudaciones contratos - Asistencia capacitación supervisores - Citación capacitación manuales 2022 - Citación capacitación liquidación 2022 -  Presentacón capacitación liquidación 2022 - Presentación manual de supervisión y contratación 2022 - Socialización intranet liquidaciones (BOLETIN COMUNICACIONES;Asistencia socialización procedimientos contractuales los cuales se encuentran en la cadena de valor.</t>
    </r>
  </si>
  <si>
    <t>H2_2019-ADF</t>
  </si>
  <si>
    <r>
      <rPr>
        <b/>
        <sz val="10"/>
        <color rgb="FF0070C0"/>
        <rFont val="Arial Narrow"/>
        <family val="2"/>
      </rPr>
      <t>Hallazgo 2 (2019) -AD</t>
    </r>
    <r>
      <rPr>
        <sz val="10"/>
        <color rgb="FF0070C0"/>
        <rFont val="Arial Narrow"/>
        <family val="2"/>
      </rPr>
      <t>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</si>
  <si>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H3_2019-ADF</t>
  </si>
  <si>
    <r>
      <rPr>
        <b/>
        <sz val="10"/>
        <color rgb="FF0070C0"/>
        <rFont val="Arial Narrow"/>
        <family val="2"/>
      </rPr>
      <t>Hallazgo 3(2019)-ADF</t>
    </r>
    <r>
      <rPr>
        <sz val="10"/>
        <color rgb="FF0070C0"/>
        <rFont val="Arial Narrow"/>
        <family val="2"/>
      </rPr>
      <t>-Módulo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</si>
  <si>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H6_2019-ADF</t>
  </si>
  <si>
    <r>
      <rPr>
        <b/>
        <sz val="10"/>
        <color rgb="FF0070C0"/>
        <rFont val="Arial Narrow"/>
        <family val="2"/>
      </rPr>
      <t>Hallazgo 6 (2019) - ADF</t>
    </r>
    <r>
      <rPr>
        <sz val="10"/>
        <color rgb="FF0070C0"/>
        <rFont val="Arial Narrow"/>
        <family val="2"/>
      </rPr>
      <t xml:space="preserve">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</si>
  <si>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r>
      <rPr>
        <b/>
        <sz val="10"/>
        <color rgb="FF0070C0"/>
        <rFont val="Arial Narrow"/>
        <family val="2"/>
      </rPr>
      <t>Hallazgo 9 (2019) - AD</t>
    </r>
    <r>
      <rPr>
        <sz val="10"/>
        <color rgb="FF0070C0"/>
        <rFont val="Arial Narrow"/>
        <family val="2"/>
      </rPr>
      <t xml:space="preserve"> - Gestión de Recursos de TI.  Debilidades en la Gestión de los Recursos de TI, en el desarrollo e implementación del sistema misional Vigía.</t>
    </r>
  </si>
  <si>
    <r>
      <t xml:space="preserve">No se evidenció la metodoligia de desarrollo TI, igualmente, solo se adjunto evidencia de la ejecución del procedimiento </t>
    </r>
    <r>
      <rPr>
        <i/>
        <sz val="10"/>
        <color rgb="FF0070C0"/>
        <rFont val="Arial Narrow"/>
        <family val="2"/>
      </rPr>
      <t>"Levantamiento y gestión de requerimientosde softwareo tableros de control",</t>
    </r>
    <r>
      <rPr>
        <sz val="10"/>
        <color rgb="FF0070C0"/>
        <rFont val="Arial Narrow"/>
        <family val="2"/>
      </rPr>
      <t xml:space="preserve"> por lo tanto no observó la implementación de la metodologia.</t>
    </r>
  </si>
  <si>
    <t>H9_2019-AD</t>
  </si>
  <si>
    <r>
      <rPr>
        <b/>
        <sz val="10"/>
        <color theme="5" tint="0.39997558519241921"/>
        <rFont val="Arial Narrow"/>
        <family val="2"/>
      </rPr>
      <t>H6_2013</t>
    </r>
    <r>
      <rPr>
        <sz val="10"/>
        <color theme="5" tint="0.39997558519241921"/>
        <rFont val="Arial Narrow"/>
        <family val="2"/>
      </rPr>
      <t xml:space="preserve"> </t>
    </r>
    <r>
      <rPr>
        <b/>
        <sz val="10"/>
        <color theme="5" tint="0.39997558519241921"/>
        <rFont val="Arial Narrow"/>
        <family val="2"/>
      </rPr>
      <t>A.</t>
    </r>
    <r>
      <rPr>
        <sz val="10"/>
        <color theme="5" tint="0.39997558519241921"/>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</si>
  <si>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r>
      <t>Se observó en evidencias reportadas por la Delegatura de Concesiones e Infraestructura denominadas H_H6(2013) A_PM_CGR_PGS-2022 _planeación y H_H6(2013) A_PM_CGR_PGS-2022 _Seguimiento, la relación de visitas planeadas y ejecutadas en el Proceso de Inspección - I Semestre 2022 con 49 visitas  y Seguimiento Proceso de Vigilancia - I Semestre 2022 con 316 visitas. 
La Delegatura de Puertos remitió evidencias de la planeación de visitas para la vigencia 2022, se observó el seguimiento en el PAI del I trimestre presenta un resultado de 100% que corresponde a 7 visitas de inspección realizadas, respecto a las 7 planeadas para el periodo.
La Delegatura de Tránsito reportó en el PAI al mes de marzo la Dirección de Promoción y Prevención ha realizado 3 visitas administrativas a vigilados, no obstante, no seevidenció programación de visitas citando que, “</t>
    </r>
    <r>
      <rPr>
        <i/>
        <sz val="10"/>
        <color theme="5" tint="0.39997558519241921"/>
        <rFont val="Arial Narrow"/>
        <family val="2"/>
      </rPr>
      <t>se realiza el reporte de indicadores para PAI-PEI de acuerdo a lo establecido con la Oficina Asesora de Planeación, este indicador es por demanda, esto quiere decir que no hay un número establecido de visitas en el periodo determinado, sino que, se realizan las visitas que se necesiten de acuerdo al proceso de la investigación, en 2022 se han realizado 3 visitas de inspección y 2 visitas encaminadas a procedimiento de una investigación.</t>
    </r>
    <r>
      <rPr>
        <sz val="10"/>
        <color theme="5" tint="0.39997558519241921"/>
        <rFont val="Arial Narrow"/>
        <family val="2"/>
      </rPr>
      <t>”
Recomendación:
Verificar e implementar la acción, hacer evaluación por parte de los responsables, de manera que asegure su cumplimiento eficacia y efectividad, como también que se elimine la causa raíz que generó el hallazgo.
AVANCE ACTIVIDAD PUERTOS 100%
CONCESIONES 100%
TTT 60%</t>
    </r>
  </si>
  <si>
    <r>
      <rPr>
        <b/>
        <sz val="10"/>
        <color theme="5" tint="0.39997558519241921"/>
        <rFont val="Arial Narrow"/>
        <family val="2"/>
      </rPr>
      <t xml:space="preserve">Hallazgo 9 (2019) - AD </t>
    </r>
    <r>
      <rPr>
        <sz val="10"/>
        <color theme="5" tint="0.39997558519241921"/>
        <rFont val="Arial Narrow"/>
        <family val="2"/>
      </rPr>
      <t>- Gestión de Recursos de TI.  Debilidades en la Gestión de los Recursos de TI, en el desarrollo e implementación del sistema misional Vigía.</t>
    </r>
  </si>
  <si>
    <t>OFICINA PLANEACION</t>
  </si>
  <si>
    <r>
      <rPr>
        <b/>
        <u/>
        <sz val="10"/>
        <color theme="3" tint="0.59999389629810485"/>
        <rFont val="Arial Narrow"/>
        <family val="2"/>
      </rPr>
      <t>H7_2012 A.</t>
    </r>
    <r>
      <rPr>
        <b/>
        <sz val="10"/>
        <color theme="3" tint="0.59999389629810485"/>
        <rFont val="Arial Narrow"/>
        <family val="2"/>
      </rPr>
      <t xml:space="preserve"> </t>
    </r>
    <r>
      <rPr>
        <sz val="10"/>
        <color theme="3" tint="0.59999389629810485"/>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</si>
  <si>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r>
      <rPr>
        <b/>
        <sz val="10"/>
        <color theme="3" tint="0.59999389629810485"/>
        <rFont val="Arial Narrow"/>
        <family val="2"/>
      </rPr>
      <t>H6_2013</t>
    </r>
    <r>
      <rPr>
        <sz val="10"/>
        <color theme="3" tint="0.59999389629810485"/>
        <rFont val="Arial Narrow"/>
        <family val="2"/>
      </rPr>
      <t xml:space="preserve"> </t>
    </r>
    <r>
      <rPr>
        <b/>
        <sz val="10"/>
        <color theme="3" tint="0.59999389629810485"/>
        <rFont val="Arial Narrow"/>
        <family val="2"/>
      </rPr>
      <t>A.</t>
    </r>
    <r>
      <rPr>
        <sz val="10"/>
        <color theme="3" tint="0.59999389629810485"/>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</si>
  <si>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H4_2015 A</t>
  </si>
  <si>
    <t>H6 (2018) A</t>
  </si>
  <si>
    <r>
      <rPr>
        <b/>
        <sz val="10"/>
        <color theme="3" tint="0.59999389629810485"/>
        <rFont val="Arial Narrow"/>
        <family val="2"/>
      </rPr>
      <t xml:space="preserve">H4 (2015) A.-  </t>
    </r>
    <r>
      <rPr>
        <sz val="10"/>
        <color theme="3" tint="0.59999389629810485"/>
        <rFont val="Arial Narrow"/>
        <family val="2"/>
      </rPr>
      <t xml:space="preserve">Cumplimiento de Metas Plan Estratégico Institucional </t>
    </r>
  </si>
  <si>
    <r>
      <rPr>
        <b/>
        <sz val="10"/>
        <color theme="3" tint="0.59999389629810485"/>
        <rFont val="Arial Narrow"/>
        <family val="2"/>
      </rPr>
      <t>Buen Gobierno</t>
    </r>
    <r>
      <rPr>
        <sz val="10"/>
        <color theme="3" tint="0.59999389629810485"/>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</si>
  <si>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r>
      <t xml:space="preserve">Se observó que la OAP adjuntó como evidencia el "Indicador rediseño de gestión Institucional" del PES, el resultado de este indicador no esta alineado con la actividad del hallazgo, </t>
    </r>
    <r>
      <rPr>
        <i/>
        <sz val="10"/>
        <color theme="3" tint="0.59999389629810485"/>
        <rFont val="Arial Narrow"/>
        <family val="2"/>
      </rPr>
      <t>"Presentar reporte de Replanteamiento del indicador en el PEI".</t>
    </r>
    <r>
      <rPr>
        <sz val="10"/>
        <color theme="3" tint="0.59999389629810485"/>
        <rFont val="Arial Narrow"/>
        <family val="2"/>
      </rPr>
      <t xml:space="preserve"> </t>
    </r>
  </si>
  <si>
    <r>
      <rPr>
        <b/>
        <sz val="10"/>
        <color theme="3" tint="0.59999389629810485"/>
        <rFont val="Arial Narrow"/>
        <family val="2"/>
      </rPr>
      <t>H6 (2018) A</t>
    </r>
    <r>
      <rPr>
        <sz val="10"/>
        <color theme="3" tint="0.59999389629810485"/>
        <rFont val="Arial Narrow"/>
        <family val="2"/>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</si>
  <si>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t>H19_2015 AD</t>
  </si>
  <si>
    <t>H6_2018 A</t>
  </si>
  <si>
    <r>
      <rPr>
        <b/>
        <sz val="10"/>
        <color theme="5" tint="0.39997558519241921"/>
        <rFont val="Arial Narrow"/>
        <family val="2"/>
      </rPr>
      <t xml:space="preserve">H19 (2015) AD.-  </t>
    </r>
    <r>
      <rPr>
        <sz val="10"/>
        <color theme="5" tint="0.39997558519241921"/>
        <rFont val="Arial Narrow"/>
        <family val="2"/>
      </rPr>
      <t xml:space="preserve">Multas sin Contabilizar Oportunamente y Gestión de Cobro.
</t>
    </r>
  </si>
  <si>
    <r>
      <rPr>
        <b/>
        <sz val="10"/>
        <color theme="5" tint="0.39997558519241921"/>
        <rFont val="Arial Narrow"/>
        <family val="2"/>
      </rPr>
      <t>H4 (2018) A</t>
    </r>
    <r>
      <rPr>
        <sz val="10"/>
        <color theme="5" tint="0.39997558519241921"/>
        <rFont val="Arial Narrow"/>
        <family val="2"/>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</si>
  <si>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H 1_2019- ADP</t>
  </si>
  <si>
    <t>H60_2010 A</t>
  </si>
  <si>
    <r>
      <rPr>
        <b/>
        <sz val="10"/>
        <color rgb="FF00B050"/>
        <rFont val="Arial Narrow"/>
        <family val="2"/>
      </rPr>
      <t>H60_2010 A.</t>
    </r>
    <r>
      <rPr>
        <sz val="10"/>
        <color rgb="FF00B05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</si>
  <si>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r>
      <t xml:space="preserve">1. </t>
    </r>
    <r>
      <rPr>
        <sz val="10"/>
        <color rgb="FF00B050"/>
        <rFont val="Arial Narrow"/>
        <family val="2"/>
      </rPr>
      <t xml:space="preserve">Se evidenció cronograma de actividades para los proyectos de OTIC que están vigentes, sin embargo, no se allegaron los informes de control por parte de OTIC donde se refleje lo ejecutado de este cronograma. </t>
    </r>
    <r>
      <rPr>
        <b/>
        <sz val="10"/>
        <color rgb="FF00B050"/>
        <rFont val="Arial Narrow"/>
        <family val="2"/>
      </rPr>
      <t xml:space="preserve">
2. Por parte de la SG se evidenció que continua con las capacitaciones a los supervisores de los contratos, observándose una mejora continua de la actividad propuesta. </t>
    </r>
  </si>
  <si>
    <r>
      <rPr>
        <b/>
        <sz val="10"/>
        <color rgb="FF00B050"/>
        <rFont val="Arial Narrow"/>
        <family val="2"/>
      </rPr>
      <t>Hallazgo 1 (2019) - ADP</t>
    </r>
    <r>
      <rPr>
        <sz val="10"/>
        <color rgb="FF00B050"/>
        <rFont val="Arial Narrow"/>
        <family val="2"/>
      </rPr>
      <t>- Implementación Sistema Vigía - Contratos 063/2010, 274/2013, 028/2014, 324/2014 y 367/2015. Celebración de varios contratos con el mismo contratista sin el cumplimiento de los requisitos legales que les correspondían, contemplado en el Artículo 410 de Código Penal</t>
    </r>
  </si>
  <si>
    <t>H28 (2015) AD</t>
  </si>
  <si>
    <t>H37 (2015)</t>
  </si>
  <si>
    <r>
      <rPr>
        <b/>
        <sz val="10"/>
        <color theme="5" tint="-0.249977111117893"/>
        <rFont val="Arial Narrow"/>
        <family val="2"/>
      </rPr>
      <t xml:space="preserve">H28 (2015) AD.-  </t>
    </r>
    <r>
      <rPr>
        <sz val="10"/>
        <color theme="5" tint="-0.249977111117893"/>
        <rFont val="Arial Narrow"/>
        <family val="2"/>
      </rPr>
      <t xml:space="preserve">Recaudos por clasificar
</t>
    </r>
  </si>
  <si>
    <r>
      <rPr>
        <b/>
        <sz val="10"/>
        <color theme="5" tint="-0.249977111117893"/>
        <rFont val="Arial Narrow"/>
        <family val="2"/>
      </rPr>
      <t>H37 (2015</t>
    </r>
    <r>
      <rPr>
        <sz val="10"/>
        <color theme="5" tint="-0.249977111117893"/>
        <rFont val="Arial Narrow"/>
        <family val="2"/>
      </rPr>
      <t xml:space="preserve">) A Ingresos vigencia 2015
</t>
    </r>
  </si>
  <si>
    <t>H1 (2018) A</t>
  </si>
  <si>
    <r>
      <rPr>
        <b/>
        <sz val="10"/>
        <color theme="5" tint="-0.249977111117893"/>
        <rFont val="Arial Narrow"/>
        <family val="2"/>
      </rPr>
      <t xml:space="preserve">H1 (2018) A </t>
    </r>
    <r>
      <rPr>
        <sz val="10"/>
        <color theme="5" tint="-0.249977111117893"/>
        <rFont val="Arial Narrow"/>
        <family val="2"/>
      </rPr>
      <t>Reconocimiento de pasivos por recaudo a favor de terceros. A la cuenta (2905) - Otros Pasivos - Recaudos por reclasificar a 31 de diciembre de 2017  se encuentra sobrestimada en debido que al cierre de la vigencia  quedaron partidas pendientes por identificar.</t>
    </r>
  </si>
  <si>
    <t>H3 (2013) AD</t>
  </si>
  <si>
    <t>H14 (2015) AD</t>
  </si>
  <si>
    <r>
      <t>En cuanto a eficacia, desde la vigencia 2019, se viene gestionando la base de datos consolidada, denominada</t>
    </r>
    <r>
      <rPr>
        <i/>
        <sz val="10"/>
        <color theme="7" tint="-0.249977111117893"/>
        <rFont val="Arial Narrow"/>
        <family val="2"/>
      </rPr>
      <t xml:space="preserve"> "H24_2013_H2_2013_H3_2013_Act1_TTT General IUIT" </t>
    </r>
    <r>
      <rPr>
        <sz val="10"/>
        <color theme="7" tint="-0.249977111117893"/>
        <rFont val="Arial Narrow"/>
        <family val="2"/>
      </rPr>
      <t xml:space="preserve">la cual contiene las IUIT allegadas y gestionadas por la dependencia de  Dirección de Investigaciones de Tránsito y Transporte Terrestre. 
</t>
    </r>
  </si>
  <si>
    <t xml:space="preserve">H37 (2015)  A </t>
  </si>
  <si>
    <r>
      <rPr>
        <b/>
        <sz val="10"/>
        <color theme="7" tint="-0.249977111117893"/>
        <rFont val="Arial Narrow"/>
        <family val="2"/>
      </rPr>
      <t>H1 (2018) A</t>
    </r>
    <r>
      <rPr>
        <sz val="10"/>
        <color theme="7" tint="-0.249977111117893"/>
        <rFont val="Arial Narrow"/>
        <family val="2"/>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</si>
  <si>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r>
      <rPr>
        <b/>
        <sz val="10"/>
        <color theme="7" tint="-0.249977111117893"/>
        <rFont val="Arial Narrow"/>
        <family val="2"/>
      </rPr>
      <t>H1 (2018)</t>
    </r>
    <r>
      <rPr>
        <sz val="10"/>
        <color theme="7" tint="-0.249977111117893"/>
        <rFont val="Arial Narrow"/>
        <family val="2"/>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</si>
  <si>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t xml:space="preserve">H1 (2018) A </t>
  </si>
  <si>
    <r>
      <rPr>
        <b/>
        <sz val="10"/>
        <color theme="7" tint="-0.249977111117893"/>
        <rFont val="Arial Narrow"/>
        <family val="2"/>
      </rPr>
      <t xml:space="preserve">H10 (2018) AD </t>
    </r>
    <r>
      <rPr>
        <sz val="10"/>
        <color theme="7" tint="-0.249977111117893"/>
        <rFont val="Arial Narrow"/>
        <family val="2"/>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</si>
  <si>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r>
      <rPr>
        <b/>
        <sz val="10"/>
        <color theme="7" tint="-0.249977111117893"/>
        <rFont val="Arial Narrow"/>
        <family val="2"/>
      </rPr>
      <t>H10 (2018)  AD</t>
    </r>
    <r>
      <rPr>
        <sz val="10"/>
        <color theme="7" tint="-0.249977111117893"/>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</si>
  <si>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H10 (2018) AD</t>
  </si>
  <si>
    <t xml:space="preserve">H11 (2018) AD </t>
  </si>
  <si>
    <t>H1_2019- ADP</t>
  </si>
  <si>
    <t>H4_2018 A</t>
  </si>
  <si>
    <t>H28_2015 - AD</t>
  </si>
  <si>
    <t>H14_2015- AD</t>
  </si>
  <si>
    <t xml:space="preserve">H4 (2018) A </t>
  </si>
  <si>
    <t>CORTE A 30 JUNIO 2022</t>
  </si>
  <si>
    <t>28 hallazgos</t>
  </si>
  <si>
    <t>mcqb-22jul.2022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</si>
</sst>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9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u/>
      <sz val="11"/>
      <color theme="10"/>
      <name val="Calibri"/>
      <family val="2"/>
      <scheme val="minor"/>
    </font>
    <font>
      <b/>
      <sz val="10"/>
      <name val="Arial Narrow"/>
      <family val="2"/>
    </font>
    <font>
      <sz val="10"/>
      <name val="Arial Narrow"/>
      <family val="2"/>
    </font>
    <font>
      <sz val="10"/>
      <name val="Arial"/>
      <family val="2"/>
    </font>
    <font>
      <b/>
      <u/>
      <sz val="10"/>
      <name val="Arial Narrow"/>
      <family val="2"/>
    </font>
    <font>
      <sz val="8"/>
      <color indexed="8"/>
      <name val="Calibri"/>
      <family val="2"/>
      <scheme val="minor"/>
    </font>
    <font>
      <b/>
      <sz val="8"/>
      <color indexed="9"/>
      <name val="Calibri"/>
      <family val="2"/>
    </font>
    <font>
      <b/>
      <sz val="7"/>
      <color indexed="9"/>
      <name val="Calibri"/>
      <family val="2"/>
    </font>
    <font>
      <b/>
      <sz val="8"/>
      <color theme="0" tint="-0.14999847407452621"/>
      <name val="Arial Narrow"/>
      <family val="2"/>
    </font>
    <font>
      <sz val="9"/>
      <color rgb="FF0070C0"/>
      <name val="Arial Narrow"/>
      <family val="2"/>
    </font>
    <font>
      <b/>
      <sz val="9"/>
      <color rgb="FF002060"/>
      <name val="Arial Narrow"/>
      <family val="2"/>
    </font>
    <font>
      <b/>
      <sz val="9"/>
      <color rgb="FF833C0C"/>
      <name val="Arial Narrow"/>
      <family val="2"/>
    </font>
    <font>
      <b/>
      <sz val="8"/>
      <color rgb="FF833C0C"/>
      <name val="Arial Narrow"/>
      <family val="2"/>
    </font>
    <font>
      <sz val="9"/>
      <color rgb="FF000000"/>
      <name val="Arial Narrow"/>
      <family val="2"/>
    </font>
    <font>
      <b/>
      <sz val="8"/>
      <color rgb="FF002060"/>
      <name val="Arial Narrow"/>
      <family val="2"/>
    </font>
    <font>
      <sz val="11"/>
      <color rgb="FF002060"/>
      <name val="Calibri"/>
      <family val="2"/>
      <scheme val="minor"/>
    </font>
    <font>
      <sz val="9"/>
      <color rgb="FF002060"/>
      <name val="Arial Narrow"/>
      <family val="2"/>
    </font>
    <font>
      <sz val="10"/>
      <color rgb="FF002060"/>
      <name val="Arial Narrow"/>
      <family val="2"/>
    </font>
    <font>
      <sz val="8"/>
      <color rgb="FF002060"/>
      <name val="Arial Narrow"/>
      <family val="2"/>
    </font>
    <font>
      <sz val="12"/>
      <color indexed="8"/>
      <name val="Calibri"/>
      <family val="2"/>
      <scheme val="minor"/>
    </font>
    <font>
      <b/>
      <sz val="12"/>
      <color rgb="FF833C0C"/>
      <name val="Arial Narrow"/>
      <family val="2"/>
    </font>
    <font>
      <b/>
      <sz val="12"/>
      <color rgb="FFFF0000"/>
      <name val="Arial Narrow"/>
      <family val="2"/>
    </font>
    <font>
      <sz val="10"/>
      <color rgb="FF000000"/>
      <name val="Arial Narrow"/>
      <family val="2"/>
    </font>
    <font>
      <b/>
      <sz val="10"/>
      <color rgb="FF000000"/>
      <name val="Arial Narrow"/>
      <family val="2"/>
    </font>
    <font>
      <sz val="10"/>
      <color indexed="8"/>
      <name val="Arial Narrow"/>
      <family val="2"/>
    </font>
    <font>
      <i/>
      <sz val="10"/>
      <color rgb="FF000000"/>
      <name val="Arial Narrow"/>
      <family val="2"/>
    </font>
    <font>
      <sz val="10"/>
      <color theme="1"/>
      <name val="Arial Narrow"/>
      <family val="2"/>
    </font>
    <font>
      <sz val="10"/>
      <color rgb="FFC00000"/>
      <name val="Arial Narrow"/>
      <family val="2"/>
    </font>
    <font>
      <b/>
      <sz val="8"/>
      <color rgb="FF00B050"/>
      <name val="Arial Narrow"/>
      <family val="2"/>
    </font>
    <font>
      <sz val="8"/>
      <color theme="1"/>
      <name val="Arial Narrow"/>
      <family val="2"/>
    </font>
    <font>
      <sz val="10"/>
      <color rgb="FFFFC000"/>
      <name val="Arial Narrow"/>
      <family val="2"/>
    </font>
    <font>
      <i/>
      <sz val="10"/>
      <name val="Arial Narrow"/>
      <family val="2"/>
    </font>
    <font>
      <b/>
      <i/>
      <sz val="10"/>
      <name val="Arial Narrow"/>
      <family val="2"/>
    </font>
    <font>
      <u/>
      <sz val="10"/>
      <name val="Arial Narrow"/>
      <family val="2"/>
    </font>
    <font>
      <b/>
      <sz val="11"/>
      <name val="Calibri"/>
      <family val="2"/>
    </font>
    <font>
      <sz val="9"/>
      <color rgb="FF7030A0"/>
      <name val="Arial Narrow"/>
      <family val="2"/>
    </font>
    <font>
      <sz val="11"/>
      <color rgb="FF7030A0"/>
      <name val="Calibri"/>
      <family val="2"/>
      <scheme val="minor"/>
    </font>
    <font>
      <b/>
      <i/>
      <sz val="10"/>
      <color rgb="FF000000"/>
      <name val="Arial Narrow"/>
      <family val="2"/>
    </font>
    <font>
      <u/>
      <sz val="10"/>
      <color theme="10"/>
      <name val="Arial Narrow"/>
      <family val="2"/>
    </font>
    <font>
      <sz val="11"/>
      <name val="Arial"/>
      <family val="2"/>
    </font>
    <font>
      <b/>
      <sz val="11"/>
      <color indexed="9"/>
      <name val="Calibri"/>
    </font>
    <font>
      <b/>
      <sz val="11"/>
      <color indexed="8"/>
      <name val="Calibri"/>
    </font>
    <font>
      <sz val="9"/>
      <color indexed="8"/>
      <name val="Calibri"/>
      <family val="2"/>
      <scheme val="minor"/>
    </font>
    <font>
      <b/>
      <sz val="9"/>
      <color indexed="9"/>
      <name val="Calibri"/>
      <family val="2"/>
    </font>
    <font>
      <b/>
      <sz val="8"/>
      <name val="Calibri"/>
      <family val="2"/>
      <scheme val="minor"/>
    </font>
    <font>
      <b/>
      <sz val="11"/>
      <color theme="1"/>
      <name val="Arial"/>
      <family val="2"/>
    </font>
    <font>
      <sz val="11"/>
      <color theme="1"/>
      <name val="Arial"/>
      <family val="2"/>
    </font>
    <font>
      <sz val="8"/>
      <name val="Arial Narrow"/>
      <family val="2"/>
    </font>
    <font>
      <sz val="8"/>
      <name val="Calibri"/>
      <family val="2"/>
      <scheme val="minor"/>
    </font>
    <font>
      <sz val="8"/>
      <color theme="1"/>
      <name val="Calibri"/>
      <family val="2"/>
      <scheme val="minor"/>
    </font>
    <font>
      <b/>
      <sz val="6"/>
      <color theme="0" tint="-0.14999847407452621"/>
      <name val="Calibri"/>
      <family val="2"/>
      <scheme val="minor"/>
    </font>
    <font>
      <sz val="6"/>
      <color theme="0" tint="-0.14999847407452621"/>
      <name val="Calibri"/>
      <family val="2"/>
      <scheme val="minor"/>
    </font>
    <font>
      <sz val="7"/>
      <color theme="1"/>
      <name val="Calibri"/>
      <family val="2"/>
      <scheme val="minor"/>
    </font>
    <font>
      <sz val="6"/>
      <color theme="0" tint="-0.14999847407452621"/>
      <name val="Arial Narrow"/>
      <family val="2"/>
    </font>
    <font>
      <sz val="10"/>
      <color rgb="FF000000"/>
      <name val="Tahoma"/>
      <family val="2"/>
    </font>
    <font>
      <b/>
      <sz val="8"/>
      <color theme="0" tint="-0.14999847407452621"/>
      <name val="Calibri"/>
      <family val="2"/>
      <scheme val="minor"/>
    </font>
    <font>
      <sz val="8"/>
      <color theme="0" tint="-0.14999847407452621"/>
      <name val="Arial Narrow"/>
      <family val="2"/>
    </font>
    <font>
      <sz val="8"/>
      <color theme="0" tint="-0.14999847407452621"/>
      <name val="Calibri"/>
      <family val="2"/>
      <scheme val="minor"/>
    </font>
    <font>
      <b/>
      <sz val="10"/>
      <color rgb="FFFFC000"/>
      <name val="Arial Narrow"/>
      <family val="2"/>
    </font>
    <font>
      <b/>
      <sz val="8"/>
      <color rgb="FFFFC000"/>
      <name val="Calibri"/>
      <family val="2"/>
      <scheme val="minor"/>
    </font>
    <font>
      <sz val="10"/>
      <color theme="9" tint="0.39997558519241921"/>
      <name val="Arial Narrow"/>
      <family val="2"/>
    </font>
    <font>
      <b/>
      <u/>
      <sz val="10"/>
      <color theme="9" tint="0.39997558519241921"/>
      <name val="Arial Narrow"/>
      <family val="2"/>
    </font>
    <font>
      <b/>
      <sz val="10"/>
      <color theme="9" tint="0.39997558519241921"/>
      <name val="Arial Narrow"/>
      <family val="2"/>
    </font>
    <font>
      <i/>
      <sz val="10"/>
      <color theme="9" tint="0.39997558519241921"/>
      <name val="Arial Narrow"/>
      <family val="2"/>
    </font>
    <font>
      <i/>
      <sz val="10"/>
      <color rgb="FFFFC000"/>
      <name val="Arial Narrow"/>
      <family val="2"/>
    </font>
    <font>
      <sz val="10"/>
      <color theme="7" tint="-0.249977111117893"/>
      <name val="Arial Narrow"/>
      <family val="2"/>
    </font>
    <font>
      <b/>
      <sz val="10"/>
      <color theme="7" tint="-0.249977111117893"/>
      <name val="Arial Narrow"/>
      <family val="2"/>
    </font>
    <font>
      <i/>
      <sz val="10"/>
      <color theme="7" tint="-0.249977111117893"/>
      <name val="Arial Narrow"/>
      <family val="2"/>
    </font>
    <font>
      <b/>
      <i/>
      <sz val="10"/>
      <color theme="7" tint="-0.249977111117893"/>
      <name val="Arial Narrow"/>
      <family val="2"/>
    </font>
    <font>
      <b/>
      <u/>
      <sz val="10"/>
      <color theme="7" tint="-0.249977111117893"/>
      <name val="Arial Narrow"/>
      <family val="2"/>
    </font>
    <font>
      <sz val="10"/>
      <color rgb="FF0070C0"/>
      <name val="Arial Narrow"/>
      <family val="2"/>
    </font>
    <font>
      <b/>
      <sz val="10"/>
      <color rgb="FF0070C0"/>
      <name val="Arial Narrow"/>
      <family val="2"/>
    </font>
    <font>
      <u/>
      <sz val="10"/>
      <color rgb="FF0070C0"/>
      <name val="Arial Narrow"/>
      <family val="2"/>
    </font>
    <font>
      <i/>
      <sz val="10"/>
      <color rgb="FF0070C0"/>
      <name val="Arial Narrow"/>
      <family val="2"/>
    </font>
    <font>
      <sz val="10"/>
      <color theme="5" tint="0.39997558519241921"/>
      <name val="Arial Narrow"/>
      <family val="2"/>
    </font>
    <font>
      <b/>
      <sz val="10"/>
      <color theme="5" tint="0.39997558519241921"/>
      <name val="Arial Narrow"/>
      <family val="2"/>
    </font>
    <font>
      <i/>
      <sz val="10"/>
      <color theme="5" tint="0.39997558519241921"/>
      <name val="Arial Narrow"/>
      <family val="2"/>
    </font>
    <font>
      <sz val="10"/>
      <color theme="3" tint="0.59999389629810485"/>
      <name val="Arial Narrow"/>
      <family val="2"/>
    </font>
    <font>
      <b/>
      <u/>
      <sz val="10"/>
      <color theme="3" tint="0.59999389629810485"/>
      <name val="Arial Narrow"/>
      <family val="2"/>
    </font>
    <font>
      <b/>
      <sz val="10"/>
      <color theme="3" tint="0.59999389629810485"/>
      <name val="Arial Narrow"/>
      <family val="2"/>
    </font>
    <font>
      <i/>
      <sz val="10"/>
      <color theme="3" tint="0.59999389629810485"/>
      <name val="Arial Narrow"/>
      <family val="2"/>
    </font>
    <font>
      <sz val="10"/>
      <color rgb="FF00B050"/>
      <name val="Arial Narrow"/>
      <family val="2"/>
    </font>
    <font>
      <b/>
      <sz val="10"/>
      <color rgb="FF00B050"/>
      <name val="Arial Narrow"/>
      <family val="2"/>
    </font>
    <font>
      <sz val="10"/>
      <color theme="5" tint="-0.249977111117893"/>
      <name val="Arial Narrow"/>
      <family val="2"/>
    </font>
    <font>
      <b/>
      <sz val="10"/>
      <color theme="5" tint="-0.249977111117893"/>
      <name val="Arial Narrow"/>
      <family val="2"/>
    </font>
    <font>
      <b/>
      <sz val="8"/>
      <name val="Arial"/>
      <family val="2"/>
    </font>
    <font>
      <b/>
      <sz val="7"/>
      <name val="Arial"/>
      <family val="2"/>
    </font>
    <font>
      <b/>
      <sz val="11"/>
      <name val="Arial"/>
      <family val="2"/>
    </font>
    <font>
      <sz val="11"/>
      <name val="Calibri"/>
      <family val="2"/>
      <scheme val="minor"/>
    </font>
  </fonts>
  <fills count="23">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
      <patternFill patternType="solid">
        <fgColor theme="0"/>
        <bgColor rgb="FF000000"/>
      </patternFill>
    </fill>
    <fill>
      <patternFill patternType="solid">
        <fgColor theme="0"/>
      </patternFill>
    </fill>
    <fill>
      <patternFill patternType="solid">
        <fgColor rgb="FFFFFF00"/>
        <bgColor indexed="64"/>
      </patternFill>
    </fill>
    <fill>
      <patternFill patternType="solid">
        <fgColor rgb="FFD6DCE4"/>
        <bgColor rgb="FF000000"/>
      </patternFill>
    </fill>
    <fill>
      <patternFill patternType="solid">
        <fgColor rgb="FF8497B0"/>
        <bgColor rgb="FF000000"/>
      </patternFill>
    </fill>
    <fill>
      <patternFill patternType="solid">
        <fgColor rgb="FFFFFF99"/>
        <bgColor indexed="64"/>
      </patternFill>
    </fill>
    <fill>
      <patternFill patternType="solid">
        <fgColor rgb="FFFFFF99"/>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C00000"/>
        <bgColor rgb="FF000000"/>
      </patternFill>
    </fill>
    <fill>
      <patternFill patternType="solid">
        <fgColor rgb="FFFFC000"/>
        <bgColor indexed="64"/>
      </patternFill>
    </fill>
    <fill>
      <patternFill patternType="solid">
        <fgColor rgb="FFFFC000"/>
        <bgColor indexed="11"/>
      </patternFill>
    </fill>
    <fill>
      <patternFill patternType="solid">
        <fgColor rgb="FFFFC000"/>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0" tint="-0.14999847407452621"/>
        <bgColor indexed="64"/>
      </patternFill>
    </fill>
  </fills>
  <borders count="5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diagonal/>
    </border>
  </borders>
  <cellStyleXfs count="9">
    <xf numFmtId="0" fontId="0" fillId="0" borderId="0"/>
    <xf numFmtId="41"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xf numFmtId="0" fontId="8"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798">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pplyProtection="1">
      <alignment vertical="center"/>
      <protection locked="0"/>
    </xf>
    <xf numFmtId="0" fontId="7" fillId="5" borderId="3" xfId="0" applyFont="1" applyFill="1" applyBorder="1" applyAlignment="1" applyProtection="1">
      <alignment vertical="center" wrapText="1"/>
      <protection locked="0"/>
    </xf>
    <xf numFmtId="0" fontId="7" fillId="5" borderId="3" xfId="0" applyFont="1" applyFill="1" applyBorder="1" applyAlignment="1" applyProtection="1">
      <alignment horizontal="center" vertical="center" wrapText="1"/>
      <protection locked="0"/>
    </xf>
    <xf numFmtId="164" fontId="7" fillId="5" borderId="3" xfId="0" applyNumberFormat="1" applyFont="1" applyFill="1" applyBorder="1" applyAlignment="1" applyProtection="1">
      <alignment vertical="center" wrapText="1"/>
      <protection locked="0"/>
    </xf>
    <xf numFmtId="1" fontId="7" fillId="5" borderId="3" xfId="0" applyNumberFormat="1" applyFont="1" applyFill="1" applyBorder="1" applyAlignment="1" applyProtection="1">
      <alignment horizontal="center" vertical="center" wrapText="1"/>
      <protection locked="0"/>
    </xf>
    <xf numFmtId="0" fontId="7" fillId="4" borderId="3" xfId="3" applyFont="1" applyFill="1" applyBorder="1" applyAlignment="1">
      <alignment vertical="center" wrapText="1"/>
    </xf>
    <xf numFmtId="0" fontId="7" fillId="4" borderId="3" xfId="4" applyFont="1" applyFill="1" applyBorder="1" applyAlignment="1" applyProtection="1">
      <alignment vertical="center" wrapText="1"/>
      <protection locked="0"/>
    </xf>
    <xf numFmtId="0" fontId="7" fillId="4" borderId="3" xfId="4" applyFont="1" applyFill="1" applyBorder="1" applyAlignment="1" applyProtection="1">
      <alignment horizontal="center" vertical="center" wrapText="1"/>
      <protection locked="0"/>
    </xf>
    <xf numFmtId="0" fontId="7" fillId="4" borderId="3" xfId="5" applyFont="1" applyFill="1" applyBorder="1" applyAlignment="1">
      <alignment horizontal="center" vertical="center" wrapText="1"/>
    </xf>
    <xf numFmtId="164" fontId="7" fillId="4" borderId="3" xfId="0" applyNumberFormat="1" applyFont="1" applyFill="1" applyBorder="1" applyAlignment="1" applyProtection="1">
      <alignment vertical="center" wrapText="1"/>
      <protection locked="0"/>
    </xf>
    <xf numFmtId="1" fontId="7" fillId="4" borderId="3" xfId="0" applyNumberFormat="1" applyFont="1" applyFill="1" applyBorder="1" applyAlignment="1" applyProtection="1">
      <alignment horizontal="center" vertical="center" wrapText="1"/>
      <protection locked="0"/>
    </xf>
    <xf numFmtId="0" fontId="7" fillId="5" borderId="3" xfId="0" applyFont="1" applyFill="1" applyBorder="1" applyAlignment="1">
      <alignment vertical="center" wrapText="1"/>
    </xf>
    <xf numFmtId="0" fontId="7" fillId="5" borderId="3" xfId="0" applyFont="1" applyFill="1" applyBorder="1" applyAlignment="1">
      <alignment horizontal="center" vertical="center" wrapText="1"/>
    </xf>
    <xf numFmtId="1" fontId="7" fillId="5" borderId="3" xfId="0" applyNumberFormat="1" applyFont="1" applyFill="1" applyBorder="1" applyAlignment="1">
      <alignment horizontal="center" vertical="center"/>
    </xf>
    <xf numFmtId="1" fontId="7" fillId="5" borderId="3"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6" fillId="4" borderId="4" xfId="0" applyFont="1" applyFill="1" applyBorder="1" applyAlignment="1">
      <alignment horizontal="center" vertical="center" wrapText="1"/>
    </xf>
    <xf numFmtId="0" fontId="7" fillId="4" borderId="4" xfId="0" applyFont="1" applyFill="1" applyBorder="1" applyAlignment="1" applyProtection="1">
      <alignment vertical="center" wrapText="1"/>
      <protection locked="0"/>
    </xf>
    <xf numFmtId="0" fontId="7" fillId="4" borderId="4" xfId="0" applyFont="1" applyFill="1" applyBorder="1" applyAlignment="1" applyProtection="1">
      <alignment vertical="center"/>
      <protection locked="0"/>
    </xf>
    <xf numFmtId="0" fontId="7" fillId="4" borderId="4" xfId="0" applyFont="1" applyFill="1" applyBorder="1" applyAlignment="1" applyProtection="1">
      <alignment horizontal="center" vertical="center" wrapText="1"/>
      <protection locked="0"/>
    </xf>
    <xf numFmtId="164" fontId="7" fillId="4" borderId="4" xfId="0" applyNumberFormat="1" applyFont="1" applyFill="1" applyBorder="1" applyAlignment="1" applyProtection="1">
      <alignment vertical="center" wrapText="1"/>
      <protection locked="0"/>
    </xf>
    <xf numFmtId="1" fontId="7" fillId="4" borderId="4" xfId="0" applyNumberFormat="1" applyFont="1" applyFill="1" applyBorder="1" applyAlignment="1" applyProtection="1">
      <alignment horizontal="center" vertical="center" wrapText="1"/>
      <protection locked="0"/>
    </xf>
    <xf numFmtId="0" fontId="7" fillId="4" borderId="4" xfId="0" applyFont="1" applyFill="1" applyBorder="1" applyAlignment="1">
      <alignment horizontal="center" vertical="center" wrapText="1"/>
    </xf>
    <xf numFmtId="164" fontId="7" fillId="5" borderId="4" xfId="0" applyNumberFormat="1" applyFont="1" applyFill="1" applyBorder="1" applyAlignment="1" applyProtection="1">
      <alignment vertical="center" wrapText="1"/>
      <protection locked="0"/>
    </xf>
    <xf numFmtId="0" fontId="7" fillId="5" borderId="4" xfId="0" applyFont="1" applyFill="1" applyBorder="1" applyAlignment="1">
      <alignment vertical="center" wrapText="1"/>
    </xf>
    <xf numFmtId="9" fontId="7" fillId="5" borderId="4" xfId="0" applyNumberFormat="1" applyFont="1" applyFill="1" applyBorder="1" applyAlignment="1">
      <alignment horizontal="center" vertical="center" wrapText="1"/>
    </xf>
    <xf numFmtId="1"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7" fillId="4" borderId="4" xfId="0" applyFont="1" applyFill="1" applyBorder="1" applyAlignment="1">
      <alignment horizontal="left" vertical="center" wrapText="1"/>
    </xf>
    <xf numFmtId="0" fontId="7" fillId="4" borderId="4" xfId="4" applyFont="1" applyFill="1" applyBorder="1" applyAlignment="1" applyProtection="1">
      <alignment vertical="center" wrapText="1"/>
      <protection locked="0"/>
    </xf>
    <xf numFmtId="0" fontId="7" fillId="4" borderId="4" xfId="3" applyFont="1" applyFill="1" applyBorder="1" applyAlignment="1">
      <alignment vertical="center" wrapText="1"/>
    </xf>
    <xf numFmtId="0" fontId="7" fillId="4" borderId="4" xfId="4" applyFont="1" applyFill="1" applyBorder="1" applyAlignment="1" applyProtection="1">
      <alignment horizontal="center" vertical="center" wrapText="1"/>
      <protection locked="0"/>
    </xf>
    <xf numFmtId="0" fontId="7" fillId="4" borderId="4" xfId="5" applyFont="1" applyFill="1" applyBorder="1" applyAlignment="1">
      <alignment horizontal="center" vertical="center" wrapText="1"/>
    </xf>
    <xf numFmtId="1" fontId="7" fillId="4" borderId="4" xfId="0" applyNumberFormat="1" applyFont="1" applyFill="1" applyBorder="1" applyAlignment="1" applyProtection="1">
      <alignment horizontal="center" vertical="center"/>
      <protection locked="0"/>
    </xf>
    <xf numFmtId="41" fontId="7" fillId="4" borderId="4" xfId="1"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7" fillId="4" borderId="4" xfId="0" applyFont="1" applyFill="1" applyBorder="1" applyAlignment="1">
      <alignment horizontal="center" vertical="center"/>
    </xf>
    <xf numFmtId="0" fontId="7" fillId="4" borderId="4" xfId="0" applyFont="1" applyFill="1" applyBorder="1" applyAlignment="1" applyProtection="1">
      <alignment horizontal="center" vertical="center"/>
      <protection locked="0"/>
    </xf>
    <xf numFmtId="9" fontId="7" fillId="4" borderId="4" xfId="2" applyFont="1" applyFill="1" applyBorder="1" applyAlignment="1" applyProtection="1">
      <alignment horizontal="center" vertical="center"/>
      <protection locked="0"/>
    </xf>
    <xf numFmtId="164" fontId="7" fillId="4" borderId="4" xfId="0" applyNumberFormat="1" applyFont="1" applyFill="1" applyBorder="1" applyAlignment="1" applyProtection="1">
      <alignment horizontal="center" vertical="center" wrapText="1"/>
      <protection locked="0"/>
    </xf>
    <xf numFmtId="0" fontId="7" fillId="7" borderId="4" xfId="0" applyFont="1" applyFill="1" applyBorder="1" applyAlignment="1" applyProtection="1">
      <alignment vertical="center" wrapText="1"/>
      <protection locked="0"/>
    </xf>
    <xf numFmtId="0" fontId="7" fillId="4" borderId="4" xfId="0" applyFont="1" applyFill="1" applyBorder="1" applyAlignment="1" applyProtection="1">
      <alignment horizontal="left" vertical="center" wrapText="1"/>
      <protection locked="0"/>
    </xf>
    <xf numFmtId="0" fontId="7" fillId="4" borderId="4" xfId="0" applyFont="1" applyFill="1" applyBorder="1" applyAlignment="1">
      <alignment horizontal="justify" vertical="center" wrapText="1"/>
    </xf>
    <xf numFmtId="0" fontId="7" fillId="4" borderId="4" xfId="0" applyFont="1" applyFill="1" applyBorder="1" applyAlignment="1" applyProtection="1">
      <alignment horizontal="justify" vertical="center" wrapText="1"/>
      <protection locked="0"/>
    </xf>
    <xf numFmtId="164" fontId="7" fillId="4" borderId="4" xfId="0" applyNumberFormat="1" applyFont="1" applyFill="1" applyBorder="1" applyAlignment="1" applyProtection="1">
      <alignment vertical="center"/>
      <protection locked="0"/>
    </xf>
    <xf numFmtId="0" fontId="0" fillId="0" borderId="0" xfId="0" applyAlignment="1">
      <alignment vertical="top"/>
    </xf>
    <xf numFmtId="0" fontId="2" fillId="2" borderId="1" xfId="0" applyFont="1" applyFill="1" applyBorder="1" applyAlignment="1">
      <alignment horizontal="center" vertical="top"/>
    </xf>
    <xf numFmtId="0" fontId="10" fillId="0" borderId="0" xfId="0" applyFont="1" applyAlignment="1">
      <alignment vertical="top" wrapText="1"/>
    </xf>
    <xf numFmtId="0" fontId="11"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4" fillId="8" borderId="0" xfId="0" applyFont="1" applyFill="1" applyAlignment="1">
      <alignment horizontal="center" vertical="center" wrapText="1"/>
    </xf>
    <xf numFmtId="0" fontId="15" fillId="9" borderId="6" xfId="0" applyFont="1" applyFill="1" applyBorder="1" applyAlignment="1">
      <alignment horizontal="center" vertical="center" wrapText="1"/>
    </xf>
    <xf numFmtId="0" fontId="15" fillId="9" borderId="6" xfId="0" applyFont="1" applyFill="1" applyBorder="1" applyAlignment="1">
      <alignment vertical="center" wrapText="1"/>
    </xf>
    <xf numFmtId="0" fontId="15" fillId="6" borderId="14" xfId="0" applyFont="1" applyFill="1" applyBorder="1" applyAlignment="1">
      <alignment vertical="center" wrapText="1"/>
    </xf>
    <xf numFmtId="0" fontId="15"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0" fillId="3" borderId="2" xfId="0" applyFill="1" applyBorder="1" applyAlignment="1" applyProtection="1">
      <alignment vertical="top"/>
      <protection locked="0"/>
    </xf>
    <xf numFmtId="0" fontId="7" fillId="4" borderId="3" xfId="0" applyFont="1" applyFill="1" applyBorder="1" applyAlignment="1" applyProtection="1">
      <alignment horizontal="justify" vertical="top" wrapText="1"/>
      <protection locked="0"/>
    </xf>
    <xf numFmtId="0" fontId="7" fillId="4" borderId="3" xfId="0" applyFont="1" applyFill="1" applyBorder="1" applyAlignment="1">
      <alignment vertical="top" wrapText="1"/>
    </xf>
    <xf numFmtId="0" fontId="7" fillId="4" borderId="3" xfId="0" applyFont="1" applyFill="1" applyBorder="1" applyAlignment="1" applyProtection="1">
      <alignment vertical="top" wrapText="1"/>
      <protection locked="0"/>
    </xf>
    <xf numFmtId="0" fontId="7" fillId="4" borderId="4" xfId="0" applyFont="1" applyFill="1" applyBorder="1" applyAlignment="1" applyProtection="1">
      <alignment vertical="top" wrapText="1"/>
      <protection locked="0"/>
    </xf>
    <xf numFmtId="0" fontId="7" fillId="4" borderId="4" xfId="4" applyFont="1" applyFill="1" applyBorder="1" applyAlignment="1" applyProtection="1">
      <alignment vertical="top" wrapText="1"/>
      <protection locked="0"/>
    </xf>
    <xf numFmtId="0" fontId="7" fillId="4" borderId="4" xfId="0" applyFont="1" applyFill="1" applyBorder="1" applyAlignment="1">
      <alignment vertical="top" wrapText="1"/>
    </xf>
    <xf numFmtId="0" fontId="7" fillId="4" borderId="4" xfId="0" applyFont="1" applyFill="1" applyBorder="1" applyAlignment="1" applyProtection="1">
      <alignment horizontal="left" vertical="top" wrapText="1"/>
      <protection locked="0"/>
    </xf>
    <xf numFmtId="0" fontId="7" fillId="4" borderId="4" xfId="0" applyFont="1" applyFill="1" applyBorder="1" applyAlignment="1">
      <alignment horizontal="left" vertical="top" wrapText="1"/>
    </xf>
    <xf numFmtId="0" fontId="7" fillId="4" borderId="4" xfId="0" applyFont="1" applyFill="1" applyBorder="1" applyAlignment="1" applyProtection="1">
      <alignment horizontal="justify" vertical="top" wrapText="1"/>
      <protection locked="0"/>
    </xf>
    <xf numFmtId="0" fontId="7" fillId="4" borderId="0" xfId="0" applyFont="1" applyFill="1" applyAlignment="1">
      <alignment horizontal="center" vertical="center"/>
    </xf>
    <xf numFmtId="0" fontId="20" fillId="0" borderId="0" xfId="0" applyFont="1" applyAlignment="1">
      <alignment horizontal="center" vertical="center"/>
    </xf>
    <xf numFmtId="0" fontId="19" fillId="6" borderId="0" xfId="0" applyFont="1" applyFill="1" applyAlignment="1">
      <alignment horizontal="center" vertical="center" wrapText="1"/>
    </xf>
    <xf numFmtId="0" fontId="21" fillId="11" borderId="15"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2" borderId="15" xfId="0" applyFont="1" applyFill="1" applyBorder="1" applyAlignment="1">
      <alignment horizontal="center" vertical="center" wrapText="1"/>
    </xf>
    <xf numFmtId="9" fontId="22" fillId="11" borderId="4" xfId="0" applyNumberFormat="1" applyFont="1" applyFill="1" applyBorder="1" applyAlignment="1">
      <alignment horizontal="center" vertical="center"/>
    </xf>
    <xf numFmtId="0" fontId="22" fillId="11" borderId="4" xfId="0"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0" fontId="20" fillId="11" borderId="0" xfId="0" applyFont="1" applyFill="1" applyAlignment="1">
      <alignment horizontal="center" vertical="center" wrapText="1"/>
    </xf>
    <xf numFmtId="0" fontId="19" fillId="11" borderId="5" xfId="0" applyFont="1" applyFill="1" applyBorder="1" applyAlignment="1">
      <alignment horizontal="center" vertical="center" wrapText="1"/>
    </xf>
    <xf numFmtId="0" fontId="19" fillId="12" borderId="0" xfId="0" applyFont="1" applyFill="1" applyAlignment="1">
      <alignment horizontal="center" vertical="center" wrapText="1"/>
    </xf>
    <xf numFmtId="9" fontId="22" fillId="11" borderId="5" xfId="0" applyNumberFormat="1" applyFont="1" applyFill="1" applyBorder="1" applyAlignment="1">
      <alignment horizontal="center" vertical="center"/>
    </xf>
    <xf numFmtId="9" fontId="23" fillId="11" borderId="5" xfId="0" applyNumberFormat="1" applyFont="1" applyFill="1" applyBorder="1" applyAlignment="1" applyProtection="1">
      <alignment horizontal="center" vertical="center" wrapText="1"/>
      <protection locked="0"/>
    </xf>
    <xf numFmtId="9" fontId="22" fillId="11" borderId="5" xfId="0" applyNumberFormat="1" applyFont="1" applyFill="1" applyBorder="1" applyAlignment="1">
      <alignment horizontal="center" vertical="center" wrapText="1"/>
    </xf>
    <xf numFmtId="9" fontId="22" fillId="11" borderId="5" xfId="2" applyFont="1" applyFill="1" applyBorder="1" applyAlignment="1">
      <alignment horizontal="center" vertical="center"/>
    </xf>
    <xf numFmtId="0" fontId="17" fillId="6" borderId="0" xfId="0" applyFont="1" applyFill="1" applyAlignment="1">
      <alignment horizontal="center" vertical="center" wrapText="1"/>
    </xf>
    <xf numFmtId="0" fontId="24" fillId="0" borderId="0" xfId="0" applyFont="1"/>
    <xf numFmtId="0" fontId="25" fillId="6" borderId="15"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4" fillId="11" borderId="4" xfId="0" applyFont="1" applyFill="1" applyBorder="1"/>
    <xf numFmtId="0" fontId="24" fillId="11" borderId="4" xfId="0" applyFont="1" applyFill="1" applyBorder="1" applyAlignment="1">
      <alignment vertical="center"/>
    </xf>
    <xf numFmtId="0" fontId="17" fillId="6" borderId="15" xfId="0" applyFont="1" applyFill="1" applyBorder="1" applyAlignment="1">
      <alignment horizontal="center" vertical="center" wrapText="1"/>
    </xf>
    <xf numFmtId="9" fontId="0" fillId="0" borderId="0" xfId="0" applyNumberFormat="1" applyAlignment="1">
      <alignment horizontal="center" vertical="center"/>
    </xf>
    <xf numFmtId="9" fontId="29" fillId="4" borderId="25" xfId="0" applyNumberFormat="1" applyFont="1" applyFill="1" applyBorder="1" applyAlignment="1">
      <alignment horizontal="center" vertical="center" wrapText="1"/>
    </xf>
    <xf numFmtId="9" fontId="29" fillId="4" borderId="13"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9" fontId="7" fillId="4" borderId="26" xfId="0" applyNumberFormat="1" applyFont="1" applyFill="1" applyBorder="1" applyAlignment="1">
      <alignment horizontal="center" vertical="center" wrapText="1"/>
    </xf>
    <xf numFmtId="9" fontId="22" fillId="4" borderId="24" xfId="0" applyNumberFormat="1" applyFont="1" applyFill="1" applyBorder="1" applyAlignment="1">
      <alignment horizontal="center" vertical="center" wrapText="1"/>
    </xf>
    <xf numFmtId="9" fontId="29" fillId="4" borderId="25" xfId="0" applyNumberFormat="1" applyFont="1" applyFill="1" applyBorder="1" applyAlignment="1">
      <alignment horizontal="center" vertical="center"/>
    </xf>
    <xf numFmtId="9" fontId="29" fillId="4" borderId="13" xfId="0" applyNumberFormat="1" applyFont="1" applyFill="1" applyBorder="1" applyAlignment="1">
      <alignment horizontal="center" vertical="center"/>
    </xf>
    <xf numFmtId="9" fontId="29" fillId="4" borderId="14" xfId="0" applyNumberFormat="1" applyFont="1" applyFill="1" applyBorder="1" applyAlignment="1">
      <alignment horizontal="center" vertical="center"/>
    </xf>
    <xf numFmtId="0" fontId="0" fillId="0" borderId="0" xfId="0" applyAlignment="1">
      <alignment horizontal="center" vertical="center"/>
    </xf>
    <xf numFmtId="0" fontId="7" fillId="17" borderId="4" xfId="0" applyFont="1" applyFill="1" applyBorder="1" applyAlignment="1" applyProtection="1">
      <alignment vertical="center"/>
      <protection locked="0"/>
    </xf>
    <xf numFmtId="0" fontId="7" fillId="17" borderId="4" xfId="0" applyFont="1" applyFill="1" applyBorder="1" applyAlignment="1" applyProtection="1">
      <alignment vertical="top" wrapText="1"/>
      <protection locked="0"/>
    </xf>
    <xf numFmtId="0" fontId="7" fillId="17" borderId="4" xfId="0" applyFont="1" applyFill="1" applyBorder="1" applyAlignment="1" applyProtection="1">
      <alignment vertical="center" wrapText="1"/>
      <protection locked="0"/>
    </xf>
    <xf numFmtId="0" fontId="7" fillId="17" borderId="4" xfId="0" applyFont="1" applyFill="1" applyBorder="1" applyAlignment="1">
      <alignment vertical="center" wrapText="1"/>
    </xf>
    <xf numFmtId="0" fontId="7" fillId="17" borderId="4" xfId="0" applyFont="1" applyFill="1" applyBorder="1" applyAlignment="1" applyProtection="1">
      <alignment horizontal="center" vertical="center" wrapText="1"/>
      <protection locked="0"/>
    </xf>
    <xf numFmtId="0" fontId="6" fillId="17" borderId="4" xfId="0" applyFont="1" applyFill="1" applyBorder="1" applyAlignment="1">
      <alignment horizontal="center" vertical="center"/>
    </xf>
    <xf numFmtId="164" fontId="7" fillId="17" borderId="4" xfId="0" applyNumberFormat="1" applyFont="1" applyFill="1" applyBorder="1" applyAlignment="1" applyProtection="1">
      <alignment vertical="center" wrapText="1"/>
      <protection locked="0"/>
    </xf>
    <xf numFmtId="1" fontId="7" fillId="17" borderId="4"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center" vertical="center" wrapText="1"/>
    </xf>
    <xf numFmtId="2" fontId="7" fillId="17" borderId="4" xfId="0" applyNumberFormat="1" applyFont="1" applyFill="1" applyBorder="1" applyAlignment="1" applyProtection="1">
      <alignment horizontal="center" vertical="center" wrapText="1"/>
      <protection locked="0"/>
    </xf>
    <xf numFmtId="0" fontId="7" fillId="17" borderId="4" xfId="5" applyFont="1" applyFill="1" applyBorder="1" applyAlignment="1">
      <alignment vertical="center" wrapText="1"/>
    </xf>
    <xf numFmtId="0" fontId="7" fillId="17" borderId="4" xfId="5" applyFont="1" applyFill="1" applyBorder="1" applyAlignment="1">
      <alignment horizontal="center" vertical="center" wrapText="1"/>
    </xf>
    <xf numFmtId="1" fontId="7" fillId="17" borderId="4" xfId="0" applyNumberFormat="1" applyFont="1" applyFill="1" applyBorder="1" applyAlignment="1" applyProtection="1">
      <alignment horizontal="center" vertical="center"/>
      <protection locked="0"/>
    </xf>
    <xf numFmtId="164" fontId="7" fillId="18" borderId="4" xfId="0" applyNumberFormat="1" applyFont="1" applyFill="1" applyBorder="1" applyAlignment="1" applyProtection="1">
      <alignment vertical="center" wrapText="1"/>
      <protection locked="0"/>
    </xf>
    <xf numFmtId="14" fontId="31" fillId="17" borderId="23" xfId="5" applyNumberFormat="1" applyFont="1" applyFill="1" applyBorder="1" applyAlignment="1" applyProtection="1">
      <alignment horizontal="justify" vertical="top" wrapText="1"/>
      <protection locked="0"/>
    </xf>
    <xf numFmtId="0" fontId="7" fillId="17" borderId="20" xfId="0" applyFont="1" applyFill="1" applyBorder="1" applyAlignment="1" applyProtection="1">
      <alignment horizontal="justify" vertical="top" wrapText="1"/>
      <protection locked="0"/>
    </xf>
    <xf numFmtId="0" fontId="29" fillId="17" borderId="20" xfId="0" applyFont="1" applyFill="1" applyBorder="1" applyAlignment="1">
      <alignment horizontal="justify" vertical="top" wrapText="1"/>
    </xf>
    <xf numFmtId="9" fontId="29" fillId="17" borderId="20" xfId="0" applyNumberFormat="1" applyFont="1" applyFill="1" applyBorder="1" applyAlignment="1">
      <alignment horizontal="center" vertical="center" wrapText="1"/>
    </xf>
    <xf numFmtId="41" fontId="7" fillId="17" borderId="4" xfId="1" applyFont="1" applyFill="1" applyBorder="1" applyAlignment="1" applyProtection="1">
      <alignment horizontal="center" vertical="center"/>
      <protection locked="0"/>
    </xf>
    <xf numFmtId="165" fontId="7" fillId="17" borderId="4" xfId="0" applyNumberFormat="1" applyFont="1" applyFill="1" applyBorder="1" applyAlignment="1" applyProtection="1">
      <alignment horizontal="center" vertical="center" wrapText="1"/>
      <protection locked="0"/>
    </xf>
    <xf numFmtId="0" fontId="29" fillId="17" borderId="20" xfId="0" applyFont="1" applyFill="1" applyBorder="1" applyAlignment="1">
      <alignment horizontal="justify" vertical="top"/>
    </xf>
    <xf numFmtId="9" fontId="29" fillId="17" borderId="20" xfId="0" applyNumberFormat="1" applyFont="1" applyFill="1" applyBorder="1" applyAlignment="1">
      <alignment horizontal="center" vertical="center"/>
    </xf>
    <xf numFmtId="0" fontId="6" fillId="17" borderId="4" xfId="0" applyFont="1" applyFill="1" applyBorder="1" applyAlignment="1" applyProtection="1">
      <alignment horizontal="center" vertical="center"/>
      <protection locked="0"/>
    </xf>
    <xf numFmtId="164" fontId="7" fillId="17" borderId="4" xfId="0" applyNumberFormat="1" applyFont="1" applyFill="1" applyBorder="1" applyAlignment="1" applyProtection="1">
      <alignment horizontal="center" vertical="center" wrapText="1"/>
      <protection locked="0"/>
    </xf>
    <xf numFmtId="0" fontId="7" fillId="17" borderId="4" xfId="0" applyFont="1" applyFill="1" applyBorder="1" applyAlignment="1" applyProtection="1">
      <alignment horizontal="left" vertical="top" wrapText="1"/>
      <protection locked="0"/>
    </xf>
    <xf numFmtId="0" fontId="7" fillId="19" borderId="17" xfId="0" applyFont="1" applyFill="1" applyBorder="1" applyAlignment="1">
      <alignment horizontal="left" vertical="center" wrapText="1"/>
    </xf>
    <xf numFmtId="0" fontId="7" fillId="19" borderId="17" xfId="0" applyFont="1" applyFill="1" applyBorder="1" applyAlignment="1">
      <alignment vertical="center" wrapText="1"/>
    </xf>
    <xf numFmtId="0" fontId="0" fillId="4" borderId="0" xfId="0" applyFill="1"/>
    <xf numFmtId="0" fontId="0" fillId="4" borderId="14" xfId="0" applyFill="1" applyBorder="1" applyAlignment="1">
      <alignment horizontal="center" vertical="center"/>
    </xf>
    <xf numFmtId="9" fontId="7" fillId="5" borderId="4" xfId="0" applyNumberFormat="1" applyFont="1" applyFill="1" applyBorder="1" applyAlignment="1">
      <alignment vertical="center" wrapText="1"/>
    </xf>
    <xf numFmtId="0" fontId="7" fillId="5" borderId="4" xfId="0" applyFont="1" applyFill="1" applyBorder="1" applyAlignment="1">
      <alignment horizontal="center" vertical="center" wrapText="1"/>
    </xf>
    <xf numFmtId="0" fontId="29" fillId="4" borderId="20" xfId="0" applyFont="1" applyFill="1" applyBorder="1" applyAlignment="1">
      <alignment horizontal="justify" vertical="top" wrapText="1"/>
    </xf>
    <xf numFmtId="0" fontId="7" fillId="6" borderId="20" xfId="0" applyFont="1" applyFill="1" applyBorder="1" applyAlignment="1" applyProtection="1">
      <alignment horizontal="justify" vertical="top" wrapText="1"/>
      <protection locked="0"/>
    </xf>
    <xf numFmtId="0" fontId="7" fillId="6" borderId="22" xfId="0" applyFont="1" applyFill="1" applyBorder="1" applyAlignment="1" applyProtection="1">
      <alignment horizontal="justify" vertical="top" wrapText="1"/>
      <protection locked="0"/>
    </xf>
    <xf numFmtId="0" fontId="7" fillId="4" borderId="20" xfId="0" applyFont="1" applyFill="1" applyBorder="1" applyAlignment="1" applyProtection="1">
      <alignment horizontal="justify" vertical="top" wrapText="1"/>
      <protection locked="0"/>
    </xf>
    <xf numFmtId="0" fontId="7" fillId="4" borderId="20" xfId="3" applyFont="1" applyFill="1" applyBorder="1" applyAlignment="1">
      <alignment horizontal="justify" vertical="top" wrapText="1"/>
    </xf>
    <xf numFmtId="9" fontId="7" fillId="4" borderId="22" xfId="0" applyNumberFormat="1" applyFont="1" applyFill="1" applyBorder="1" applyAlignment="1">
      <alignment horizontal="center" vertical="center" wrapText="1"/>
    </xf>
    <xf numFmtId="9" fontId="29" fillId="4" borderId="20" xfId="0" applyNumberFormat="1" applyFont="1" applyFill="1" applyBorder="1" applyAlignment="1">
      <alignment horizontal="center" vertical="center" wrapText="1"/>
    </xf>
    <xf numFmtId="9" fontId="29" fillId="4" borderId="20" xfId="0" applyNumberFormat="1" applyFont="1" applyFill="1" applyBorder="1" applyAlignment="1">
      <alignment horizontal="center" vertical="center"/>
    </xf>
    <xf numFmtId="0" fontId="7" fillId="4" borderId="20" xfId="0" applyFont="1" applyFill="1" applyBorder="1" applyAlignment="1">
      <alignment horizontal="justify" vertical="top" wrapText="1"/>
    </xf>
    <xf numFmtId="9" fontId="7" fillId="4" borderId="20" xfId="0" applyNumberFormat="1" applyFont="1" applyFill="1" applyBorder="1" applyAlignment="1">
      <alignment horizontal="center" vertical="center" wrapText="1"/>
    </xf>
    <xf numFmtId="9" fontId="7" fillId="4" borderId="20" xfId="0" applyNumberFormat="1" applyFont="1" applyFill="1" applyBorder="1" applyAlignment="1">
      <alignment horizontal="center" vertical="center"/>
    </xf>
    <xf numFmtId="0" fontId="7" fillId="4" borderId="18" xfId="0" applyFont="1" applyFill="1" applyBorder="1" applyAlignment="1" applyProtection="1">
      <alignment horizontal="left" vertical="center" wrapText="1"/>
      <protection locked="0"/>
    </xf>
    <xf numFmtId="0" fontId="7" fillId="4" borderId="18" xfId="0" applyFont="1" applyFill="1" applyBorder="1" applyAlignment="1" applyProtection="1">
      <alignment vertical="center" wrapText="1"/>
      <protection locked="0"/>
    </xf>
    <xf numFmtId="14" fontId="7" fillId="4" borderId="23" xfId="5" applyNumberFormat="1" applyFont="1" applyFill="1" applyBorder="1" applyAlignment="1" applyProtection="1">
      <alignment horizontal="justify" vertical="top" wrapText="1"/>
      <protection locked="0"/>
    </xf>
    <xf numFmtId="0" fontId="7" fillId="4" borderId="20" xfId="0" applyFont="1" applyFill="1" applyBorder="1" applyAlignment="1">
      <alignment horizontal="justify" vertical="top"/>
    </xf>
    <xf numFmtId="0" fontId="6" fillId="4" borderId="20" xfId="0" applyFont="1" applyFill="1" applyBorder="1" applyAlignment="1" applyProtection="1">
      <alignment horizontal="justify" vertical="top" wrapText="1"/>
      <protection locked="0"/>
    </xf>
    <xf numFmtId="0" fontId="6" fillId="4" borderId="24" xfId="0" applyFont="1" applyFill="1" applyBorder="1" applyAlignment="1">
      <alignment vertical="center" wrapText="1"/>
    </xf>
    <xf numFmtId="0" fontId="7" fillId="4" borderId="24" xfId="0" applyFont="1" applyFill="1" applyBorder="1" applyAlignment="1">
      <alignment wrapText="1"/>
    </xf>
    <xf numFmtId="0" fontId="7" fillId="4" borderId="24" xfId="0" applyFont="1" applyFill="1" applyBorder="1" applyAlignment="1">
      <alignment vertical="center" wrapText="1"/>
    </xf>
    <xf numFmtId="9" fontId="7" fillId="4" borderId="24" xfId="0" applyNumberFormat="1" applyFont="1" applyFill="1" applyBorder="1" applyAlignment="1">
      <alignment horizontal="center" vertical="center" wrapText="1"/>
    </xf>
    <xf numFmtId="9" fontId="7" fillId="4" borderId="24" xfId="0" applyNumberFormat="1" applyFont="1" applyFill="1" applyBorder="1" applyAlignment="1">
      <alignment horizontal="center" vertical="center"/>
    </xf>
    <xf numFmtId="0" fontId="7" fillId="4" borderId="20" xfId="0" applyFont="1" applyFill="1" applyBorder="1" applyAlignment="1">
      <alignment vertical="center" wrapText="1"/>
    </xf>
    <xf numFmtId="0" fontId="7" fillId="4" borderId="20" xfId="0" applyFont="1" applyFill="1" applyBorder="1" applyAlignment="1">
      <alignment vertical="center"/>
    </xf>
    <xf numFmtId="0" fontId="7" fillId="4" borderId="24" xfId="0" applyFont="1" applyFill="1" applyBorder="1" applyAlignment="1">
      <alignment vertical="center"/>
    </xf>
    <xf numFmtId="0" fontId="7" fillId="4" borderId="20" xfId="0" applyFont="1" applyFill="1" applyBorder="1" applyAlignment="1">
      <alignment horizontal="left" vertical="top" wrapText="1"/>
    </xf>
    <xf numFmtId="0" fontId="7" fillId="4" borderId="20" xfId="0" applyFont="1" applyFill="1" applyBorder="1"/>
    <xf numFmtId="0" fontId="7" fillId="4" borderId="20" xfId="0" applyFont="1" applyFill="1" applyBorder="1" applyAlignment="1">
      <alignment vertical="top" wrapText="1"/>
    </xf>
    <xf numFmtId="0" fontId="7" fillId="4" borderId="4" xfId="0" applyFont="1" applyFill="1" applyBorder="1" applyAlignment="1">
      <alignment vertical="center"/>
    </xf>
    <xf numFmtId="9" fontId="7" fillId="4" borderId="4" xfId="0" applyNumberFormat="1" applyFont="1" applyFill="1" applyBorder="1" applyAlignment="1">
      <alignment horizontal="center" vertical="center"/>
    </xf>
    <xf numFmtId="0" fontId="7" fillId="4" borderId="18" xfId="0" applyFont="1" applyFill="1" applyBorder="1" applyAlignment="1">
      <alignment vertical="center" wrapText="1"/>
    </xf>
    <xf numFmtId="9" fontId="7" fillId="4" borderId="18" xfId="2" applyFont="1" applyFill="1" applyBorder="1" applyAlignment="1">
      <alignment horizontal="center" vertical="center" wrapText="1"/>
    </xf>
    <xf numFmtId="0" fontId="7" fillId="4" borderId="18" xfId="0" applyFont="1" applyFill="1" applyBorder="1" applyAlignment="1">
      <alignment vertical="top" wrapText="1"/>
    </xf>
    <xf numFmtId="0" fontId="7" fillId="4" borderId="4" xfId="0" applyFont="1" applyFill="1" applyBorder="1"/>
    <xf numFmtId="0" fontId="7" fillId="4" borderId="18" xfId="0" applyFont="1" applyFill="1" applyBorder="1" applyAlignment="1">
      <alignment horizontal="center" vertical="center" wrapText="1"/>
    </xf>
    <xf numFmtId="0" fontId="38" fillId="4" borderId="24" xfId="7" applyFont="1" applyFill="1" applyBorder="1" applyAlignment="1">
      <alignment vertical="center" wrapText="1"/>
    </xf>
    <xf numFmtId="0" fontId="7" fillId="4" borderId="24" xfId="0" applyFont="1" applyFill="1" applyBorder="1" applyAlignment="1">
      <alignment horizontal="left" vertical="center" wrapText="1"/>
    </xf>
    <xf numFmtId="0" fontId="40" fillId="0" borderId="0" xfId="0" applyFont="1" applyAlignment="1">
      <alignment horizontal="left" vertical="center" wrapText="1"/>
    </xf>
    <xf numFmtId="9" fontId="41" fillId="0" borderId="0" xfId="0" applyNumberFormat="1" applyFont="1" applyAlignment="1">
      <alignment horizontal="center" vertical="center"/>
    </xf>
    <xf numFmtId="0" fontId="28" fillId="0" borderId="24" xfId="0" applyFont="1" applyBorder="1" applyAlignment="1">
      <alignment vertical="center" wrapText="1"/>
    </xf>
    <xf numFmtId="0" fontId="29" fillId="0" borderId="24" xfId="0" applyFont="1" applyBorder="1" applyAlignment="1">
      <alignment wrapText="1"/>
    </xf>
    <xf numFmtId="0" fontId="29" fillId="0" borderId="24" xfId="0" applyFont="1" applyBorder="1" applyAlignment="1">
      <alignment vertical="center" wrapText="1"/>
    </xf>
    <xf numFmtId="0" fontId="29" fillId="4" borderId="24" xfId="0" applyFont="1" applyFill="1" applyBorder="1" applyAlignment="1">
      <alignment vertical="center" wrapText="1"/>
    </xf>
    <xf numFmtId="9" fontId="29" fillId="0" borderId="24" xfId="0" applyNumberFormat="1" applyFont="1" applyBorder="1" applyAlignment="1">
      <alignment horizontal="center" vertical="center"/>
    </xf>
    <xf numFmtId="9" fontId="29" fillId="4" borderId="24" xfId="0" applyNumberFormat="1" applyFont="1" applyFill="1" applyBorder="1" applyAlignment="1">
      <alignment horizontal="center" vertical="center"/>
    </xf>
    <xf numFmtId="0" fontId="27" fillId="0" borderId="24" xfId="0" applyFont="1" applyBorder="1" applyAlignment="1">
      <alignment vertical="center" wrapText="1"/>
    </xf>
    <xf numFmtId="0" fontId="29" fillId="4" borderId="20" xfId="0" applyFont="1" applyFill="1" applyBorder="1" applyAlignment="1">
      <alignment wrapText="1"/>
    </xf>
    <xf numFmtId="0" fontId="29" fillId="4" borderId="20" xfId="0" applyFont="1" applyFill="1" applyBorder="1" applyAlignment="1">
      <alignment vertical="center"/>
    </xf>
    <xf numFmtId="0" fontId="29" fillId="4" borderId="20" xfId="0" applyFont="1" applyFill="1" applyBorder="1" applyAlignment="1">
      <alignment vertical="center" wrapText="1"/>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24" xfId="0" applyFont="1" applyFill="1" applyBorder="1" applyAlignment="1">
      <alignment vertical="center"/>
    </xf>
    <xf numFmtId="0" fontId="29" fillId="17" borderId="18" xfId="0" applyFont="1" applyFill="1" applyBorder="1" applyAlignment="1">
      <alignment vertical="center" wrapText="1"/>
    </xf>
    <xf numFmtId="0" fontId="7" fillId="17" borderId="4" xfId="0" applyFont="1" applyFill="1" applyBorder="1" applyAlignment="1" applyProtection="1">
      <alignment horizontal="left" vertical="center" wrapText="1"/>
      <protection locked="0"/>
    </xf>
    <xf numFmtId="9" fontId="29" fillId="17" borderId="18" xfId="2" applyFont="1" applyFill="1" applyBorder="1" applyAlignment="1">
      <alignment horizontal="center" vertical="center" wrapText="1"/>
    </xf>
    <xf numFmtId="0" fontId="29" fillId="17" borderId="4" xfId="0" applyFont="1" applyFill="1" applyBorder="1" applyAlignment="1">
      <alignment vertical="center" wrapText="1"/>
    </xf>
    <xf numFmtId="0" fontId="7" fillId="17" borderId="4" xfId="0" applyFont="1" applyFill="1" applyBorder="1" applyAlignment="1">
      <alignment horizontal="left" vertical="center" wrapText="1"/>
    </xf>
    <xf numFmtId="0" fontId="29" fillId="17" borderId="4" xfId="0" applyFont="1" applyFill="1" applyBorder="1" applyAlignment="1">
      <alignment wrapText="1"/>
    </xf>
    <xf numFmtId="9" fontId="7" fillId="17" borderId="4" xfId="0" applyNumberFormat="1" applyFont="1" applyFill="1" applyBorder="1" applyAlignment="1">
      <alignment horizontal="center" vertical="center"/>
    </xf>
    <xf numFmtId="0" fontId="29" fillId="17" borderId="4" xfId="0" applyFont="1" applyFill="1" applyBorder="1" applyAlignment="1">
      <alignment vertical="top" wrapText="1"/>
    </xf>
    <xf numFmtId="9" fontId="29" fillId="17" borderId="4" xfId="0" applyNumberFormat="1" applyFont="1" applyFill="1" applyBorder="1" applyAlignment="1">
      <alignment horizontal="center" vertical="center"/>
    </xf>
    <xf numFmtId="0" fontId="29" fillId="4" borderId="4" xfId="0" applyFont="1" applyFill="1" applyBorder="1" applyAlignment="1">
      <alignment horizontal="left" vertical="center" wrapText="1"/>
    </xf>
    <xf numFmtId="0" fontId="29" fillId="4" borderId="4" xfId="0" applyFont="1" applyFill="1" applyBorder="1" applyAlignment="1">
      <alignment vertical="center" wrapText="1"/>
    </xf>
    <xf numFmtId="0" fontId="29" fillId="4" borderId="4" xfId="0" applyFont="1" applyFill="1" applyBorder="1" applyAlignment="1">
      <alignment vertical="center"/>
    </xf>
    <xf numFmtId="9" fontId="29" fillId="4" borderId="4" xfId="0" applyNumberFormat="1" applyFont="1" applyFill="1" applyBorder="1" applyAlignment="1">
      <alignment horizontal="center" vertical="center"/>
    </xf>
    <xf numFmtId="0" fontId="29" fillId="4" borderId="24" xfId="0" applyFont="1" applyFill="1" applyBorder="1"/>
    <xf numFmtId="0" fontId="27" fillId="4" borderId="24" xfId="0" applyFont="1" applyFill="1" applyBorder="1" applyAlignment="1">
      <alignment vertical="center" wrapText="1"/>
    </xf>
    <xf numFmtId="0" fontId="29" fillId="4" borderId="24" xfId="0" applyFont="1" applyFill="1" applyBorder="1" applyAlignment="1">
      <alignment wrapText="1"/>
    </xf>
    <xf numFmtId="9" fontId="29" fillId="4" borderId="14" xfId="0" applyNumberFormat="1" applyFont="1" applyFill="1" applyBorder="1" applyAlignment="1">
      <alignment vertical="center" wrapText="1"/>
    </xf>
    <xf numFmtId="0" fontId="29" fillId="4" borderId="24" xfId="0" applyFont="1" applyFill="1" applyBorder="1" applyAlignment="1">
      <alignment horizontal="left" vertical="top" wrapText="1"/>
    </xf>
    <xf numFmtId="0" fontId="29" fillId="17" borderId="20" xfId="0" applyFont="1" applyFill="1" applyBorder="1" applyAlignment="1">
      <alignment vertical="center" wrapText="1"/>
    </xf>
    <xf numFmtId="0" fontId="29" fillId="17" borderId="20" xfId="0" applyFont="1" applyFill="1" applyBorder="1" applyAlignment="1">
      <alignment vertical="top" wrapText="1"/>
    </xf>
    <xf numFmtId="0" fontId="29" fillId="14" borderId="18" xfId="0" applyFont="1" applyFill="1" applyBorder="1" applyAlignment="1">
      <alignment vertical="center" wrapText="1"/>
    </xf>
    <xf numFmtId="9" fontId="29" fillId="14" borderId="18" xfId="2"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1" fillId="14" borderId="18" xfId="0" applyFont="1" applyFill="1" applyBorder="1" applyAlignment="1">
      <alignment vertical="center" wrapText="1"/>
    </xf>
    <xf numFmtId="9" fontId="31" fillId="14" borderId="18" xfId="2" applyFont="1" applyFill="1" applyBorder="1" applyAlignment="1">
      <alignment horizontal="center" vertical="center" wrapText="1"/>
    </xf>
    <xf numFmtId="0" fontId="29" fillId="4" borderId="14" xfId="0" applyFont="1" applyFill="1" applyBorder="1" applyAlignment="1">
      <alignment horizontal="center" vertical="center" wrapText="1"/>
    </xf>
    <xf numFmtId="0" fontId="7" fillId="17" borderId="24" xfId="0" applyFont="1" applyFill="1" applyBorder="1" applyAlignment="1">
      <alignment vertical="center" wrapText="1"/>
    </xf>
    <xf numFmtId="9" fontId="29" fillId="13" borderId="25" xfId="0" applyNumberFormat="1" applyFont="1" applyFill="1" applyBorder="1" applyAlignment="1">
      <alignment horizontal="center" vertical="center" wrapText="1"/>
    </xf>
    <xf numFmtId="9" fontId="7" fillId="17" borderId="24" xfId="2" applyFont="1" applyFill="1" applyBorder="1" applyAlignment="1">
      <alignment horizontal="center" vertical="center" wrapText="1"/>
    </xf>
    <xf numFmtId="0" fontId="31" fillId="17" borderId="31" xfId="0" applyFont="1" applyFill="1" applyBorder="1" applyAlignment="1">
      <alignment vertical="center" wrapText="1"/>
    </xf>
    <xf numFmtId="9" fontId="31" fillId="17" borderId="31" xfId="2" applyFont="1" applyFill="1" applyBorder="1" applyAlignment="1">
      <alignment horizontal="center" vertical="center" wrapText="1"/>
    </xf>
    <xf numFmtId="0" fontId="43" fillId="0" borderId="24" xfId="7" applyFont="1" applyBorder="1" applyAlignment="1">
      <alignment vertical="center" wrapText="1"/>
    </xf>
    <xf numFmtId="9" fontId="29" fillId="0" borderId="25" xfId="0" applyNumberFormat="1" applyFont="1" applyBorder="1" applyAlignment="1">
      <alignment horizontal="center" vertical="center"/>
    </xf>
    <xf numFmtId="9" fontId="29" fillId="0" borderId="13" xfId="0" applyNumberFormat="1" applyFont="1" applyBorder="1" applyAlignment="1">
      <alignment horizontal="center" vertical="center"/>
    </xf>
    <xf numFmtId="0" fontId="7" fillId="0" borderId="24" xfId="0" applyFont="1" applyBorder="1" applyAlignment="1">
      <alignment wrapText="1"/>
    </xf>
    <xf numFmtId="0" fontId="7" fillId="0" borderId="24" xfId="0" applyFont="1" applyBorder="1" applyAlignment="1">
      <alignment vertical="center" wrapText="1"/>
    </xf>
    <xf numFmtId="9" fontId="7" fillId="0" borderId="24" xfId="0" applyNumberFormat="1" applyFont="1" applyBorder="1" applyAlignment="1">
      <alignment horizontal="center" vertical="center"/>
    </xf>
    <xf numFmtId="9" fontId="7" fillId="0" borderId="14" xfId="0" applyNumberFormat="1" applyFont="1" applyBorder="1" applyAlignment="1">
      <alignment vertical="center"/>
    </xf>
    <xf numFmtId="0" fontId="29" fillId="0" borderId="24" xfId="0" applyFont="1" applyBorder="1"/>
    <xf numFmtId="0" fontId="44" fillId="0" borderId="0" xfId="0" applyFont="1" applyAlignment="1">
      <alignment horizontal="justify" vertical="center" wrapText="1"/>
    </xf>
    <xf numFmtId="0" fontId="45" fillId="2" borderId="33" xfId="0" applyFont="1" applyFill="1" applyBorder="1" applyAlignment="1">
      <alignment horizontal="center" vertical="center" wrapText="1"/>
    </xf>
    <xf numFmtId="0" fontId="45" fillId="2" borderId="33" xfId="0" applyFont="1" applyFill="1" applyBorder="1" applyAlignment="1">
      <alignment horizontal="center" vertical="center"/>
    </xf>
    <xf numFmtId="164" fontId="46" fillId="3" borderId="34" xfId="0" applyNumberFormat="1" applyFont="1" applyFill="1" applyBorder="1" applyAlignment="1">
      <alignment horizontal="center" vertical="center" wrapText="1"/>
    </xf>
    <xf numFmtId="0" fontId="0" fillId="0" borderId="0" xfId="0" applyAlignment="1">
      <alignment vertical="center" wrapText="1"/>
    </xf>
    <xf numFmtId="0" fontId="47" fillId="0" borderId="0" xfId="0" applyFont="1" applyAlignment="1">
      <alignment wrapText="1"/>
    </xf>
    <xf numFmtId="0" fontId="47" fillId="0" borderId="0" xfId="0" applyFont="1" applyAlignment="1">
      <alignment vertical="center" wrapText="1"/>
    </xf>
    <xf numFmtId="0" fontId="48" fillId="2" borderId="35" xfId="0" applyFont="1" applyFill="1" applyBorder="1" applyAlignment="1">
      <alignment horizontal="center" vertical="center" wrapText="1"/>
    </xf>
    <xf numFmtId="0" fontId="45" fillId="2" borderId="36" xfId="0" applyFont="1" applyFill="1" applyBorder="1" applyAlignment="1">
      <alignment horizontal="center" vertical="center"/>
    </xf>
    <xf numFmtId="0" fontId="0" fillId="0" borderId="36" xfId="0" applyBorder="1" applyAlignment="1">
      <alignment vertical="center" wrapText="1"/>
    </xf>
    <xf numFmtId="0" fontId="0" fillId="3" borderId="36" xfId="0" applyFill="1" applyBorder="1" applyAlignment="1" applyProtection="1">
      <alignment vertical="center" wrapText="1"/>
      <protection locked="0"/>
    </xf>
    <xf numFmtId="0" fontId="7" fillId="4" borderId="36" xfId="0" applyFont="1" applyFill="1" applyBorder="1" applyAlignment="1" applyProtection="1">
      <alignment vertical="center"/>
      <protection locked="0"/>
    </xf>
    <xf numFmtId="0" fontId="7" fillId="4" borderId="36" xfId="0" applyFont="1" applyFill="1" applyBorder="1" applyAlignment="1" applyProtection="1">
      <alignment horizontal="justify" vertical="top" wrapText="1"/>
      <protection locked="0"/>
    </xf>
    <xf numFmtId="0" fontId="7" fillId="4" borderId="36" xfId="0" applyFont="1" applyFill="1" applyBorder="1" applyAlignment="1" applyProtection="1">
      <alignment vertical="center" wrapText="1"/>
      <protection locked="0"/>
    </xf>
    <xf numFmtId="0" fontId="7" fillId="5" borderId="36" xfId="0" applyFont="1" applyFill="1" applyBorder="1" applyAlignment="1" applyProtection="1">
      <alignment vertical="center" wrapText="1"/>
      <protection locked="0"/>
    </xf>
    <xf numFmtId="0" fontId="7" fillId="5" borderId="36" xfId="0" applyFont="1" applyFill="1" applyBorder="1" applyAlignment="1" applyProtection="1">
      <alignment horizontal="center" vertical="center" wrapText="1"/>
      <protection locked="0"/>
    </xf>
    <xf numFmtId="164" fontId="7" fillId="5" borderId="36" xfId="0" applyNumberFormat="1" applyFont="1" applyFill="1" applyBorder="1" applyAlignment="1" applyProtection="1">
      <alignment vertical="center" wrapText="1"/>
      <protection locked="0"/>
    </xf>
    <xf numFmtId="1" fontId="7" fillId="5" borderId="36" xfId="0" applyNumberFormat="1" applyFont="1" applyFill="1" applyBorder="1" applyAlignment="1" applyProtection="1">
      <alignment horizontal="center" vertical="center" wrapText="1"/>
      <protection locked="0"/>
    </xf>
    <xf numFmtId="0" fontId="6" fillId="4" borderId="36" xfId="0" applyFont="1" applyFill="1" applyBorder="1" applyAlignment="1">
      <alignment vertical="center" wrapText="1"/>
    </xf>
    <xf numFmtId="0" fontId="7" fillId="4" borderId="36" xfId="0" applyFont="1" applyFill="1" applyBorder="1" applyAlignment="1">
      <alignment vertical="center" wrapText="1"/>
    </xf>
    <xf numFmtId="0" fontId="7" fillId="4" borderId="36" xfId="3" applyFont="1" applyFill="1" applyBorder="1" applyAlignment="1">
      <alignment vertical="center" wrapText="1"/>
    </xf>
    <xf numFmtId="0" fontId="7" fillId="4" borderId="36" xfId="4" applyFont="1" applyFill="1" applyBorder="1" applyAlignment="1" applyProtection="1">
      <alignment vertical="center" wrapText="1"/>
      <protection locked="0"/>
    </xf>
    <xf numFmtId="0" fontId="7" fillId="4" borderId="36" xfId="4" applyFont="1" applyFill="1" applyBorder="1" applyAlignment="1" applyProtection="1">
      <alignment horizontal="center" vertical="center" wrapText="1"/>
      <protection locked="0"/>
    </xf>
    <xf numFmtId="0" fontId="7" fillId="4" borderId="36" xfId="5" applyFont="1" applyFill="1" applyBorder="1" applyAlignment="1">
      <alignment horizontal="center" vertical="center" wrapText="1"/>
    </xf>
    <xf numFmtId="164" fontId="7" fillId="4" borderId="36" xfId="0" applyNumberFormat="1" applyFont="1" applyFill="1" applyBorder="1" applyAlignment="1" applyProtection="1">
      <alignment vertical="center" wrapText="1"/>
      <protection locked="0"/>
    </xf>
    <xf numFmtId="1" fontId="7" fillId="4" borderId="36" xfId="0" applyNumberFormat="1" applyFont="1" applyFill="1" applyBorder="1" applyAlignment="1" applyProtection="1">
      <alignment horizontal="center" vertical="center" wrapText="1"/>
      <protection locked="0"/>
    </xf>
    <xf numFmtId="0" fontId="7" fillId="4" borderId="36" xfId="0" applyFont="1" applyFill="1" applyBorder="1" applyAlignment="1">
      <alignment horizontal="justify" vertical="top" wrapText="1"/>
    </xf>
    <xf numFmtId="0" fontId="7" fillId="4" borderId="36" xfId="3" applyFont="1" applyFill="1" applyBorder="1" applyAlignment="1">
      <alignment horizontal="justify" vertical="top" wrapText="1"/>
    </xf>
    <xf numFmtId="0" fontId="7" fillId="4" borderId="36" xfId="0" applyFont="1" applyFill="1" applyBorder="1" applyAlignment="1">
      <alignment vertical="top" wrapText="1"/>
    </xf>
    <xf numFmtId="0" fontId="7" fillId="5" borderId="36" xfId="0" applyFont="1" applyFill="1" applyBorder="1" applyAlignment="1">
      <alignment vertical="center" wrapText="1"/>
    </xf>
    <xf numFmtId="0" fontId="7" fillId="5" borderId="36" xfId="0" applyFont="1" applyFill="1" applyBorder="1" applyAlignment="1">
      <alignment horizontal="center" vertical="center" wrapText="1"/>
    </xf>
    <xf numFmtId="1" fontId="7" fillId="5" borderId="36" xfId="0" applyNumberFormat="1" applyFont="1" applyFill="1" applyBorder="1" applyAlignment="1">
      <alignment horizontal="center" vertical="center"/>
    </xf>
    <xf numFmtId="1" fontId="7" fillId="5" borderId="36" xfId="0" applyNumberFormat="1" applyFont="1" applyFill="1" applyBorder="1" applyAlignment="1">
      <alignment horizontal="center" vertical="center" wrapText="1"/>
    </xf>
    <xf numFmtId="0" fontId="7" fillId="4" borderId="36" xfId="0" applyFont="1" applyFill="1" applyBorder="1" applyAlignment="1" applyProtection="1">
      <alignment vertical="top" wrapText="1"/>
      <protection locked="0"/>
    </xf>
    <xf numFmtId="9" fontId="7" fillId="5" borderId="36" xfId="0" applyNumberFormat="1" applyFont="1" applyFill="1" applyBorder="1" applyAlignment="1">
      <alignment horizontal="center" vertical="center" wrapText="1"/>
    </xf>
    <xf numFmtId="0" fontId="7" fillId="5" borderId="36" xfId="0" applyFont="1" applyFill="1" applyBorder="1" applyAlignment="1">
      <alignment horizontal="center" vertical="center"/>
    </xf>
    <xf numFmtId="0" fontId="7" fillId="4" borderId="36" xfId="4" applyFont="1" applyFill="1" applyBorder="1" applyAlignment="1" applyProtection="1">
      <alignment vertical="top" wrapText="1"/>
      <protection locked="0"/>
    </xf>
    <xf numFmtId="9" fontId="7" fillId="5" borderId="36" xfId="0" applyNumberFormat="1" applyFont="1" applyFill="1" applyBorder="1" applyAlignment="1">
      <alignment vertical="center" wrapText="1"/>
    </xf>
    <xf numFmtId="0" fontId="7" fillId="4" borderId="36" xfId="0" applyFont="1" applyFill="1" applyBorder="1" applyAlignment="1">
      <alignment horizontal="left" vertical="center" wrapText="1"/>
    </xf>
    <xf numFmtId="1" fontId="7" fillId="4" borderId="36" xfId="0" applyNumberFormat="1" applyFont="1" applyFill="1" applyBorder="1" applyAlignment="1" applyProtection="1">
      <alignment horizontal="center" vertical="center"/>
      <protection locked="0"/>
    </xf>
    <xf numFmtId="41" fontId="7" fillId="4" borderId="36" xfId="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wrapText="1"/>
      <protection locked="0"/>
    </xf>
    <xf numFmtId="0" fontId="7" fillId="4" borderId="36" xfId="0" applyFont="1" applyFill="1" applyBorder="1" applyAlignment="1">
      <alignment horizontal="center" vertical="center" wrapText="1"/>
    </xf>
    <xf numFmtId="0" fontId="7" fillId="4" borderId="36" xfId="0" applyFont="1" applyFill="1" applyBorder="1" applyAlignment="1">
      <alignment horizontal="center" vertical="center"/>
    </xf>
    <xf numFmtId="0" fontId="7" fillId="4" borderId="36"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9" fontId="7" fillId="4" borderId="36" xfId="2" applyFont="1" applyFill="1" applyBorder="1" applyAlignment="1" applyProtection="1">
      <alignment horizontal="center" vertical="center"/>
      <protection locked="0"/>
    </xf>
    <xf numFmtId="164" fontId="7" fillId="4" borderId="36" xfId="0" applyNumberFormat="1" applyFont="1" applyFill="1" applyBorder="1" applyAlignment="1" applyProtection="1">
      <alignment horizontal="center" vertical="center" wrapText="1"/>
      <protection locked="0"/>
    </xf>
    <xf numFmtId="0" fontId="7" fillId="7" borderId="36" xfId="0" applyFont="1" applyFill="1" applyBorder="1" applyAlignment="1" applyProtection="1">
      <alignment vertical="center" wrapText="1"/>
      <protection locked="0"/>
    </xf>
    <xf numFmtId="0" fontId="7" fillId="4" borderId="36" xfId="0" applyFont="1" applyFill="1" applyBorder="1" applyAlignment="1" applyProtection="1">
      <alignment horizontal="left" vertical="top" wrapText="1"/>
      <protection locked="0"/>
    </xf>
    <xf numFmtId="0" fontId="7" fillId="4" borderId="36" xfId="0" applyFont="1" applyFill="1" applyBorder="1" applyAlignment="1">
      <alignment horizontal="justify" vertical="center" wrapText="1"/>
    </xf>
    <xf numFmtId="0" fontId="7" fillId="4" borderId="36" xfId="0" applyFont="1" applyFill="1" applyBorder="1" applyAlignment="1">
      <alignment horizontal="justify" vertical="top"/>
    </xf>
    <xf numFmtId="0" fontId="7" fillId="4" borderId="36" xfId="0" applyFont="1" applyFill="1" applyBorder="1" applyAlignment="1">
      <alignment horizontal="left" vertical="top" wrapText="1"/>
    </xf>
    <xf numFmtId="0" fontId="7" fillId="4" borderId="36" xfId="0" applyFont="1" applyFill="1" applyBorder="1" applyAlignment="1">
      <alignment wrapText="1"/>
    </xf>
    <xf numFmtId="0" fontId="7" fillId="4" borderId="36" xfId="0" applyFont="1" applyFill="1" applyBorder="1" applyAlignment="1" applyProtection="1">
      <alignment horizontal="justify" vertical="center" wrapText="1"/>
      <protection locked="0"/>
    </xf>
    <xf numFmtId="164" fontId="7" fillId="4" borderId="36" xfId="0" applyNumberFormat="1" applyFont="1" applyFill="1" applyBorder="1" applyAlignment="1" applyProtection="1">
      <alignment vertical="center"/>
      <protection locked="0"/>
    </xf>
    <xf numFmtId="0" fontId="7" fillId="4" borderId="36" xfId="0" applyFont="1" applyFill="1" applyBorder="1" applyAlignment="1" applyProtection="1">
      <alignment horizontal="left" vertical="center" wrapText="1"/>
      <protection locked="0"/>
    </xf>
    <xf numFmtId="0" fontId="1" fillId="0" borderId="0" xfId="8" applyAlignment="1">
      <alignment horizontal="center" vertical="center"/>
    </xf>
    <xf numFmtId="0" fontId="1" fillId="0" borderId="0" xfId="8" applyAlignment="1">
      <alignment vertical="center"/>
    </xf>
    <xf numFmtId="0" fontId="1" fillId="0" borderId="0" xfId="8" applyAlignment="1">
      <alignment horizontal="left" vertical="center"/>
    </xf>
    <xf numFmtId="0" fontId="1" fillId="0" borderId="0" xfId="8"/>
    <xf numFmtId="0" fontId="7" fillId="4" borderId="49" xfId="8" applyFont="1" applyFill="1" applyBorder="1" applyAlignment="1">
      <alignment horizontal="center" vertical="center" wrapText="1"/>
    </xf>
    <xf numFmtId="0" fontId="7" fillId="4" borderId="50" xfId="8" applyFont="1" applyFill="1" applyBorder="1" applyAlignment="1">
      <alignment horizontal="center" vertical="center" wrapText="1"/>
    </xf>
    <xf numFmtId="15" fontId="7" fillId="4" borderId="50" xfId="8" applyNumberFormat="1" applyFont="1" applyFill="1" applyBorder="1" applyAlignment="1">
      <alignment horizontal="center" vertical="center" wrapText="1"/>
    </xf>
    <xf numFmtId="0" fontId="7" fillId="4" borderId="50" xfId="8" applyFont="1" applyFill="1" applyBorder="1" applyAlignment="1" applyProtection="1">
      <alignment vertical="center" wrapText="1"/>
      <protection locked="0"/>
    </xf>
    <xf numFmtId="0" fontId="7" fillId="4" borderId="50" xfId="8" applyFont="1" applyFill="1" applyBorder="1" applyAlignment="1">
      <alignment vertical="center" wrapText="1"/>
    </xf>
    <xf numFmtId="0" fontId="7" fillId="4" borderId="50" xfId="8" applyFont="1" applyFill="1" applyBorder="1" applyAlignment="1" applyProtection="1">
      <alignment horizontal="left" vertical="center" wrapText="1"/>
      <protection locked="0"/>
    </xf>
    <xf numFmtId="164" fontId="7" fillId="4" borderId="50" xfId="8" applyNumberFormat="1" applyFont="1" applyFill="1" applyBorder="1" applyAlignment="1" applyProtection="1">
      <alignment vertical="center" wrapText="1"/>
      <protection locked="0"/>
    </xf>
    <xf numFmtId="0" fontId="7" fillId="4" borderId="51" xfId="8" applyFont="1" applyFill="1" applyBorder="1" applyAlignment="1">
      <alignment horizontal="justify" vertical="center" wrapText="1"/>
    </xf>
    <xf numFmtId="0" fontId="31" fillId="0" borderId="0" xfId="8" applyFont="1" applyAlignment="1">
      <alignment vertical="center"/>
    </xf>
    <xf numFmtId="0" fontId="31" fillId="0" borderId="0" xfId="8" applyFont="1"/>
    <xf numFmtId="0" fontId="7" fillId="4" borderId="52" xfId="8" applyFont="1" applyFill="1" applyBorder="1" applyAlignment="1">
      <alignment horizontal="center" vertical="center" wrapText="1"/>
    </xf>
    <xf numFmtId="0" fontId="7" fillId="4" borderId="36" xfId="8" applyFont="1" applyFill="1" applyBorder="1" applyAlignment="1">
      <alignment horizontal="center" vertical="center" wrapText="1"/>
    </xf>
    <xf numFmtId="15" fontId="7" fillId="4" borderId="36" xfId="8" applyNumberFormat="1" applyFont="1" applyFill="1" applyBorder="1" applyAlignment="1">
      <alignment horizontal="center" vertical="center" wrapText="1"/>
    </xf>
    <xf numFmtId="0" fontId="7" fillId="4" borderId="36" xfId="8" applyFont="1" applyFill="1" applyBorder="1" applyAlignment="1" applyProtection="1">
      <alignment vertical="center" wrapText="1"/>
      <protection locked="0"/>
    </xf>
    <xf numFmtId="0" fontId="7" fillId="4" borderId="36" xfId="8" applyFont="1" applyFill="1" applyBorder="1" applyAlignment="1">
      <alignment vertical="center" wrapText="1"/>
    </xf>
    <xf numFmtId="0" fontId="7" fillId="4" borderId="36" xfId="8" applyFont="1" applyFill="1" applyBorder="1" applyAlignment="1" applyProtection="1">
      <alignment horizontal="left" vertical="center" wrapText="1"/>
      <protection locked="0"/>
    </xf>
    <xf numFmtId="164" fontId="7" fillId="4" borderId="36" xfId="8" applyNumberFormat="1" applyFont="1" applyFill="1" applyBorder="1" applyAlignment="1" applyProtection="1">
      <alignment vertical="center" wrapText="1"/>
      <protection locked="0"/>
    </xf>
    <xf numFmtId="0" fontId="7" fillId="4" borderId="53" xfId="8" applyFont="1" applyFill="1" applyBorder="1" applyAlignment="1">
      <alignment horizontal="justify" vertical="center" wrapText="1"/>
    </xf>
    <xf numFmtId="0" fontId="7" fillId="4" borderId="36" xfId="8" applyFont="1" applyFill="1" applyBorder="1" applyAlignment="1">
      <alignment horizontal="left" vertical="center" wrapText="1"/>
    </xf>
    <xf numFmtId="0" fontId="52" fillId="4" borderId="36" xfId="8" applyFont="1" applyFill="1" applyBorder="1" applyAlignment="1">
      <alignment horizontal="left" vertical="center" wrapText="1"/>
    </xf>
    <xf numFmtId="164" fontId="7" fillId="5" borderId="36" xfId="8" applyNumberFormat="1" applyFont="1" applyFill="1" applyBorder="1" applyAlignment="1" applyProtection="1">
      <alignment vertical="center" wrapText="1"/>
      <protection locked="0"/>
    </xf>
    <xf numFmtId="0" fontId="7" fillId="4" borderId="36" xfId="8" applyFont="1" applyFill="1" applyBorder="1" applyAlignment="1" applyProtection="1">
      <alignment horizontal="justify" vertical="center" wrapText="1"/>
      <protection locked="0"/>
    </xf>
    <xf numFmtId="0" fontId="7" fillId="4" borderId="36" xfId="8" applyFont="1" applyFill="1" applyBorder="1" applyAlignment="1">
      <alignment horizontal="justify" vertical="center" wrapText="1"/>
    </xf>
    <xf numFmtId="9" fontId="7" fillId="4" borderId="36" xfId="8" applyNumberFormat="1" applyFont="1" applyFill="1" applyBorder="1" applyAlignment="1">
      <alignment horizontal="left" vertical="center" wrapText="1"/>
    </xf>
    <xf numFmtId="14" fontId="7" fillId="4" borderId="36" xfId="5" applyNumberFormat="1" applyFont="1" applyFill="1" applyBorder="1" applyAlignment="1" applyProtection="1">
      <alignment horizontal="left" vertical="center" wrapText="1"/>
      <protection locked="0"/>
    </xf>
    <xf numFmtId="0" fontId="7" fillId="4" borderId="53" xfId="8" applyFont="1" applyFill="1" applyBorder="1" applyAlignment="1">
      <alignment horizontal="left" vertical="center" wrapText="1"/>
    </xf>
    <xf numFmtId="14" fontId="7" fillId="4" borderId="36" xfId="5" applyNumberFormat="1" applyFont="1" applyFill="1" applyBorder="1" applyAlignment="1" applyProtection="1">
      <alignment horizontal="justify" vertical="center" wrapText="1"/>
      <protection locked="0"/>
    </xf>
    <xf numFmtId="0" fontId="7" fillId="4" borderId="36" xfId="8" applyFont="1" applyFill="1" applyBorder="1" applyAlignment="1">
      <alignment horizontal="center" vertical="center"/>
    </xf>
    <xf numFmtId="164" fontId="7" fillId="4" borderId="36" xfId="8" applyNumberFormat="1" applyFont="1" applyFill="1" applyBorder="1" applyAlignment="1" applyProtection="1">
      <alignment horizontal="left" vertical="center" wrapText="1"/>
      <protection locked="0"/>
    </xf>
    <xf numFmtId="164" fontId="7" fillId="4" borderId="36" xfId="8" applyNumberFormat="1" applyFont="1" applyFill="1" applyBorder="1" applyAlignment="1" applyProtection="1">
      <alignment horizontal="center" vertical="center" wrapText="1"/>
      <protection locked="0"/>
    </xf>
    <xf numFmtId="164" fontId="7" fillId="4" borderId="36" xfId="8" applyNumberFormat="1" applyFont="1" applyFill="1" applyBorder="1" applyAlignment="1" applyProtection="1">
      <alignment horizontal="justify" vertical="center" wrapText="1"/>
      <protection locked="0"/>
    </xf>
    <xf numFmtId="0" fontId="52" fillId="6" borderId="36" xfId="8" applyFont="1" applyFill="1" applyBorder="1" applyAlignment="1" applyProtection="1">
      <alignment horizontal="justify" vertical="center" wrapText="1"/>
      <protection locked="0"/>
    </xf>
    <xf numFmtId="0" fontId="7" fillId="4" borderId="52" xfId="8" applyFont="1" applyFill="1" applyBorder="1" applyAlignment="1">
      <alignment horizontal="justify" vertical="center" wrapText="1"/>
    </xf>
    <xf numFmtId="1" fontId="7" fillId="4" borderId="36" xfId="8" applyNumberFormat="1" applyFont="1" applyFill="1" applyBorder="1" applyAlignment="1">
      <alignment horizontal="center" vertical="center" wrapText="1"/>
    </xf>
    <xf numFmtId="0" fontId="52" fillId="4" borderId="36" xfId="8" applyFont="1" applyFill="1" applyBorder="1" applyAlignment="1" applyProtection="1">
      <alignment horizontal="justify" vertical="center" wrapText="1"/>
      <protection locked="0"/>
    </xf>
    <xf numFmtId="0" fontId="7" fillId="6" borderId="36" xfId="8" applyFont="1" applyFill="1" applyBorder="1" applyAlignment="1">
      <alignment horizontal="justify" vertical="center" wrapText="1"/>
    </xf>
    <xf numFmtId="0" fontId="7" fillId="4" borderId="54" xfId="8" applyFont="1" applyFill="1" applyBorder="1" applyAlignment="1">
      <alignment horizontal="justify" vertical="center" wrapText="1"/>
    </xf>
    <xf numFmtId="1" fontId="7" fillId="4" borderId="55" xfId="8" applyNumberFormat="1" applyFont="1" applyFill="1" applyBorder="1" applyAlignment="1">
      <alignment horizontal="center" vertical="center" wrapText="1"/>
    </xf>
    <xf numFmtId="15" fontId="7" fillId="4" borderId="55" xfId="8" applyNumberFormat="1" applyFont="1" applyFill="1" applyBorder="1" applyAlignment="1">
      <alignment horizontal="center" vertical="center" wrapText="1"/>
    </xf>
    <xf numFmtId="0" fontId="7" fillId="4" borderId="55" xfId="8" applyFont="1" applyFill="1" applyBorder="1" applyAlignment="1" applyProtection="1">
      <alignment horizontal="justify" vertical="center" wrapText="1"/>
      <protection locked="0"/>
    </xf>
    <xf numFmtId="0" fontId="7" fillId="4" borderId="55" xfId="8" applyFont="1" applyFill="1" applyBorder="1" applyAlignment="1">
      <alignment horizontal="justify" vertical="center" wrapText="1"/>
    </xf>
    <xf numFmtId="0" fontId="52" fillId="4" borderId="55" xfId="8" applyFont="1" applyFill="1" applyBorder="1" applyAlignment="1" applyProtection="1">
      <alignment horizontal="justify" vertical="center" wrapText="1"/>
      <protection locked="0"/>
    </xf>
    <xf numFmtId="164" fontId="7" fillId="4" borderId="55" xfId="8" applyNumberFormat="1" applyFont="1" applyFill="1" applyBorder="1" applyAlignment="1" applyProtection="1">
      <alignment horizontal="justify" vertical="center" wrapText="1"/>
      <protection locked="0"/>
    </xf>
    <xf numFmtId="0" fontId="7" fillId="6" borderId="55" xfId="8" applyFont="1" applyFill="1" applyBorder="1" applyAlignment="1">
      <alignment horizontal="justify" vertical="center" wrapText="1"/>
    </xf>
    <xf numFmtId="0" fontId="7" fillId="4" borderId="56" xfId="8" applyFont="1" applyFill="1" applyBorder="1" applyAlignment="1">
      <alignment horizontal="justify" vertical="center" wrapText="1"/>
    </xf>
    <xf numFmtId="0" fontId="31" fillId="0" borderId="0" xfId="8" applyFont="1" applyAlignment="1">
      <alignment horizontal="justify" vertical="center" wrapText="1"/>
    </xf>
    <xf numFmtId="1" fontId="7" fillId="0" borderId="0" xfId="8" applyNumberFormat="1" applyFont="1" applyAlignment="1">
      <alignment horizontal="center" vertical="center" wrapText="1"/>
    </xf>
    <xf numFmtId="15" fontId="7" fillId="0" borderId="0" xfId="8" applyNumberFormat="1" applyFont="1" applyAlignment="1">
      <alignment horizontal="center" vertical="center" wrapText="1"/>
    </xf>
    <xf numFmtId="0" fontId="7" fillId="4" borderId="0" xfId="8" applyFont="1" applyFill="1" applyAlignment="1" applyProtection="1">
      <alignment horizontal="justify" vertical="center" wrapText="1"/>
      <protection locked="0"/>
    </xf>
    <xf numFmtId="0" fontId="7" fillId="4" borderId="0" xfId="8" applyFont="1" applyFill="1" applyAlignment="1">
      <alignment horizontal="justify" vertical="center" wrapText="1"/>
    </xf>
    <xf numFmtId="0" fontId="52" fillId="4" borderId="0" xfId="8" applyFont="1" applyFill="1" applyAlignment="1" applyProtection="1">
      <alignment horizontal="justify" vertical="center" wrapText="1"/>
      <protection locked="0"/>
    </xf>
    <xf numFmtId="164" fontId="7" fillId="4" borderId="0" xfId="8" applyNumberFormat="1" applyFont="1" applyFill="1" applyAlignment="1" applyProtection="1">
      <alignment horizontal="justify" vertical="center" wrapText="1"/>
      <protection locked="0"/>
    </xf>
    <xf numFmtId="0" fontId="31" fillId="20" borderId="0" xfId="8" applyFont="1" applyFill="1" applyAlignment="1">
      <alignment horizontal="justify" vertical="center" wrapText="1"/>
    </xf>
    <xf numFmtId="0" fontId="51" fillId="0" borderId="0" xfId="8" applyFont="1" applyAlignment="1">
      <alignment horizontal="center" vertical="center" wrapText="1"/>
    </xf>
    <xf numFmtId="0" fontId="51" fillId="0" borderId="0" xfId="8" applyFont="1" applyAlignment="1">
      <alignment vertical="center" wrapText="1"/>
    </xf>
    <xf numFmtId="0" fontId="51" fillId="0" borderId="0" xfId="8" applyFont="1" applyAlignment="1">
      <alignment horizontal="left" vertical="center" wrapText="1"/>
    </xf>
    <xf numFmtId="0" fontId="54" fillId="0" borderId="0" xfId="8" applyFont="1" applyAlignment="1">
      <alignment horizontal="left" vertical="center" wrapText="1"/>
    </xf>
    <xf numFmtId="15" fontId="34" fillId="0" borderId="0" xfId="8" applyNumberFormat="1" applyFont="1" applyAlignment="1">
      <alignment horizontal="center" vertical="center"/>
    </xf>
    <xf numFmtId="0" fontId="56" fillId="0" borderId="0" xfId="8" applyFont="1" applyAlignment="1">
      <alignment horizontal="center" vertical="center"/>
    </xf>
    <xf numFmtId="0" fontId="57" fillId="0" borderId="0" xfId="8" applyFont="1" applyAlignment="1">
      <alignment vertical="center"/>
    </xf>
    <xf numFmtId="0" fontId="58" fillId="0" borderId="0" xfId="8" applyFont="1" applyAlignment="1">
      <alignment horizontal="center" vertical="center" wrapText="1"/>
    </xf>
    <xf numFmtId="15" fontId="58" fillId="0" borderId="0" xfId="8" applyNumberFormat="1" applyFont="1" applyAlignment="1">
      <alignment horizontal="center" vertical="center" wrapText="1"/>
    </xf>
    <xf numFmtId="0" fontId="60" fillId="0" borderId="0" xfId="8" applyFont="1" applyAlignment="1">
      <alignment horizontal="center" vertical="center" wrapText="1"/>
    </xf>
    <xf numFmtId="0" fontId="61" fillId="0" borderId="0" xfId="8" applyFont="1" applyAlignment="1">
      <alignment horizontal="center" vertical="center" wrapText="1"/>
    </xf>
    <xf numFmtId="0" fontId="62" fillId="0" borderId="0" xfId="8" applyFont="1" applyAlignment="1">
      <alignment horizontal="center" vertical="center" wrapText="1"/>
    </xf>
    <xf numFmtId="0" fontId="27" fillId="0" borderId="0" xfId="0" applyFont="1" applyAlignment="1">
      <alignment horizontal="justify" vertical="center"/>
    </xf>
    <xf numFmtId="0" fontId="7" fillId="4" borderId="3" xfId="0" applyFont="1" applyFill="1" applyBorder="1" applyAlignment="1" applyProtection="1">
      <alignment horizontal="justify" vertical="center" wrapText="1"/>
      <protection locked="0"/>
    </xf>
    <xf numFmtId="0" fontId="0" fillId="0" borderId="0" xfId="0" applyAlignment="1">
      <alignment vertical="center"/>
    </xf>
    <xf numFmtId="0" fontId="7" fillId="4" borderId="20" xfId="0" applyFont="1" applyFill="1" applyBorder="1" applyAlignment="1">
      <alignment horizontal="justify" vertical="center" wrapText="1"/>
    </xf>
    <xf numFmtId="0" fontId="7" fillId="6" borderId="20" xfId="0" applyFont="1" applyFill="1" applyBorder="1" applyAlignment="1" applyProtection="1">
      <alignment horizontal="justify" vertical="center" wrapText="1"/>
      <protection locked="0"/>
    </xf>
    <xf numFmtId="0" fontId="7" fillId="6" borderId="22" xfId="0" applyFont="1" applyFill="1" applyBorder="1" applyAlignment="1" applyProtection="1">
      <alignment horizontal="justify" vertical="center" wrapText="1"/>
      <protection locked="0"/>
    </xf>
    <xf numFmtId="0" fontId="7" fillId="4" borderId="20" xfId="0" applyFont="1" applyFill="1" applyBorder="1" applyAlignment="1" applyProtection="1">
      <alignment horizontal="justify" vertical="center" wrapText="1"/>
      <protection locked="0"/>
    </xf>
    <xf numFmtId="0" fontId="7" fillId="4" borderId="20" xfId="3" applyFont="1" applyFill="1" applyBorder="1" applyAlignment="1">
      <alignment horizontal="justify" vertical="center" wrapText="1"/>
    </xf>
    <xf numFmtId="0" fontId="7" fillId="4" borderId="20" xfId="0" applyFont="1" applyFill="1" applyBorder="1" applyAlignment="1">
      <alignment horizontal="left" vertical="center" wrapText="1"/>
    </xf>
    <xf numFmtId="14" fontId="7" fillId="4" borderId="23" xfId="5" applyNumberFormat="1" applyFont="1" applyFill="1" applyBorder="1" applyAlignment="1" applyProtection="1">
      <alignment horizontal="justify" vertical="center" wrapText="1"/>
      <protection locked="0"/>
    </xf>
    <xf numFmtId="0" fontId="7" fillId="4" borderId="20" xfId="0" applyFont="1" applyFill="1" applyBorder="1" applyAlignment="1">
      <alignment horizontal="justify" vertical="center"/>
    </xf>
    <xf numFmtId="0" fontId="6" fillId="4" borderId="20" xfId="0" applyFont="1" applyFill="1" applyBorder="1" applyAlignment="1" applyProtection="1">
      <alignment horizontal="justify" vertical="center" wrapText="1"/>
      <protection locked="0"/>
    </xf>
    <xf numFmtId="0" fontId="0" fillId="4" borderId="0" xfId="0" applyFill="1" applyAlignment="1">
      <alignment vertical="center"/>
    </xf>
    <xf numFmtId="0" fontId="0" fillId="0" borderId="0" xfId="0" applyAlignment="1">
      <alignment horizontal="left"/>
    </xf>
    <xf numFmtId="0" fontId="0" fillId="0" borderId="0" xfId="0" applyAlignment="1">
      <alignment horizontal="left" vertical="top"/>
    </xf>
    <xf numFmtId="0" fontId="10" fillId="0" borderId="0" xfId="0" applyFont="1" applyAlignment="1">
      <alignment vertical="center" wrapText="1"/>
    </xf>
    <xf numFmtId="1" fontId="6" fillId="4" borderId="3" xfId="0" applyNumberFormat="1" applyFont="1" applyFill="1" applyBorder="1" applyAlignment="1">
      <alignment horizontal="center" vertical="center" wrapText="1"/>
    </xf>
    <xf numFmtId="1" fontId="39" fillId="4" borderId="1" xfId="0" applyNumberFormat="1" applyFont="1" applyFill="1" applyBorder="1" applyAlignment="1">
      <alignment horizontal="center" vertical="center"/>
    </xf>
    <xf numFmtId="9" fontId="7" fillId="4" borderId="36" xfId="0" applyNumberFormat="1" applyFont="1" applyFill="1" applyBorder="1" applyAlignment="1">
      <alignment horizontal="center" vertical="center" wrapText="1"/>
    </xf>
    <xf numFmtId="0" fontId="13" fillId="2" borderId="16" xfId="0" applyFont="1" applyFill="1" applyBorder="1" applyAlignment="1">
      <alignment vertical="center" wrapText="1"/>
    </xf>
    <xf numFmtId="0" fontId="16" fillId="10" borderId="6" xfId="0" applyFont="1" applyFill="1" applyBorder="1" applyAlignment="1">
      <alignment vertical="center" wrapText="1"/>
    </xf>
    <xf numFmtId="0" fontId="16" fillId="10" borderId="13" xfId="0" applyFont="1" applyFill="1" applyBorder="1" applyAlignment="1">
      <alignment vertical="center" wrapText="1"/>
    </xf>
    <xf numFmtId="0" fontId="17" fillId="10" borderId="6" xfId="0" applyFont="1" applyFill="1" applyBorder="1" applyAlignment="1">
      <alignment vertical="center" wrapText="1"/>
    </xf>
    <xf numFmtId="0" fontId="17" fillId="10" borderId="13" xfId="0" applyFont="1" applyFill="1" applyBorder="1" applyAlignment="1">
      <alignment vertical="center" wrapText="1"/>
    </xf>
    <xf numFmtId="1" fontId="39" fillId="4" borderId="3" xfId="0"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0" fontId="0" fillId="0" borderId="3" xfId="0" applyBorder="1" applyAlignment="1">
      <alignment vertical="center"/>
    </xf>
    <xf numFmtId="0" fontId="7" fillId="4" borderId="0" xfId="0" applyFont="1" applyFill="1" applyAlignment="1">
      <alignment vertical="center" wrapText="1"/>
    </xf>
    <xf numFmtId="0" fontId="7" fillId="4" borderId="3" xfId="0" applyFont="1" applyFill="1" applyBorder="1" applyAlignment="1" applyProtection="1">
      <alignment horizontal="center" vertical="center" wrapText="1"/>
      <protection locked="0"/>
    </xf>
    <xf numFmtId="0" fontId="7" fillId="4" borderId="24" xfId="0" applyFont="1" applyFill="1" applyBorder="1" applyAlignment="1">
      <alignment horizontal="justify" vertical="center" wrapText="1"/>
    </xf>
    <xf numFmtId="0" fontId="7" fillId="4" borderId="24" xfId="0" applyFont="1" applyFill="1" applyBorder="1" applyAlignment="1">
      <alignment horizontal="justify" vertical="center"/>
    </xf>
    <xf numFmtId="0" fontId="7" fillId="4" borderId="24" xfId="3" applyFont="1" applyFill="1" applyBorder="1" applyAlignment="1">
      <alignment horizontal="justify" vertical="center" wrapText="1"/>
    </xf>
    <xf numFmtId="0" fontId="27" fillId="0" borderId="4" xfId="0" applyFont="1" applyBorder="1" applyAlignment="1">
      <alignment horizontal="justify" vertical="center"/>
    </xf>
    <xf numFmtId="0" fontId="7" fillId="4" borderId="0" xfId="0" applyFont="1" applyFill="1" applyAlignment="1" applyProtection="1">
      <alignment horizontal="left" vertical="center" wrapText="1"/>
      <protection locked="0"/>
    </xf>
    <xf numFmtId="0" fontId="7" fillId="4" borderId="24" xfId="0" applyFont="1" applyFill="1" applyBorder="1" applyAlignment="1" applyProtection="1">
      <alignment horizontal="justify" vertical="center" wrapText="1"/>
      <protection locked="0"/>
    </xf>
    <xf numFmtId="0" fontId="7" fillId="6" borderId="24" xfId="0" applyFont="1" applyFill="1" applyBorder="1" applyAlignment="1" applyProtection="1">
      <alignment horizontal="justify" vertical="center" wrapText="1"/>
      <protection locked="0"/>
    </xf>
    <xf numFmtId="14" fontId="7" fillId="4" borderId="24" xfId="5" applyNumberFormat="1" applyFont="1" applyFill="1" applyBorder="1" applyAlignment="1" applyProtection="1">
      <alignment horizontal="justify" vertical="center" wrapText="1"/>
      <protection locked="0"/>
    </xf>
    <xf numFmtId="9" fontId="7" fillId="4" borderId="20" xfId="2" applyFont="1" applyFill="1" applyBorder="1" applyAlignment="1">
      <alignment horizontal="center" vertical="center" wrapText="1"/>
    </xf>
    <xf numFmtId="9" fontId="7" fillId="4" borderId="24" xfId="2" applyFont="1" applyFill="1" applyBorder="1" applyAlignment="1">
      <alignment horizontal="center" vertical="center" wrapText="1"/>
    </xf>
    <xf numFmtId="0" fontId="64" fillId="0" borderId="43"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5" xfId="0" applyFont="1" applyBorder="1" applyAlignment="1">
      <alignment horizontal="center" vertical="center" wrapText="1"/>
    </xf>
    <xf numFmtId="0" fontId="35" fillId="4" borderId="3" xfId="0" applyFont="1" applyFill="1" applyBorder="1" applyAlignment="1" applyProtection="1">
      <alignment vertical="center" wrapText="1"/>
      <protection locked="0"/>
    </xf>
    <xf numFmtId="0" fontId="35" fillId="4" borderId="3" xfId="0" applyFont="1" applyFill="1" applyBorder="1" applyAlignment="1" applyProtection="1">
      <alignment horizontal="left" vertical="center" wrapText="1"/>
      <protection locked="0"/>
    </xf>
    <xf numFmtId="0" fontId="35" fillId="4" borderId="3" xfId="0" applyFont="1" applyFill="1" applyBorder="1" applyAlignment="1" applyProtection="1">
      <alignment horizontal="center" vertical="center" wrapText="1"/>
      <protection locked="0"/>
    </xf>
    <xf numFmtId="164" fontId="35" fillId="4" borderId="3" xfId="0" applyNumberFormat="1" applyFont="1" applyFill="1" applyBorder="1" applyAlignment="1" applyProtection="1">
      <alignment vertical="center" wrapText="1"/>
      <protection locked="0"/>
    </xf>
    <xf numFmtId="1" fontId="35" fillId="4" borderId="3" xfId="0" applyNumberFormat="1" applyFont="1" applyFill="1" applyBorder="1" applyAlignment="1" applyProtection="1">
      <alignment horizontal="center" vertical="center" wrapText="1"/>
      <protection locked="0"/>
    </xf>
    <xf numFmtId="0" fontId="35" fillId="4" borderId="24" xfId="0" applyFont="1" applyFill="1" applyBorder="1" applyAlignment="1">
      <alignment vertical="center" wrapText="1"/>
    </xf>
    <xf numFmtId="0" fontId="35" fillId="4" borderId="4" xfId="0" applyFont="1" applyFill="1" applyBorder="1" applyAlignment="1">
      <alignment horizontal="left" vertical="center" wrapText="1"/>
    </xf>
    <xf numFmtId="9" fontId="35" fillId="4" borderId="24" xfId="0" applyNumberFormat="1" applyFont="1" applyFill="1" applyBorder="1" applyAlignment="1">
      <alignment horizontal="center" vertical="center"/>
    </xf>
    <xf numFmtId="0" fontId="35" fillId="4" borderId="36" xfId="0" applyFont="1" applyFill="1" applyBorder="1" applyAlignment="1">
      <alignment horizontal="left" vertical="center" wrapText="1"/>
    </xf>
    <xf numFmtId="9" fontId="35" fillId="4" borderId="24" xfId="0" applyNumberFormat="1" applyFont="1" applyFill="1" applyBorder="1" applyAlignment="1">
      <alignment horizontal="center" vertical="center" wrapText="1"/>
    </xf>
    <xf numFmtId="9" fontId="35" fillId="4" borderId="20" xfId="0" applyNumberFormat="1" applyFont="1" applyFill="1" applyBorder="1" applyAlignment="1">
      <alignment horizontal="center" vertical="center"/>
    </xf>
    <xf numFmtId="0" fontId="10" fillId="0" borderId="0" xfId="0" applyFont="1" applyAlignment="1">
      <alignment horizontal="center" vertical="center" wrapText="1"/>
    </xf>
    <xf numFmtId="0" fontId="0" fillId="4" borderId="0" xfId="0" applyFill="1" applyAlignment="1">
      <alignment horizontal="center" vertical="center"/>
    </xf>
    <xf numFmtId="0" fontId="65" fillId="4" borderId="3" xfId="0" applyFont="1" applyFill="1" applyBorder="1" applyAlignment="1">
      <alignment vertical="center" wrapText="1"/>
    </xf>
    <xf numFmtId="0" fontId="65" fillId="4" borderId="3" xfId="0" applyFont="1" applyFill="1" applyBorder="1" applyAlignment="1" applyProtection="1">
      <alignment vertical="center" wrapText="1"/>
      <protection locked="0"/>
    </xf>
    <xf numFmtId="0" fontId="65" fillId="5" borderId="3" xfId="0" applyFont="1" applyFill="1" applyBorder="1" applyAlignment="1">
      <alignment vertical="center" wrapText="1"/>
    </xf>
    <xf numFmtId="0" fontId="65" fillId="5" borderId="3" xfId="0" applyFont="1" applyFill="1" applyBorder="1" applyAlignment="1">
      <alignment horizontal="center" vertical="center" wrapText="1"/>
    </xf>
    <xf numFmtId="1" fontId="65" fillId="5" borderId="3" xfId="0" applyNumberFormat="1" applyFont="1" applyFill="1" applyBorder="1" applyAlignment="1">
      <alignment horizontal="center" vertical="center" wrapText="1"/>
    </xf>
    <xf numFmtId="164" fontId="65" fillId="5" borderId="3" xfId="0" applyNumberFormat="1" applyFont="1" applyFill="1" applyBorder="1" applyAlignment="1" applyProtection="1">
      <alignment vertical="center" wrapText="1"/>
      <protection locked="0"/>
    </xf>
    <xf numFmtId="164" fontId="65" fillId="4" borderId="3" xfId="0" applyNumberFormat="1" applyFont="1" applyFill="1" applyBorder="1" applyAlignment="1" applyProtection="1">
      <alignment vertical="center" wrapText="1"/>
      <protection locked="0"/>
    </xf>
    <xf numFmtId="1" fontId="65" fillId="5" borderId="3" xfId="0" applyNumberFormat="1" applyFont="1" applyFill="1" applyBorder="1" applyAlignment="1">
      <alignment horizontal="center" vertical="center"/>
    </xf>
    <xf numFmtId="0" fontId="65" fillId="5" borderId="3" xfId="0" applyFont="1" applyFill="1" applyBorder="1" applyAlignment="1" applyProtection="1">
      <alignment horizontal="center" vertical="center" wrapText="1"/>
      <protection locked="0"/>
    </xf>
    <xf numFmtId="0" fontId="65" fillId="4" borderId="20" xfId="0" applyFont="1" applyFill="1" applyBorder="1" applyAlignment="1">
      <alignment vertical="center" wrapText="1"/>
    </xf>
    <xf numFmtId="0" fontId="65" fillId="4" borderId="36" xfId="0" applyFont="1" applyFill="1" applyBorder="1" applyAlignment="1">
      <alignment horizontal="left" vertical="center" wrapText="1"/>
    </xf>
    <xf numFmtId="0" fontId="65" fillId="4" borderId="20" xfId="0" applyFont="1" applyFill="1" applyBorder="1" applyAlignment="1">
      <alignment vertical="center"/>
    </xf>
    <xf numFmtId="9" fontId="65" fillId="4" borderId="20" xfId="0" applyNumberFormat="1" applyFont="1" applyFill="1" applyBorder="1" applyAlignment="1">
      <alignment horizontal="center" vertical="center"/>
    </xf>
    <xf numFmtId="0" fontId="65" fillId="4" borderId="3"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protection locked="0"/>
    </xf>
    <xf numFmtId="1" fontId="65" fillId="4" borderId="3" xfId="0" applyNumberFormat="1" applyFont="1" applyFill="1" applyBorder="1" applyAlignment="1" applyProtection="1">
      <alignment horizontal="center" vertical="center" wrapText="1"/>
      <protection locked="0"/>
    </xf>
    <xf numFmtId="1" fontId="65" fillId="4" borderId="3" xfId="0" applyNumberFormat="1" applyFont="1" applyFill="1" applyBorder="1" applyAlignment="1" applyProtection="1">
      <alignment horizontal="center" vertical="center"/>
      <protection locked="0"/>
    </xf>
    <xf numFmtId="0" fontId="65" fillId="4" borderId="4" xfId="0" applyFont="1" applyFill="1" applyBorder="1" applyAlignment="1">
      <alignment horizontal="left" vertical="center" wrapText="1"/>
    </xf>
    <xf numFmtId="9" fontId="65" fillId="4" borderId="20" xfId="2" applyFont="1" applyFill="1" applyBorder="1" applyAlignment="1">
      <alignment horizontal="center" vertical="center" wrapText="1"/>
    </xf>
    <xf numFmtId="0" fontId="65" fillId="7" borderId="3" xfId="0" applyFont="1" applyFill="1" applyBorder="1" applyAlignment="1" applyProtection="1">
      <alignment vertical="center" wrapText="1"/>
      <protection locked="0"/>
    </xf>
    <xf numFmtId="0" fontId="65" fillId="7" borderId="3" xfId="0" applyFont="1" applyFill="1" applyBorder="1" applyAlignment="1" applyProtection="1">
      <alignment horizontal="center" vertical="center" wrapText="1"/>
      <protection locked="0"/>
    </xf>
    <xf numFmtId="0" fontId="65" fillId="4" borderId="24" xfId="0" applyFont="1" applyFill="1" applyBorder="1" applyAlignment="1">
      <alignment vertical="center" wrapText="1"/>
    </xf>
    <xf numFmtId="9" fontId="65" fillId="4" borderId="24" xfId="0" applyNumberFormat="1" applyFont="1" applyFill="1" applyBorder="1" applyAlignment="1">
      <alignment horizontal="center" vertical="center"/>
    </xf>
    <xf numFmtId="0" fontId="65" fillId="4" borderId="4" xfId="0" applyFont="1" applyFill="1" applyBorder="1" applyAlignment="1" applyProtection="1">
      <alignment horizontal="justify" vertical="center" wrapText="1"/>
      <protection locked="0"/>
    </xf>
    <xf numFmtId="0" fontId="65" fillId="4" borderId="4" xfId="0" applyFont="1" applyFill="1" applyBorder="1" applyAlignment="1" applyProtection="1">
      <alignment vertical="center" wrapText="1"/>
      <protection locked="0"/>
    </xf>
    <xf numFmtId="0" fontId="65" fillId="4" borderId="4" xfId="0" applyFont="1" applyFill="1" applyBorder="1" applyAlignment="1" applyProtection="1">
      <alignment horizontal="center" vertical="center" wrapText="1"/>
      <protection locked="0"/>
    </xf>
    <xf numFmtId="164" fontId="65" fillId="4" borderId="4" xfId="0" applyNumberFormat="1" applyFont="1" applyFill="1" applyBorder="1" applyAlignment="1" applyProtection="1">
      <alignment vertical="center" wrapText="1"/>
      <protection locked="0"/>
    </xf>
    <xf numFmtId="1" fontId="65" fillId="4" borderId="4" xfId="0" applyNumberFormat="1" applyFont="1" applyFill="1" applyBorder="1" applyAlignment="1" applyProtection="1">
      <alignment horizontal="center" vertical="center" wrapText="1"/>
      <protection locked="0"/>
    </xf>
    <xf numFmtId="0" fontId="65" fillId="4" borderId="20" xfId="0" applyFont="1" applyFill="1" applyBorder="1" applyAlignment="1">
      <alignment horizontal="justify" vertical="center" wrapText="1"/>
    </xf>
    <xf numFmtId="0" fontId="65" fillId="4" borderId="0" xfId="0" applyFont="1" applyFill="1" applyAlignment="1">
      <alignment horizontal="left" vertical="center" wrapText="1"/>
    </xf>
    <xf numFmtId="0" fontId="65" fillId="4" borderId="20" xfId="0" applyFont="1" applyFill="1" applyBorder="1" applyAlignment="1" applyProtection="1">
      <alignment horizontal="justify" vertical="center" wrapText="1"/>
      <protection locked="0"/>
    </xf>
    <xf numFmtId="9" fontId="65" fillId="4" borderId="22" xfId="0" applyNumberFormat="1" applyFont="1" applyFill="1" applyBorder="1" applyAlignment="1">
      <alignment horizontal="center" vertical="center" wrapText="1"/>
    </xf>
    <xf numFmtId="0" fontId="35" fillId="4" borderId="3" xfId="0" applyFont="1" applyFill="1" applyBorder="1" applyAlignment="1">
      <alignment vertical="center" wrapText="1"/>
    </xf>
    <xf numFmtId="0" fontId="35" fillId="5" borderId="3" xfId="0" applyFont="1" applyFill="1" applyBorder="1" applyAlignment="1">
      <alignment vertical="center" wrapText="1"/>
    </xf>
    <xf numFmtId="9" fontId="35" fillId="5" borderId="3" xfId="0" applyNumberFormat="1" applyFont="1" applyFill="1" applyBorder="1" applyAlignment="1">
      <alignment horizontal="center" vertical="center" wrapText="1"/>
    </xf>
    <xf numFmtId="1" fontId="35" fillId="5" borderId="3" xfId="0" applyNumberFormat="1" applyFont="1" applyFill="1" applyBorder="1" applyAlignment="1">
      <alignment horizontal="center" vertical="center"/>
    </xf>
    <xf numFmtId="164" fontId="35" fillId="5" borderId="3" xfId="0" applyNumberFormat="1" applyFont="1" applyFill="1" applyBorder="1" applyAlignment="1" applyProtection="1">
      <alignment vertical="center" wrapText="1"/>
      <protection locked="0"/>
    </xf>
    <xf numFmtId="0" fontId="35" fillId="5" borderId="3" xfId="0" applyFont="1" applyFill="1" applyBorder="1" applyAlignment="1">
      <alignment horizontal="center" vertical="center"/>
    </xf>
    <xf numFmtId="0" fontId="35" fillId="4" borderId="20" xfId="0" applyFont="1" applyFill="1" applyBorder="1" applyAlignment="1">
      <alignment horizontal="justify" vertical="center" wrapText="1"/>
    </xf>
    <xf numFmtId="0" fontId="35" fillId="0" borderId="36" xfId="0" applyFont="1" applyBorder="1" applyAlignment="1">
      <alignment horizontal="justify" vertical="center"/>
    </xf>
    <xf numFmtId="0" fontId="35" fillId="4" borderId="20" xfId="0" applyFont="1" applyFill="1" applyBorder="1" applyAlignment="1">
      <alignment horizontal="left" vertical="center" wrapText="1"/>
    </xf>
    <xf numFmtId="0" fontId="35" fillId="4" borderId="22" xfId="0" applyFont="1" applyFill="1" applyBorder="1" applyAlignment="1">
      <alignment vertical="center"/>
    </xf>
    <xf numFmtId="0" fontId="35" fillId="4" borderId="20" xfId="0" applyFont="1" applyFill="1" applyBorder="1" applyAlignment="1">
      <alignment vertical="center" wrapText="1"/>
    </xf>
    <xf numFmtId="1" fontId="35" fillId="4" borderId="3" xfId="0" applyNumberFormat="1" applyFont="1" applyFill="1" applyBorder="1" applyAlignment="1" applyProtection="1">
      <alignment horizontal="center" vertical="center"/>
      <protection locked="0"/>
    </xf>
    <xf numFmtId="14" fontId="35" fillId="4" borderId="20" xfId="5" applyNumberFormat="1" applyFont="1" applyFill="1" applyBorder="1" applyAlignment="1" applyProtection="1">
      <alignment horizontal="justify" vertical="center" wrapText="1"/>
      <protection locked="0"/>
    </xf>
    <xf numFmtId="14" fontId="35" fillId="4" borderId="22" xfId="5" applyNumberFormat="1" applyFont="1" applyFill="1" applyBorder="1" applyAlignment="1" applyProtection="1">
      <alignment horizontal="justify" vertical="center" wrapText="1"/>
      <protection locked="0"/>
    </xf>
    <xf numFmtId="0" fontId="35" fillId="4" borderId="20" xfId="0" applyFont="1" applyFill="1" applyBorder="1" applyAlignment="1" applyProtection="1">
      <alignment horizontal="justify" vertical="center" wrapText="1"/>
      <protection locked="0"/>
    </xf>
    <xf numFmtId="0" fontId="70" fillId="4" borderId="3" xfId="0" applyFont="1" applyFill="1" applyBorder="1" applyAlignment="1" applyProtection="1">
      <alignment vertical="center" wrapText="1"/>
      <protection locked="0"/>
    </xf>
    <xf numFmtId="0" fontId="70" fillId="4" borderId="3" xfId="0" applyFont="1" applyFill="1" applyBorder="1" applyAlignment="1" applyProtection="1">
      <alignment horizontal="center" vertical="center" wrapText="1"/>
      <protection locked="0"/>
    </xf>
    <xf numFmtId="164" fontId="70" fillId="4" borderId="3" xfId="0" applyNumberFormat="1" applyFont="1" applyFill="1" applyBorder="1" applyAlignment="1" applyProtection="1">
      <alignment vertical="center" wrapText="1"/>
      <protection locked="0"/>
    </xf>
    <xf numFmtId="1" fontId="70" fillId="4" borderId="3" xfId="0" applyNumberFormat="1" applyFont="1" applyFill="1" applyBorder="1" applyAlignment="1" applyProtection="1">
      <alignment horizontal="center" vertical="center" wrapText="1"/>
      <protection locked="0"/>
    </xf>
    <xf numFmtId="0" fontId="70" fillId="4" borderId="24" xfId="0" applyFont="1" applyFill="1" applyBorder="1" applyAlignment="1">
      <alignment vertical="center" wrapText="1"/>
    </xf>
    <xf numFmtId="0" fontId="70" fillId="4" borderId="36" xfId="0" applyFont="1" applyFill="1" applyBorder="1" applyAlignment="1">
      <alignment horizontal="left" vertical="center" wrapText="1"/>
    </xf>
    <xf numFmtId="9" fontId="70" fillId="4" borderId="24" xfId="0" applyNumberFormat="1" applyFont="1" applyFill="1" applyBorder="1" applyAlignment="1">
      <alignment horizontal="center" vertical="center"/>
    </xf>
    <xf numFmtId="0" fontId="70" fillId="4" borderId="4" xfId="0" applyFont="1" applyFill="1" applyBorder="1" applyAlignment="1" applyProtection="1">
      <alignment vertical="center" wrapText="1"/>
      <protection locked="0"/>
    </xf>
    <xf numFmtId="0" fontId="70" fillId="4" borderId="4" xfId="0" applyFont="1" applyFill="1" applyBorder="1" applyAlignment="1" applyProtection="1">
      <alignment horizontal="justify" vertical="center" wrapText="1"/>
      <protection locked="0"/>
    </xf>
    <xf numFmtId="0" fontId="70" fillId="5" borderId="4" xfId="0" applyFont="1" applyFill="1" applyBorder="1" applyAlignment="1" applyProtection="1">
      <alignment vertical="center" wrapText="1"/>
      <protection locked="0"/>
    </xf>
    <xf numFmtId="0" fontId="70" fillId="5" borderId="4" xfId="0" applyFont="1" applyFill="1" applyBorder="1" applyAlignment="1" applyProtection="1">
      <alignment horizontal="center" vertical="center" wrapText="1"/>
      <protection locked="0"/>
    </xf>
    <xf numFmtId="164" fontId="70" fillId="5" borderId="4" xfId="0" applyNumberFormat="1" applyFont="1" applyFill="1" applyBorder="1" applyAlignment="1" applyProtection="1">
      <alignment vertical="center" wrapText="1"/>
      <protection locked="0"/>
    </xf>
    <xf numFmtId="0" fontId="70" fillId="4" borderId="20" xfId="0" applyFont="1" applyFill="1" applyBorder="1" applyAlignment="1">
      <alignment vertical="center" wrapText="1"/>
    </xf>
    <xf numFmtId="0" fontId="70" fillId="4" borderId="0" xfId="0" applyFont="1" applyFill="1" applyAlignment="1" applyProtection="1">
      <alignment horizontal="left" vertical="center" wrapText="1"/>
      <protection locked="0"/>
    </xf>
    <xf numFmtId="9" fontId="70" fillId="4" borderId="20" xfId="0" applyNumberFormat="1" applyFont="1" applyFill="1" applyBorder="1" applyAlignment="1">
      <alignment horizontal="center" vertical="center"/>
    </xf>
    <xf numFmtId="0" fontId="70" fillId="4" borderId="4" xfId="3" applyFont="1" applyFill="1" applyBorder="1" applyAlignment="1">
      <alignment vertical="center" wrapText="1"/>
    </xf>
    <xf numFmtId="0" fontId="70" fillId="4" borderId="4" xfId="4" applyFont="1" applyFill="1" applyBorder="1" applyAlignment="1" applyProtection="1">
      <alignment vertical="center" wrapText="1"/>
      <protection locked="0"/>
    </xf>
    <xf numFmtId="0" fontId="70" fillId="4" borderId="4" xfId="4" applyFont="1" applyFill="1" applyBorder="1" applyAlignment="1" applyProtection="1">
      <alignment horizontal="center" vertical="center" wrapText="1"/>
      <protection locked="0"/>
    </xf>
    <xf numFmtId="0" fontId="70" fillId="4" borderId="4" xfId="5" applyFont="1" applyFill="1" applyBorder="1" applyAlignment="1">
      <alignment horizontal="center" vertical="center" wrapText="1"/>
    </xf>
    <xf numFmtId="164" fontId="70" fillId="4" borderId="4" xfId="0" applyNumberFormat="1" applyFont="1" applyFill="1" applyBorder="1" applyAlignment="1" applyProtection="1">
      <alignment vertical="center" wrapText="1"/>
      <protection locked="0"/>
    </xf>
    <xf numFmtId="1" fontId="70" fillId="4" borderId="4" xfId="0" applyNumberFormat="1" applyFont="1" applyFill="1" applyBorder="1" applyAlignment="1" applyProtection="1">
      <alignment horizontal="center" vertical="center" wrapText="1"/>
      <protection locked="0"/>
    </xf>
    <xf numFmtId="0" fontId="70" fillId="4" borderId="20" xfId="0" applyFont="1" applyFill="1" applyBorder="1" applyAlignment="1">
      <alignment horizontal="justify" vertical="center" wrapText="1"/>
    </xf>
    <xf numFmtId="0" fontId="70" fillId="0" borderId="0" xfId="0" applyFont="1" applyAlignment="1">
      <alignment horizontal="justify" vertical="center"/>
    </xf>
    <xf numFmtId="0" fontId="70" fillId="4" borderId="20" xfId="0" applyFont="1" applyFill="1" applyBorder="1" applyAlignment="1" applyProtection="1">
      <alignment horizontal="justify" vertical="center" wrapText="1"/>
      <protection locked="0"/>
    </xf>
    <xf numFmtId="0" fontId="70" fillId="6" borderId="20" xfId="0" applyFont="1" applyFill="1" applyBorder="1" applyAlignment="1" applyProtection="1">
      <alignment horizontal="justify" vertical="center" wrapText="1"/>
      <protection locked="0"/>
    </xf>
    <xf numFmtId="0" fontId="70" fillId="4" borderId="4" xfId="0" applyFont="1" applyFill="1" applyBorder="1" applyAlignment="1">
      <alignment vertical="center" wrapText="1"/>
    </xf>
    <xf numFmtId="0" fontId="70" fillId="5" borderId="4" xfId="0" applyFont="1" applyFill="1" applyBorder="1" applyAlignment="1">
      <alignment vertical="center" wrapText="1"/>
    </xf>
    <xf numFmtId="0" fontId="70" fillId="5" borderId="4" xfId="0" applyFont="1" applyFill="1" applyBorder="1" applyAlignment="1">
      <alignment horizontal="center" vertical="center" wrapText="1"/>
    </xf>
    <xf numFmtId="1" fontId="70" fillId="5" borderId="4" xfId="0" applyNumberFormat="1" applyFont="1" applyFill="1" applyBorder="1" applyAlignment="1">
      <alignment horizontal="center" vertical="center"/>
    </xf>
    <xf numFmtId="0" fontId="70" fillId="4" borderId="4" xfId="0" applyFont="1" applyFill="1" applyBorder="1" applyAlignment="1">
      <alignment horizontal="left" vertical="center" wrapText="1"/>
    </xf>
    <xf numFmtId="0" fontId="70" fillId="4" borderId="4" xfId="0" applyFont="1" applyFill="1" applyBorder="1" applyAlignment="1">
      <alignment vertical="center"/>
    </xf>
    <xf numFmtId="9" fontId="70" fillId="4" borderId="4" xfId="0" applyNumberFormat="1" applyFont="1" applyFill="1" applyBorder="1" applyAlignment="1">
      <alignment horizontal="center" vertical="center"/>
    </xf>
    <xf numFmtId="0" fontId="70" fillId="4" borderId="4" xfId="0" applyFont="1" applyFill="1" applyBorder="1" applyAlignment="1">
      <alignment horizontal="justify" vertical="center" wrapText="1"/>
    </xf>
    <xf numFmtId="0" fontId="70" fillId="0" borderId="4" xfId="0" applyFont="1" applyBorder="1" applyAlignment="1">
      <alignment horizontal="justify" vertical="center"/>
    </xf>
    <xf numFmtId="0" fontId="70" fillId="6" borderId="4" xfId="0" applyFont="1" applyFill="1" applyBorder="1" applyAlignment="1" applyProtection="1">
      <alignment horizontal="justify" vertical="center" wrapText="1"/>
      <protection locked="0"/>
    </xf>
    <xf numFmtId="0" fontId="70" fillId="4" borderId="4" xfId="0" applyFont="1" applyFill="1" applyBorder="1" applyAlignment="1">
      <alignment horizontal="center" vertical="center" wrapText="1"/>
    </xf>
    <xf numFmtId="0" fontId="70" fillId="4" borderId="4" xfId="0" applyFont="1" applyFill="1" applyBorder="1" applyAlignment="1">
      <alignment horizontal="center" vertical="center"/>
    </xf>
    <xf numFmtId="0" fontId="70" fillId="4" borderId="4" xfId="0" applyFont="1" applyFill="1" applyBorder="1" applyAlignment="1" applyProtection="1">
      <alignment horizontal="left" vertical="center" wrapText="1"/>
      <protection locked="0"/>
    </xf>
    <xf numFmtId="9" fontId="70" fillId="4" borderId="24" xfId="2" applyFont="1" applyFill="1" applyBorder="1" applyAlignment="1">
      <alignment horizontal="center" vertical="center" wrapText="1"/>
    </xf>
    <xf numFmtId="0" fontId="70" fillId="4" borderId="4" xfId="0" applyFont="1" applyFill="1" applyBorder="1" applyAlignment="1" applyProtection="1">
      <alignment horizontal="center" vertical="center" wrapText="1"/>
      <protection locked="0"/>
    </xf>
    <xf numFmtId="0" fontId="70" fillId="4" borderId="24" xfId="0" applyFont="1" applyFill="1" applyBorder="1" applyAlignment="1">
      <alignment horizontal="center" vertical="center" wrapText="1"/>
    </xf>
    <xf numFmtId="0" fontId="70" fillId="4" borderId="24" xfId="0" applyFont="1" applyFill="1" applyBorder="1" applyAlignment="1" applyProtection="1">
      <alignment vertical="center" wrapText="1"/>
      <protection locked="0"/>
    </xf>
    <xf numFmtId="0" fontId="70" fillId="4" borderId="4" xfId="0" applyFont="1" applyFill="1" applyBorder="1" applyAlignment="1" applyProtection="1">
      <alignment horizontal="center" vertical="center"/>
      <protection locked="0"/>
    </xf>
    <xf numFmtId="164" fontId="70" fillId="4" borderId="4" xfId="0" applyNumberFormat="1" applyFont="1" applyFill="1" applyBorder="1" applyAlignment="1" applyProtection="1">
      <alignment vertical="center"/>
      <protection locked="0"/>
    </xf>
    <xf numFmtId="0" fontId="70" fillId="4" borderId="18" xfId="0" applyFont="1" applyFill="1" applyBorder="1" applyAlignment="1" applyProtection="1">
      <alignment horizontal="justify" vertical="center" wrapText="1"/>
      <protection locked="0"/>
    </xf>
    <xf numFmtId="0" fontId="71" fillId="4" borderId="18" xfId="0" applyFont="1" applyFill="1" applyBorder="1" applyAlignment="1" applyProtection="1">
      <alignment horizontal="justify" vertical="center" wrapText="1"/>
      <protection locked="0"/>
    </xf>
    <xf numFmtId="0" fontId="70" fillId="4" borderId="18" xfId="0" applyFont="1" applyFill="1" applyBorder="1" applyAlignment="1">
      <alignment horizontal="justify" vertical="center" wrapText="1"/>
    </xf>
    <xf numFmtId="9" fontId="70" fillId="4" borderId="18" xfId="0" applyNumberFormat="1" applyFont="1" applyFill="1" applyBorder="1" applyAlignment="1">
      <alignment horizontal="center" vertical="center"/>
    </xf>
    <xf numFmtId="0" fontId="70" fillId="4" borderId="18" xfId="0" applyFont="1" applyFill="1" applyBorder="1" applyAlignment="1">
      <alignment horizontal="left" vertical="center" wrapText="1"/>
    </xf>
    <xf numFmtId="0" fontId="70" fillId="4" borderId="18" xfId="0" applyFont="1" applyFill="1" applyBorder="1" applyAlignment="1">
      <alignment vertical="center" wrapText="1"/>
    </xf>
    <xf numFmtId="0" fontId="75" fillId="4" borderId="4" xfId="0" applyFont="1" applyFill="1" applyBorder="1" applyAlignment="1">
      <alignment horizontal="left" vertical="center" wrapText="1"/>
    </xf>
    <xf numFmtId="0" fontId="75" fillId="4" borderId="4" xfId="0" applyFont="1" applyFill="1" applyBorder="1" applyAlignment="1" applyProtection="1">
      <alignment vertical="center" wrapText="1"/>
      <protection locked="0"/>
    </xf>
    <xf numFmtId="0" fontId="75" fillId="4" borderId="4" xfId="0" applyFont="1" applyFill="1" applyBorder="1" applyAlignment="1">
      <alignment horizontal="justify" vertical="center" wrapText="1"/>
    </xf>
    <xf numFmtId="0" fontId="75" fillId="4" borderId="4" xfId="0" applyFont="1" applyFill="1" applyBorder="1" applyAlignment="1">
      <alignment horizontal="center" vertical="center" wrapText="1"/>
    </xf>
    <xf numFmtId="0" fontId="75" fillId="4" borderId="4" xfId="0" applyFont="1" applyFill="1" applyBorder="1" applyAlignment="1" applyProtection="1">
      <alignment horizontal="center" vertical="center" wrapText="1"/>
      <protection locked="0"/>
    </xf>
    <xf numFmtId="164" fontId="75" fillId="4" borderId="4" xfId="0" applyNumberFormat="1" applyFont="1" applyFill="1" applyBorder="1" applyAlignment="1" applyProtection="1">
      <alignment vertical="center" wrapText="1"/>
      <protection locked="0"/>
    </xf>
    <xf numFmtId="1" fontId="75" fillId="4" borderId="4" xfId="0" applyNumberFormat="1" applyFont="1" applyFill="1" applyBorder="1" applyAlignment="1" applyProtection="1">
      <alignment horizontal="center" vertical="center" wrapText="1"/>
      <protection locked="0"/>
    </xf>
    <xf numFmtId="0" fontId="75" fillId="4" borderId="24" xfId="0" applyFont="1" applyFill="1" applyBorder="1" applyAlignment="1">
      <alignment vertical="center" wrapText="1"/>
    </xf>
    <xf numFmtId="0" fontId="75" fillId="4" borderId="18" xfId="0" applyFont="1" applyFill="1" applyBorder="1" applyAlignment="1">
      <alignment vertical="center" wrapText="1"/>
    </xf>
    <xf numFmtId="0" fontId="77" fillId="4" borderId="18" xfId="7" applyFont="1" applyFill="1" applyBorder="1" applyAlignment="1">
      <alignment vertical="center" wrapText="1"/>
    </xf>
    <xf numFmtId="9" fontId="75" fillId="4" borderId="18" xfId="0" applyNumberFormat="1" applyFont="1" applyFill="1" applyBorder="1" applyAlignment="1">
      <alignment horizontal="center" vertical="center"/>
    </xf>
    <xf numFmtId="0" fontId="75" fillId="4" borderId="18" xfId="0" applyFont="1" applyFill="1" applyBorder="1" applyAlignment="1">
      <alignment horizontal="left" vertical="center" wrapText="1"/>
    </xf>
    <xf numFmtId="0" fontId="75" fillId="4" borderId="4" xfId="0" applyFont="1" applyFill="1" applyBorder="1" applyAlignment="1">
      <alignment vertical="center" wrapText="1"/>
    </xf>
    <xf numFmtId="0" fontId="79" fillId="4" borderId="4" xfId="0" applyFont="1" applyFill="1" applyBorder="1" applyAlignment="1" applyProtection="1">
      <alignment vertical="center" wrapText="1"/>
      <protection locked="0"/>
    </xf>
    <xf numFmtId="0" fontId="79" fillId="5" borderId="4" xfId="0" applyFont="1" applyFill="1" applyBorder="1" applyAlignment="1">
      <alignment vertical="center" wrapText="1"/>
    </xf>
    <xf numFmtId="9" fontId="79" fillId="5" borderId="4" xfId="0" applyNumberFormat="1" applyFont="1" applyFill="1" applyBorder="1" applyAlignment="1">
      <alignment vertical="center" wrapText="1"/>
    </xf>
    <xf numFmtId="0" fontId="79" fillId="5" borderId="4" xfId="0" applyFont="1" applyFill="1" applyBorder="1" applyAlignment="1">
      <alignment horizontal="center" vertical="center" wrapText="1"/>
    </xf>
    <xf numFmtId="1" fontId="79" fillId="5" borderId="4" xfId="0" applyNumberFormat="1" applyFont="1" applyFill="1" applyBorder="1" applyAlignment="1">
      <alignment horizontal="center" vertical="center"/>
    </xf>
    <xf numFmtId="164" fontId="79" fillId="5" borderId="4" xfId="0" applyNumberFormat="1" applyFont="1" applyFill="1" applyBorder="1" applyAlignment="1" applyProtection="1">
      <alignment vertical="center" wrapText="1"/>
      <protection locked="0"/>
    </xf>
    <xf numFmtId="164" fontId="79" fillId="4" borderId="4" xfId="0" applyNumberFormat="1" applyFont="1" applyFill="1" applyBorder="1" applyAlignment="1" applyProtection="1">
      <alignment vertical="center" wrapText="1"/>
      <protection locked="0"/>
    </xf>
    <xf numFmtId="0" fontId="79" fillId="5" borderId="4" xfId="0" applyFont="1" applyFill="1" applyBorder="1" applyAlignment="1">
      <alignment horizontal="center" vertical="center"/>
    </xf>
    <xf numFmtId="1" fontId="79" fillId="4" borderId="4" xfId="0" applyNumberFormat="1" applyFont="1" applyFill="1" applyBorder="1" applyAlignment="1" applyProtection="1">
      <alignment horizontal="center" vertical="center" wrapText="1"/>
      <protection locked="0"/>
    </xf>
    <xf numFmtId="0" fontId="79" fillId="4" borderId="24" xfId="0" applyFont="1" applyFill="1" applyBorder="1" applyAlignment="1">
      <alignment horizontal="left" vertical="center" wrapText="1"/>
    </xf>
    <xf numFmtId="0" fontId="79" fillId="4" borderId="4" xfId="0" applyFont="1" applyFill="1" applyBorder="1" applyAlignment="1">
      <alignment horizontal="left" vertical="center" wrapText="1"/>
    </xf>
    <xf numFmtId="0" fontId="79" fillId="4" borderId="4" xfId="0" applyFont="1" applyFill="1" applyBorder="1" applyAlignment="1">
      <alignment vertical="center" wrapText="1"/>
    </xf>
    <xf numFmtId="0" fontId="79" fillId="4" borderId="18" xfId="0" applyFont="1" applyFill="1" applyBorder="1" applyAlignment="1">
      <alignment vertical="center"/>
    </xf>
    <xf numFmtId="0" fontId="79" fillId="4" borderId="18" xfId="0" applyFont="1" applyFill="1" applyBorder="1" applyAlignment="1">
      <alignment vertical="center" wrapText="1"/>
    </xf>
    <xf numFmtId="9" fontId="79" fillId="4" borderId="18" xfId="0" applyNumberFormat="1" applyFont="1" applyFill="1" applyBorder="1" applyAlignment="1">
      <alignment horizontal="center" vertical="center"/>
    </xf>
    <xf numFmtId="0" fontId="79" fillId="4" borderId="4" xfId="0" applyFont="1" applyFill="1" applyBorder="1" applyAlignment="1" applyProtection="1">
      <alignment horizontal="center" vertical="center" wrapText="1"/>
      <protection locked="0"/>
    </xf>
    <xf numFmtId="0" fontId="79" fillId="4" borderId="18" xfId="0" applyFont="1" applyFill="1" applyBorder="1" applyAlignment="1">
      <alignment horizontal="left" vertical="center" wrapText="1"/>
    </xf>
    <xf numFmtId="0" fontId="82" fillId="4" borderId="4" xfId="0" applyFont="1" applyFill="1" applyBorder="1" applyAlignment="1">
      <alignment vertical="center" wrapText="1"/>
    </xf>
    <xf numFmtId="0" fontId="82" fillId="4" borderId="4" xfId="0" applyFont="1" applyFill="1" applyBorder="1" applyAlignment="1" applyProtection="1">
      <alignment vertical="center" wrapText="1"/>
      <protection locked="0"/>
    </xf>
    <xf numFmtId="0" fontId="82" fillId="5" borderId="4" xfId="0" applyFont="1" applyFill="1" applyBorder="1" applyAlignment="1">
      <alignment vertical="center" wrapText="1"/>
    </xf>
    <xf numFmtId="0" fontId="82" fillId="5" borderId="4" xfId="0" applyFont="1" applyFill="1" applyBorder="1" applyAlignment="1">
      <alignment horizontal="center" vertical="center" wrapText="1"/>
    </xf>
    <xf numFmtId="164" fontId="82" fillId="5" borderId="4" xfId="0" applyNumberFormat="1" applyFont="1" applyFill="1" applyBorder="1" applyAlignment="1" applyProtection="1">
      <alignment vertical="center" wrapText="1"/>
      <protection locked="0"/>
    </xf>
    <xf numFmtId="164" fontId="82" fillId="4" borderId="4" xfId="0" applyNumberFormat="1" applyFont="1" applyFill="1" applyBorder="1" applyAlignment="1" applyProtection="1">
      <alignment vertical="center" wrapText="1"/>
      <protection locked="0"/>
    </xf>
    <xf numFmtId="1" fontId="82" fillId="5" borderId="4" xfId="0" applyNumberFormat="1" applyFont="1" applyFill="1" applyBorder="1" applyAlignment="1">
      <alignment horizontal="center" vertical="center"/>
    </xf>
    <xf numFmtId="0" fontId="82" fillId="5" borderId="4" xfId="0" applyFont="1" applyFill="1" applyBorder="1" applyAlignment="1" applyProtection="1">
      <alignment horizontal="center" vertical="center" wrapText="1"/>
      <protection locked="0"/>
    </xf>
    <xf numFmtId="0" fontId="82" fillId="4" borderId="24" xfId="0" applyFont="1" applyFill="1" applyBorder="1" applyAlignment="1">
      <alignment vertical="center" wrapText="1"/>
    </xf>
    <xf numFmtId="0" fontId="82" fillId="4" borderId="4" xfId="0" applyFont="1" applyFill="1" applyBorder="1" applyAlignment="1">
      <alignment horizontal="left" vertical="center" wrapText="1"/>
    </xf>
    <xf numFmtId="0" fontId="82" fillId="4" borderId="18" xfId="0" applyFont="1" applyFill="1" applyBorder="1" applyAlignment="1">
      <alignment vertical="center" wrapText="1"/>
    </xf>
    <xf numFmtId="0" fontId="82" fillId="4" borderId="18" xfId="0" applyFont="1" applyFill="1" applyBorder="1" applyAlignment="1">
      <alignment vertical="center"/>
    </xf>
    <xf numFmtId="9" fontId="82" fillId="4" borderId="18" xfId="0" applyNumberFormat="1" applyFont="1" applyFill="1" applyBorder="1" applyAlignment="1">
      <alignment horizontal="center" vertical="center"/>
    </xf>
    <xf numFmtId="9" fontId="82" fillId="5" borderId="4" xfId="0" applyNumberFormat="1" applyFont="1" applyFill="1" applyBorder="1" applyAlignment="1">
      <alignment horizontal="center" vertical="center" wrapText="1"/>
    </xf>
    <xf numFmtId="1" fontId="82" fillId="4" borderId="4" xfId="0" applyNumberFormat="1" applyFont="1" applyFill="1" applyBorder="1" applyAlignment="1" applyProtection="1">
      <alignment horizontal="center" vertical="center"/>
      <protection locked="0"/>
    </xf>
    <xf numFmtId="0" fontId="82" fillId="5" borderId="4" xfId="0" applyFont="1" applyFill="1" applyBorder="1" applyAlignment="1">
      <alignment horizontal="center" vertical="center"/>
    </xf>
    <xf numFmtId="1" fontId="82" fillId="4" borderId="4" xfId="0" applyNumberFormat="1" applyFont="1" applyFill="1" applyBorder="1" applyAlignment="1" applyProtection="1">
      <alignment horizontal="center" vertical="center" wrapText="1"/>
      <protection locked="0"/>
    </xf>
    <xf numFmtId="0" fontId="82" fillId="4" borderId="18" xfId="0" applyFont="1" applyFill="1" applyBorder="1" applyAlignment="1">
      <alignment horizontal="left" vertical="center" wrapText="1"/>
    </xf>
    <xf numFmtId="41" fontId="82" fillId="4" borderId="4" xfId="1" applyFont="1" applyFill="1" applyBorder="1" applyAlignment="1" applyProtection="1">
      <alignment horizontal="center" vertical="center"/>
      <protection locked="0"/>
    </xf>
    <xf numFmtId="0" fontId="82" fillId="7" borderId="4" xfId="0" applyFont="1" applyFill="1" applyBorder="1" applyAlignment="1" applyProtection="1">
      <alignment horizontal="center" vertical="center" wrapText="1"/>
      <protection locked="0"/>
    </xf>
    <xf numFmtId="0" fontId="82" fillId="4" borderId="4" xfId="0" applyFont="1" applyFill="1" applyBorder="1" applyAlignment="1" applyProtection="1">
      <alignment horizontal="center" vertical="center" wrapText="1"/>
      <protection locked="0"/>
    </xf>
    <xf numFmtId="164" fontId="82" fillId="4" borderId="4" xfId="0" applyNumberFormat="1" applyFont="1" applyFill="1" applyBorder="1" applyAlignment="1" applyProtection="1">
      <alignment horizontal="center" vertical="center" wrapText="1"/>
      <protection locked="0"/>
    </xf>
    <xf numFmtId="0" fontId="82" fillId="4" borderId="20" xfId="0" applyFont="1" applyFill="1" applyBorder="1" applyAlignment="1">
      <alignment vertical="center" wrapText="1"/>
    </xf>
    <xf numFmtId="9" fontId="82" fillId="4" borderId="20" xfId="2" applyFont="1" applyFill="1" applyBorder="1" applyAlignment="1">
      <alignment horizontal="center" vertical="center" wrapText="1"/>
    </xf>
    <xf numFmtId="9" fontId="79" fillId="4" borderId="20" xfId="2" applyFont="1" applyFill="1" applyBorder="1" applyAlignment="1">
      <alignment horizontal="center" vertical="center" wrapText="1"/>
    </xf>
    <xf numFmtId="0" fontId="79" fillId="4" borderId="4" xfId="0" applyFont="1" applyFill="1" applyBorder="1" applyAlignment="1" applyProtection="1">
      <alignment horizontal="center" vertical="center"/>
      <protection locked="0"/>
    </xf>
    <xf numFmtId="1" fontId="79" fillId="4" borderId="4" xfId="0" applyNumberFormat="1" applyFont="1" applyFill="1" applyBorder="1" applyAlignment="1" applyProtection="1">
      <alignment horizontal="center" vertical="center"/>
      <protection locked="0"/>
    </xf>
    <xf numFmtId="0" fontId="79" fillId="4" borderId="20" xfId="0" applyFont="1" applyFill="1" applyBorder="1" applyAlignment="1">
      <alignment vertical="center" wrapText="1"/>
    </xf>
    <xf numFmtId="0" fontId="79" fillId="4" borderId="20" xfId="0" applyFont="1" applyFill="1" applyBorder="1" applyAlignment="1" applyProtection="1">
      <alignment horizontal="left" vertical="center" wrapText="1"/>
      <protection locked="0"/>
    </xf>
    <xf numFmtId="0" fontId="86" fillId="4" borderId="4" xfId="0" applyFont="1" applyFill="1" applyBorder="1" applyAlignment="1" applyProtection="1">
      <alignment horizontal="justify" vertical="center" wrapText="1"/>
      <protection locked="0"/>
    </xf>
    <xf numFmtId="0" fontId="86" fillId="4" borderId="4" xfId="0" applyFont="1" applyFill="1" applyBorder="1" applyAlignment="1" applyProtection="1">
      <alignment vertical="center" wrapText="1"/>
      <protection locked="0"/>
    </xf>
    <xf numFmtId="0" fontId="86" fillId="5" borderId="4" xfId="0" applyFont="1" applyFill="1" applyBorder="1" applyAlignment="1" applyProtection="1">
      <alignment vertical="center" wrapText="1"/>
      <protection locked="0"/>
    </xf>
    <xf numFmtId="0" fontId="86" fillId="5" borderId="4" xfId="0" applyFont="1" applyFill="1" applyBorder="1" applyAlignment="1" applyProtection="1">
      <alignment horizontal="center" vertical="center" wrapText="1"/>
      <protection locked="0"/>
    </xf>
    <xf numFmtId="164" fontId="86" fillId="5" borderId="4" xfId="0" applyNumberFormat="1" applyFont="1" applyFill="1" applyBorder="1" applyAlignment="1" applyProtection="1">
      <alignment vertical="center" wrapText="1"/>
      <protection locked="0"/>
    </xf>
    <xf numFmtId="1" fontId="86" fillId="5" borderId="4" xfId="0" applyNumberFormat="1" applyFont="1" applyFill="1" applyBorder="1" applyAlignment="1" applyProtection="1">
      <alignment horizontal="center" vertical="center" wrapText="1"/>
      <protection locked="0"/>
    </xf>
    <xf numFmtId="0" fontId="87" fillId="4" borderId="20" xfId="0" applyFont="1" applyFill="1" applyBorder="1" applyAlignment="1">
      <alignment vertical="center" wrapText="1"/>
    </xf>
    <xf numFmtId="0" fontId="86" fillId="4" borderId="4" xfId="0" applyFont="1" applyFill="1" applyBorder="1" applyAlignment="1">
      <alignment horizontal="left" vertical="center" wrapText="1"/>
    </xf>
    <xf numFmtId="0" fontId="86" fillId="4" borderId="23" xfId="0" applyFont="1" applyFill="1" applyBorder="1" applyAlignment="1">
      <alignment vertical="center" wrapText="1"/>
    </xf>
    <xf numFmtId="0" fontId="86" fillId="4" borderId="20" xfId="0" applyFont="1" applyFill="1" applyBorder="1" applyAlignment="1">
      <alignment vertical="center" wrapText="1"/>
    </xf>
    <xf numFmtId="9" fontId="86" fillId="4" borderId="20" xfId="0" applyNumberFormat="1" applyFont="1" applyFill="1" applyBorder="1" applyAlignment="1">
      <alignment horizontal="center" vertical="center" wrapText="1"/>
    </xf>
    <xf numFmtId="0" fontId="86" fillId="4" borderId="4" xfId="0" applyFont="1" applyFill="1" applyBorder="1" applyAlignment="1" applyProtection="1">
      <alignment horizontal="left" vertical="center" wrapText="1"/>
      <protection locked="0"/>
    </xf>
    <xf numFmtId="0" fontId="86" fillId="4" borderId="4" xfId="0" applyFont="1" applyFill="1" applyBorder="1" applyAlignment="1">
      <alignment horizontal="justify" vertical="center" wrapText="1"/>
    </xf>
    <xf numFmtId="0" fontId="86" fillId="4" borderId="4" xfId="0" applyFont="1" applyFill="1" applyBorder="1" applyAlignment="1">
      <alignment horizontal="center" vertical="center" wrapText="1"/>
    </xf>
    <xf numFmtId="0" fontId="86" fillId="4" borderId="4" xfId="0" applyFont="1" applyFill="1" applyBorder="1" applyAlignment="1" applyProtection="1">
      <alignment horizontal="center" vertical="center" wrapText="1"/>
      <protection locked="0"/>
    </xf>
    <xf numFmtId="164" fontId="86" fillId="4" borderId="4" xfId="0" applyNumberFormat="1" applyFont="1" applyFill="1" applyBorder="1" applyAlignment="1" applyProtection="1">
      <alignment vertical="center" wrapText="1"/>
      <protection locked="0"/>
    </xf>
    <xf numFmtId="1" fontId="86" fillId="4" borderId="4" xfId="0" applyNumberFormat="1" applyFont="1" applyFill="1" applyBorder="1" applyAlignment="1" applyProtection="1">
      <alignment horizontal="center" vertical="center" wrapText="1"/>
      <protection locked="0"/>
    </xf>
    <xf numFmtId="0" fontId="86" fillId="4" borderId="20" xfId="0" applyFont="1" applyFill="1" applyBorder="1" applyAlignment="1">
      <alignment horizontal="justify" vertical="center"/>
    </xf>
    <xf numFmtId="0" fontId="86" fillId="4" borderId="23" xfId="0" applyFont="1" applyFill="1" applyBorder="1" applyAlignment="1" applyProtection="1">
      <alignment horizontal="justify" vertical="center" wrapText="1"/>
      <protection locked="0"/>
    </xf>
    <xf numFmtId="0" fontId="86" fillId="4" borderId="20" xfId="0" applyFont="1" applyFill="1" applyBorder="1" applyAlignment="1" applyProtection="1">
      <alignment horizontal="justify" vertical="center" wrapText="1"/>
      <protection locked="0"/>
    </xf>
    <xf numFmtId="0" fontId="88" fillId="4" borderId="4" xfId="0" applyFont="1" applyFill="1" applyBorder="1" applyAlignment="1" applyProtection="1">
      <alignment vertical="center" wrapText="1"/>
      <protection locked="0"/>
    </xf>
    <xf numFmtId="0" fontId="88" fillId="4" borderId="4" xfId="0" applyFont="1" applyFill="1" applyBorder="1" applyAlignment="1">
      <alignment vertical="center" wrapText="1"/>
    </xf>
    <xf numFmtId="0" fontId="88" fillId="4" borderId="4" xfId="0" applyFont="1" applyFill="1" applyBorder="1" applyAlignment="1" applyProtection="1">
      <alignment horizontal="center" vertical="center" wrapText="1"/>
      <protection locked="0"/>
    </xf>
    <xf numFmtId="0" fontId="88" fillId="4" borderId="4" xfId="0" applyFont="1" applyFill="1" applyBorder="1" applyAlignment="1">
      <alignment horizontal="center" vertical="center"/>
    </xf>
    <xf numFmtId="164" fontId="88" fillId="4" borderId="4" xfId="0" applyNumberFormat="1" applyFont="1" applyFill="1" applyBorder="1" applyAlignment="1" applyProtection="1">
      <alignment vertical="center" wrapText="1"/>
      <protection locked="0"/>
    </xf>
    <xf numFmtId="1" fontId="88" fillId="4" borderId="4" xfId="0" applyNumberFormat="1" applyFont="1" applyFill="1" applyBorder="1" applyAlignment="1" applyProtection="1">
      <alignment horizontal="center" vertical="center" wrapText="1"/>
      <protection locked="0"/>
    </xf>
    <xf numFmtId="1" fontId="88" fillId="4" borderId="4" xfId="0" applyNumberFormat="1" applyFont="1" applyFill="1" applyBorder="1" applyAlignment="1" applyProtection="1">
      <alignment horizontal="center" vertical="center"/>
      <protection locked="0"/>
    </xf>
    <xf numFmtId="0" fontId="88" fillId="4" borderId="20" xfId="0" applyFont="1" applyFill="1" applyBorder="1" applyAlignment="1">
      <alignment vertical="center" wrapText="1"/>
    </xf>
    <xf numFmtId="0" fontId="88" fillId="4" borderId="4" xfId="0" applyFont="1" applyFill="1" applyBorder="1" applyAlignment="1" applyProtection="1">
      <alignment horizontal="left" vertical="center" wrapText="1"/>
      <protection locked="0"/>
    </xf>
    <xf numFmtId="0" fontId="88" fillId="4" borderId="23" xfId="0" applyFont="1" applyFill="1" applyBorder="1" applyAlignment="1">
      <alignment vertical="center"/>
    </xf>
    <xf numFmtId="0" fontId="88" fillId="4" borderId="23" xfId="0" applyFont="1" applyFill="1" applyBorder="1" applyAlignment="1">
      <alignment vertical="center" wrapText="1"/>
    </xf>
    <xf numFmtId="9" fontId="88" fillId="4" borderId="20" xfId="2" applyFont="1" applyFill="1" applyBorder="1" applyAlignment="1">
      <alignment horizontal="center" vertical="center" wrapText="1"/>
    </xf>
    <xf numFmtId="9" fontId="88" fillId="4" borderId="4" xfId="2" applyFont="1" applyFill="1" applyBorder="1" applyAlignment="1" applyProtection="1">
      <alignment horizontal="center" vertical="center"/>
      <protection locked="0"/>
    </xf>
    <xf numFmtId="0" fontId="88" fillId="4" borderId="20" xfId="0" applyFont="1" applyFill="1" applyBorder="1" applyAlignment="1">
      <alignment vertical="center"/>
    </xf>
    <xf numFmtId="0" fontId="88" fillId="4" borderId="4" xfId="0" applyFont="1" applyFill="1" applyBorder="1" applyAlignment="1" applyProtection="1">
      <alignment vertical="top" wrapText="1"/>
      <protection locked="0"/>
    </xf>
    <xf numFmtId="0" fontId="0" fillId="4" borderId="0" xfId="0" applyFill="1" applyAlignment="1">
      <alignment vertical="center" wrapText="1"/>
    </xf>
    <xf numFmtId="0" fontId="70" fillId="4" borderId="4" xfId="0" applyFont="1" applyFill="1" applyBorder="1" applyAlignment="1" applyProtection="1">
      <alignment vertical="top" wrapText="1"/>
      <protection locked="0"/>
    </xf>
    <xf numFmtId="0" fontId="70" fillId="4" borderId="24" xfId="3" applyFont="1" applyFill="1" applyBorder="1" applyAlignment="1">
      <alignment horizontal="justify" vertical="center" wrapText="1"/>
    </xf>
    <xf numFmtId="0" fontId="70" fillId="6" borderId="24" xfId="0" applyFont="1" applyFill="1" applyBorder="1" applyAlignment="1" applyProtection="1">
      <alignment horizontal="justify" vertical="center" wrapText="1"/>
      <protection locked="0"/>
    </xf>
    <xf numFmtId="0" fontId="70" fillId="4" borderId="24" xfId="0" applyFont="1" applyFill="1" applyBorder="1" applyAlignment="1" applyProtection="1">
      <alignment horizontal="justify" vertical="center" wrapText="1"/>
      <protection locked="0"/>
    </xf>
    <xf numFmtId="0" fontId="70" fillId="4" borderId="24" xfId="0" applyFont="1" applyFill="1" applyBorder="1" applyAlignment="1">
      <alignment horizontal="justify" vertical="center" wrapText="1"/>
    </xf>
    <xf numFmtId="0" fontId="0" fillId="0" borderId="0" xfId="0" applyAlignment="1">
      <alignment horizontal="left" vertical="center"/>
    </xf>
    <xf numFmtId="0" fontId="7" fillId="21" borderId="4" xfId="0" applyFont="1" applyFill="1" applyBorder="1" applyAlignment="1" applyProtection="1">
      <alignment vertical="center"/>
      <protection locked="0"/>
    </xf>
    <xf numFmtId="0" fontId="7" fillId="21" borderId="3" xfId="0" applyFont="1" applyFill="1" applyBorder="1" applyAlignment="1" applyProtection="1">
      <alignment vertical="center"/>
      <protection locked="0"/>
    </xf>
    <xf numFmtId="0" fontId="0" fillId="4" borderId="36" xfId="0" applyFill="1" applyBorder="1" applyAlignment="1">
      <alignment horizontal="center" vertical="center"/>
    </xf>
    <xf numFmtId="0" fontId="0" fillId="4" borderId="36" xfId="0" applyFill="1" applyBorder="1" applyAlignment="1">
      <alignment vertical="center" wrapText="1"/>
    </xf>
    <xf numFmtId="0" fontId="0" fillId="4" borderId="36" xfId="0" applyFill="1" applyBorder="1" applyAlignment="1">
      <alignment horizontal="left" vertical="center"/>
    </xf>
    <xf numFmtId="0" fontId="0" fillId="4" borderId="14" xfId="0" applyFill="1" applyBorder="1" applyAlignment="1">
      <alignment vertical="center" wrapText="1"/>
    </xf>
    <xf numFmtId="9" fontId="0" fillId="4" borderId="36" xfId="0" applyNumberFormat="1" applyFill="1" applyBorder="1" applyAlignment="1">
      <alignment horizontal="center" vertical="center"/>
    </xf>
    <xf numFmtId="0" fontId="10" fillId="4" borderId="36" xfId="0" applyFont="1" applyFill="1" applyBorder="1" applyAlignment="1">
      <alignment horizontal="center" vertical="center" wrapText="1"/>
    </xf>
    <xf numFmtId="0" fontId="10" fillId="4" borderId="36" xfId="0" applyFont="1" applyFill="1" applyBorder="1" applyAlignment="1">
      <alignment vertical="center" wrapText="1"/>
    </xf>
    <xf numFmtId="0" fontId="7" fillId="22" borderId="3" xfId="0" applyFont="1" applyFill="1" applyBorder="1" applyAlignment="1" applyProtection="1">
      <alignment vertical="center" wrapText="1"/>
      <protection locked="0"/>
    </xf>
    <xf numFmtId="0" fontId="7" fillId="22" borderId="4" xfId="0" applyFont="1" applyFill="1" applyBorder="1" applyAlignment="1" applyProtection="1">
      <alignment vertical="center" wrapText="1"/>
      <protection locked="0"/>
    </xf>
    <xf numFmtId="0" fontId="20" fillId="4" borderId="36" xfId="0" applyFont="1" applyFill="1" applyBorder="1" applyAlignment="1">
      <alignment horizontal="left" vertical="center"/>
    </xf>
    <xf numFmtId="0" fontId="20" fillId="4" borderId="36" xfId="0" applyFont="1" applyFill="1" applyBorder="1" applyAlignment="1">
      <alignment horizontal="center" vertical="center"/>
    </xf>
    <xf numFmtId="0" fontId="7" fillId="4" borderId="14" xfId="0" applyFont="1" applyFill="1" applyBorder="1" applyAlignment="1" applyProtection="1">
      <alignment horizontal="left" vertical="center" wrapText="1"/>
      <protection locked="0"/>
    </xf>
    <xf numFmtId="9" fontId="0" fillId="4" borderId="14" xfId="0" applyNumberFormat="1" applyFill="1" applyBorder="1" applyAlignment="1">
      <alignment horizontal="center" vertical="center"/>
    </xf>
    <xf numFmtId="0" fontId="49" fillId="0" borderId="43"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45" xfId="0" applyFont="1" applyBorder="1" applyAlignment="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50" xfId="0" applyFont="1" applyFill="1" applyBorder="1" applyAlignment="1">
      <alignment horizontal="center" vertical="center"/>
    </xf>
    <xf numFmtId="9" fontId="7" fillId="4" borderId="50" xfId="0" applyNumberFormat="1" applyFont="1" applyFill="1" applyBorder="1" applyAlignment="1">
      <alignment horizontal="center" vertical="center"/>
    </xf>
    <xf numFmtId="0" fontId="7" fillId="4" borderId="51" xfId="0" applyFont="1" applyFill="1" applyBorder="1" applyAlignment="1">
      <alignment vertical="center" wrapText="1"/>
    </xf>
    <xf numFmtId="0" fontId="7" fillId="4" borderId="53" xfId="0" applyFont="1" applyFill="1" applyBorder="1" applyAlignment="1">
      <alignment vertical="center" wrapText="1"/>
    </xf>
    <xf numFmtId="0" fontId="7" fillId="4" borderId="52" xfId="0" applyFont="1" applyFill="1" applyBorder="1" applyAlignment="1">
      <alignment horizontal="left" vertical="center"/>
    </xf>
    <xf numFmtId="0" fontId="7" fillId="0" borderId="0" xfId="0" applyFont="1"/>
    <xf numFmtId="0" fontId="7" fillId="0" borderId="0" xfId="0" applyFont="1" applyAlignment="1">
      <alignment horizontal="left" vertical="center"/>
    </xf>
    <xf numFmtId="0" fontId="49" fillId="0" borderId="0" xfId="0" applyFont="1" applyAlignment="1">
      <alignment horizontal="center" vertical="center" wrapText="1"/>
    </xf>
    <xf numFmtId="9" fontId="0" fillId="4" borderId="0" xfId="0" applyNumberFormat="1" applyFill="1" applyAlignment="1">
      <alignment horizontal="center" vertical="center"/>
    </xf>
    <xf numFmtId="0" fontId="0" fillId="4" borderId="0" xfId="0" applyFill="1" applyAlignment="1">
      <alignment horizontal="left" vertical="center"/>
    </xf>
    <xf numFmtId="0" fontId="10" fillId="4" borderId="0" xfId="0" applyFont="1" applyFill="1" applyAlignment="1">
      <alignment horizontal="center" vertical="center" wrapText="1"/>
    </xf>
    <xf numFmtId="0" fontId="10" fillId="4" borderId="0" xfId="0" applyFont="1" applyFill="1" applyAlignment="1">
      <alignment vertical="center" wrapText="1"/>
    </xf>
    <xf numFmtId="9" fontId="7" fillId="4" borderId="0" xfId="0" applyNumberFormat="1" applyFont="1" applyFill="1" applyAlignment="1">
      <alignment horizontal="center" vertical="center" wrapText="1"/>
    </xf>
    <xf numFmtId="0" fontId="20" fillId="4" borderId="0" xfId="0" applyFont="1" applyFill="1" applyAlignment="1">
      <alignment horizontal="left" vertical="center"/>
    </xf>
    <xf numFmtId="0" fontId="20" fillId="4" borderId="0" xfId="0" applyFont="1" applyFill="1" applyAlignment="1">
      <alignment horizontal="center" vertical="center"/>
    </xf>
    <xf numFmtId="0" fontId="7" fillId="4" borderId="34" xfId="0" applyFont="1" applyFill="1" applyBorder="1" applyAlignment="1">
      <alignment horizontal="center" vertical="center"/>
    </xf>
    <xf numFmtId="9" fontId="7" fillId="4" borderId="34" xfId="0" applyNumberFormat="1" applyFont="1" applyFill="1" applyBorder="1" applyAlignment="1">
      <alignment horizontal="center" vertical="center"/>
    </xf>
    <xf numFmtId="0" fontId="7" fillId="4" borderId="34" xfId="0" applyFont="1" applyFill="1" applyBorder="1" applyAlignment="1">
      <alignment horizontal="center" vertical="center" wrapText="1"/>
    </xf>
    <xf numFmtId="9" fontId="7" fillId="4" borderId="34" xfId="0" applyNumberFormat="1" applyFont="1" applyFill="1" applyBorder="1" applyAlignment="1">
      <alignment horizontal="center" vertical="center" wrapText="1"/>
    </xf>
    <xf numFmtId="0" fontId="7" fillId="4" borderId="54" xfId="0" applyFont="1" applyFill="1" applyBorder="1" applyAlignment="1">
      <alignment horizontal="left" vertical="center"/>
    </xf>
    <xf numFmtId="0" fontId="7" fillId="4" borderId="55" xfId="0" applyFont="1" applyFill="1" applyBorder="1" applyAlignment="1">
      <alignment horizontal="center" vertical="center"/>
    </xf>
    <xf numFmtId="9" fontId="7" fillId="4" borderId="55" xfId="0" applyNumberFormat="1" applyFont="1" applyFill="1" applyBorder="1" applyAlignment="1">
      <alignment horizontal="center" vertical="center"/>
    </xf>
    <xf numFmtId="0" fontId="7" fillId="4" borderId="56"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xf>
    <xf numFmtId="0" fontId="7" fillId="0" borderId="34" xfId="0" applyFont="1" applyBorder="1" applyAlignment="1">
      <alignment horizontal="center" vertical="center"/>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xf>
    <xf numFmtId="0" fontId="7" fillId="0" borderId="51" xfId="0" applyFont="1" applyBorder="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xf>
    <xf numFmtId="0" fontId="7" fillId="0" borderId="56" xfId="0" applyFont="1" applyBorder="1" applyAlignment="1">
      <alignment vertical="center" wrapText="1"/>
    </xf>
    <xf numFmtId="0" fontId="7" fillId="0" borderId="45" xfId="0" applyFont="1" applyBorder="1" applyAlignment="1">
      <alignment vertical="center"/>
    </xf>
    <xf numFmtId="0" fontId="49" fillId="0" borderId="0" xfId="8" applyFont="1" applyAlignment="1">
      <alignment horizontal="center" vertical="center" wrapText="1"/>
    </xf>
    <xf numFmtId="0" fontId="90" fillId="4" borderId="48" xfId="8" applyFont="1" applyFill="1" applyBorder="1" applyAlignment="1">
      <alignment horizontal="center" vertical="center" wrapText="1"/>
    </xf>
    <xf numFmtId="0" fontId="90" fillId="4" borderId="38" xfId="8" applyFont="1" applyFill="1" applyBorder="1" applyAlignment="1">
      <alignment horizontal="center" vertical="center" wrapText="1"/>
    </xf>
    <xf numFmtId="0" fontId="91" fillId="4" borderId="48" xfId="8" applyFont="1" applyFill="1" applyBorder="1" applyAlignment="1">
      <alignment horizontal="center" vertical="center" wrapText="1"/>
    </xf>
    <xf numFmtId="0" fontId="92" fillId="4" borderId="38" xfId="8" applyFont="1" applyFill="1" applyBorder="1" applyAlignment="1">
      <alignment horizontal="center" vertical="center" wrapText="1"/>
    </xf>
    <xf numFmtId="0" fontId="92" fillId="4" borderId="48" xfId="8" applyFont="1" applyFill="1" applyBorder="1" applyAlignment="1">
      <alignment horizontal="center" vertical="center" wrapText="1"/>
    </xf>
    <xf numFmtId="0" fontId="92" fillId="4" borderId="39" xfId="8" applyFont="1" applyFill="1" applyBorder="1" applyAlignment="1">
      <alignment horizontal="center" vertical="center" wrapText="1"/>
    </xf>
    <xf numFmtId="0" fontId="93" fillId="0" borderId="0" xfId="8" applyFont="1" applyAlignment="1">
      <alignment vertical="center"/>
    </xf>
    <xf numFmtId="0" fontId="93" fillId="0" borderId="0" xfId="8" applyFont="1" applyAlignment="1">
      <alignment vertical="center" wrapText="1"/>
    </xf>
    <xf numFmtId="0" fontId="93" fillId="0" borderId="0" xfId="8" applyFont="1"/>
    <xf numFmtId="0" fontId="62" fillId="0" borderId="0" xfId="0" applyFont="1"/>
    <xf numFmtId="0" fontId="7" fillId="0" borderId="0" xfId="0" applyFont="1" applyAlignment="1">
      <alignment horizontal="left" vertical="top" wrapText="1"/>
    </xf>
    <xf numFmtId="0" fontId="7" fillId="0" borderId="16" xfId="0" applyFont="1" applyBorder="1" applyAlignment="1">
      <alignment horizontal="left" vertical="top" wrapText="1"/>
    </xf>
    <xf numFmtId="0" fontId="34" fillId="0" borderId="27" xfId="0" applyFont="1" applyBorder="1" applyAlignment="1">
      <alignment horizontal="left" vertical="top" wrapText="1"/>
    </xf>
    <xf numFmtId="0" fontId="34" fillId="0" borderId="28" xfId="0" applyFont="1" applyBorder="1" applyAlignment="1">
      <alignment horizontal="left" vertical="top" wrapText="1"/>
    </xf>
    <xf numFmtId="0" fontId="34" fillId="0" borderId="29" xfId="0" applyFont="1" applyBorder="1" applyAlignment="1">
      <alignment horizontal="left" vertical="top" wrapText="1"/>
    </xf>
    <xf numFmtId="0" fontId="34" fillId="0" borderId="15" xfId="0" applyFont="1" applyBorder="1" applyAlignment="1">
      <alignment horizontal="left" vertical="top" wrapText="1"/>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34" fillId="0" borderId="7" xfId="0" applyFont="1" applyBorder="1" applyAlignment="1">
      <alignment horizontal="left" vertical="top"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9" fontId="35" fillId="15" borderId="25" xfId="0" applyNumberFormat="1" applyFont="1" applyFill="1" applyBorder="1" applyAlignment="1">
      <alignment horizontal="center" vertical="center" wrapText="1"/>
    </xf>
    <xf numFmtId="9" fontId="35" fillId="15" borderId="13" xfId="0" applyNumberFormat="1" applyFont="1" applyFill="1" applyBorder="1" applyAlignment="1">
      <alignment horizontal="center" vertical="center" wrapText="1"/>
    </xf>
    <xf numFmtId="9" fontId="35" fillId="15" borderId="14" xfId="0" applyNumberFormat="1" applyFont="1" applyFill="1" applyBorder="1" applyAlignment="1">
      <alignment horizontal="center" vertical="center" wrapText="1"/>
    </xf>
    <xf numFmtId="9" fontId="29" fillId="4" borderId="25" xfId="0" applyNumberFormat="1" applyFont="1" applyFill="1" applyBorder="1" applyAlignment="1">
      <alignment horizontal="center" vertical="center"/>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13" xfId="0" applyNumberFormat="1" applyFont="1" applyBorder="1" applyAlignment="1">
      <alignment horizontal="center" vertical="center"/>
    </xf>
    <xf numFmtId="9" fontId="7" fillId="0" borderId="14" xfId="0" applyNumberFormat="1" applyFont="1" applyBorder="1" applyAlignment="1">
      <alignment horizontal="center" vertical="center"/>
    </xf>
    <xf numFmtId="9" fontId="7" fillId="4" borderId="19"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9" fontId="7" fillId="4" borderId="21" xfId="0" applyNumberFormat="1" applyFont="1" applyFill="1" applyBorder="1" applyAlignment="1">
      <alignment horizontal="center" vertical="center" wrapText="1"/>
    </xf>
    <xf numFmtId="9" fontId="7" fillId="4" borderId="13" xfId="0" applyNumberFormat="1" applyFont="1" applyFill="1" applyBorder="1" applyAlignment="1">
      <alignment horizontal="center" vertical="center" wrapText="1"/>
    </xf>
    <xf numFmtId="9" fontId="7" fillId="4" borderId="14" xfId="0" applyNumberFormat="1" applyFont="1" applyFill="1" applyBorder="1" applyAlignment="1">
      <alignment horizontal="center" vertical="center" wrapText="1"/>
    </xf>
    <xf numFmtId="9" fontId="29" fillId="0" borderId="25" xfId="0" applyNumberFormat="1" applyFont="1" applyBorder="1" applyAlignment="1">
      <alignment horizontal="center" vertical="center"/>
    </xf>
    <xf numFmtId="9" fontId="29" fillId="0" borderId="13" xfId="0" applyNumberFormat="1" applyFont="1" applyBorder="1" applyAlignment="1">
      <alignment horizontal="center" vertical="center"/>
    </xf>
    <xf numFmtId="0" fontId="29" fillId="0" borderId="14" xfId="0" applyFont="1" applyBorder="1" applyAlignment="1">
      <alignment horizontal="center" vertical="center"/>
    </xf>
    <xf numFmtId="9" fontId="22" fillId="11" borderId="6" xfId="0" applyNumberFormat="1" applyFont="1" applyFill="1" applyBorder="1" applyAlignment="1">
      <alignment horizontal="center" vertical="center" wrapText="1"/>
    </xf>
    <xf numFmtId="9" fontId="22" fillId="11" borderId="13" xfId="0" applyNumberFormat="1" applyFont="1" applyFill="1" applyBorder="1" applyAlignment="1">
      <alignment horizontal="center" vertical="center" wrapText="1"/>
    </xf>
    <xf numFmtId="9" fontId="22" fillId="11" borderId="14"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0" fontId="22" fillId="11" borderId="4" xfId="0" applyFont="1" applyFill="1" applyBorder="1" applyAlignment="1">
      <alignment horizontal="center" vertical="center" wrapText="1"/>
    </xf>
    <xf numFmtId="9" fontId="22" fillId="11" borderId="6" xfId="0" applyNumberFormat="1" applyFont="1" applyFill="1" applyBorder="1" applyAlignment="1">
      <alignment horizontal="center" vertical="center"/>
    </xf>
    <xf numFmtId="0" fontId="22" fillId="11" borderId="13" xfId="0" applyFont="1" applyFill="1" applyBorder="1" applyAlignment="1">
      <alignment horizontal="center" vertical="center"/>
    </xf>
    <xf numFmtId="0" fontId="22" fillId="11" borderId="14" xfId="0" applyFont="1" applyFill="1" applyBorder="1" applyAlignment="1">
      <alignment horizontal="center" vertical="center"/>
    </xf>
    <xf numFmtId="9" fontId="22" fillId="4" borderId="20" xfId="0" applyNumberFormat="1" applyFont="1" applyFill="1" applyBorder="1" applyAlignment="1">
      <alignment horizontal="center" vertical="center" wrapText="1"/>
    </xf>
    <xf numFmtId="9" fontId="29" fillId="17" borderId="21" xfId="0" applyNumberFormat="1" applyFont="1" applyFill="1" applyBorder="1" applyAlignment="1">
      <alignment horizontal="center" vertical="center" wrapText="1"/>
    </xf>
    <xf numFmtId="9" fontId="29" fillId="17" borderId="14" xfId="0" applyNumberFormat="1" applyFont="1" applyFill="1" applyBorder="1" applyAlignment="1">
      <alignment horizontal="center" vertical="center" wrapText="1"/>
    </xf>
    <xf numFmtId="9" fontId="35" fillId="15" borderId="30"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xf>
    <xf numFmtId="0" fontId="22" fillId="11" borderId="4" xfId="0" applyFont="1" applyFill="1" applyBorder="1" applyAlignment="1">
      <alignment horizontal="center" vertical="center"/>
    </xf>
    <xf numFmtId="9" fontId="22" fillId="11" borderId="13" xfId="0" applyNumberFormat="1" applyFont="1" applyFill="1" applyBorder="1" applyAlignment="1">
      <alignment horizontal="center" vertical="center"/>
    </xf>
    <xf numFmtId="9" fontId="22" fillId="11" borderId="14" xfId="0" applyNumberFormat="1" applyFont="1" applyFill="1" applyBorder="1" applyAlignment="1">
      <alignment horizontal="center" vertical="center"/>
    </xf>
    <xf numFmtId="0" fontId="19" fillId="12" borderId="4" xfId="0" applyFont="1" applyFill="1" applyBorder="1" applyAlignment="1">
      <alignment horizontal="center" vertical="center" wrapText="1"/>
    </xf>
    <xf numFmtId="0" fontId="23" fillId="11" borderId="15" xfId="0" applyFont="1" applyFill="1" applyBorder="1" applyAlignment="1">
      <alignment horizontal="center" vertical="top" wrapText="1"/>
    </xf>
    <xf numFmtId="0" fontId="22" fillId="11" borderId="6"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0" fontId="16" fillId="10" borderId="6"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33" fillId="16" borderId="13" xfId="0" applyFont="1" applyFill="1" applyBorder="1" applyAlignment="1">
      <alignment horizontal="center" vertical="center" wrapText="1"/>
    </xf>
    <xf numFmtId="9" fontId="29" fillId="4" borderId="25" xfId="0" applyNumberFormat="1" applyFont="1" applyFill="1" applyBorder="1" applyAlignment="1">
      <alignment horizontal="center" vertical="center" wrapText="1"/>
    </xf>
    <xf numFmtId="9" fontId="29" fillId="4" borderId="13"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15" fillId="9" borderId="7"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29" fillId="17" borderId="19" xfId="0" applyNumberFormat="1" applyFont="1" applyFill="1" applyBorder="1" applyAlignment="1">
      <alignment horizontal="center" vertical="center" wrapText="1"/>
    </xf>
    <xf numFmtId="0" fontId="29" fillId="17" borderId="13" xfId="0" applyFont="1" applyFill="1" applyBorder="1" applyAlignment="1">
      <alignment horizontal="center" vertical="center" wrapText="1"/>
    </xf>
    <xf numFmtId="0" fontId="29" fillId="17" borderId="14" xfId="0" applyFont="1" applyFill="1" applyBorder="1" applyAlignment="1">
      <alignment horizontal="center" vertical="center" wrapText="1"/>
    </xf>
    <xf numFmtId="9" fontId="22" fillId="17" borderId="6" xfId="0" applyNumberFormat="1" applyFont="1" applyFill="1" applyBorder="1" applyAlignment="1">
      <alignment horizontal="center" vertical="center" wrapText="1"/>
    </xf>
    <xf numFmtId="9" fontId="22" fillId="17" borderId="14" xfId="0" applyNumberFormat="1" applyFont="1" applyFill="1" applyBorder="1" applyAlignment="1">
      <alignment horizontal="center" vertical="center" wrapText="1"/>
    </xf>
    <xf numFmtId="9" fontId="7" fillId="4" borderId="21" xfId="0" applyNumberFormat="1" applyFont="1" applyFill="1" applyBorder="1" applyAlignment="1">
      <alignment horizontal="center" vertical="center"/>
    </xf>
    <xf numFmtId="9" fontId="7" fillId="4" borderId="13" xfId="0" applyNumberFormat="1" applyFont="1" applyFill="1" applyBorder="1" applyAlignment="1">
      <alignment horizontal="center" vertical="center"/>
    </xf>
    <xf numFmtId="9" fontId="7" fillId="4" borderId="14" xfId="0" applyNumberFormat="1" applyFont="1" applyFill="1" applyBorder="1" applyAlignment="1">
      <alignment horizontal="center" vertical="center"/>
    </xf>
    <xf numFmtId="9" fontId="29" fillId="4" borderId="21" xfId="0" applyNumberFormat="1" applyFont="1" applyFill="1" applyBorder="1" applyAlignment="1">
      <alignment horizontal="center" vertical="center"/>
    </xf>
    <xf numFmtId="9" fontId="29" fillId="17" borderId="21" xfId="0" applyNumberFormat="1" applyFont="1" applyFill="1" applyBorder="1" applyAlignment="1">
      <alignment horizontal="center" vertical="center"/>
    </xf>
    <xf numFmtId="0" fontId="29" fillId="17" borderId="13" xfId="0" applyFont="1" applyFill="1" applyBorder="1" applyAlignment="1">
      <alignment horizontal="center" vertical="center"/>
    </xf>
    <xf numFmtId="0" fontId="29" fillId="17" borderId="1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9" fontId="29" fillId="14" borderId="19" xfId="0" applyNumberFormat="1"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4" xfId="0" applyFont="1" applyFill="1" applyBorder="1" applyAlignment="1">
      <alignment horizontal="center" vertical="center" wrapText="1"/>
    </xf>
    <xf numFmtId="9" fontId="31" fillId="17" borderId="32" xfId="0" applyNumberFormat="1"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9" fontId="7" fillId="4" borderId="25" xfId="0" applyNumberFormat="1" applyFont="1" applyFill="1" applyBorder="1" applyAlignment="1">
      <alignment horizontal="center" vertical="center"/>
    </xf>
    <xf numFmtId="9" fontId="7" fillId="4" borderId="20" xfId="0" applyNumberFormat="1" applyFont="1" applyFill="1" applyBorder="1" applyAlignment="1">
      <alignment horizontal="center" vertical="center" wrapText="1"/>
    </xf>
    <xf numFmtId="9" fontId="7" fillId="4" borderId="25" xfId="0" applyNumberFormat="1" applyFont="1" applyFill="1" applyBorder="1" applyAlignment="1">
      <alignment horizontal="center" vertical="center" wrapText="1"/>
    </xf>
    <xf numFmtId="0" fontId="2" fillId="2" borderId="57" xfId="0" applyFont="1" applyFill="1" applyBorder="1" applyAlignment="1">
      <alignment horizontal="left" vertical="center"/>
    </xf>
    <xf numFmtId="0" fontId="2" fillId="2" borderId="0" xfId="0" applyFont="1" applyFill="1" applyAlignment="1">
      <alignment horizontal="left" vertical="center"/>
    </xf>
    <xf numFmtId="0" fontId="45" fillId="2" borderId="33" xfId="0" applyFont="1" applyFill="1" applyBorder="1" applyAlignment="1">
      <alignment horizontal="center" vertical="center"/>
    </xf>
    <xf numFmtId="0" fontId="61" fillId="0" borderId="0" xfId="8" applyFont="1" applyAlignment="1">
      <alignment horizontal="center" vertical="center" wrapText="1"/>
    </xf>
    <xf numFmtId="0" fontId="50" fillId="4" borderId="37" xfId="8" applyFont="1" applyFill="1" applyBorder="1" applyAlignment="1">
      <alignment horizontal="center" vertical="center" wrapText="1"/>
    </xf>
    <xf numFmtId="0" fontId="50" fillId="4" borderId="38" xfId="8" applyFont="1" applyFill="1" applyBorder="1" applyAlignment="1">
      <alignment horizontal="center" vertical="center" wrapText="1"/>
    </xf>
    <xf numFmtId="0" fontId="51" fillId="0" borderId="38" xfId="8" applyFont="1" applyBorder="1" applyAlignment="1">
      <alignment vertical="center" wrapText="1"/>
    </xf>
    <xf numFmtId="0" fontId="51" fillId="0" borderId="39" xfId="8" applyFont="1" applyBorder="1" applyAlignment="1">
      <alignment vertical="center" wrapText="1"/>
    </xf>
    <xf numFmtId="0" fontId="51" fillId="0" borderId="40" xfId="8" applyFont="1" applyBorder="1" applyAlignment="1">
      <alignment vertical="center" wrapText="1"/>
    </xf>
    <xf numFmtId="0" fontId="51" fillId="0" borderId="41" xfId="8" applyFont="1" applyBorder="1" applyAlignment="1">
      <alignment vertical="center" wrapText="1"/>
    </xf>
    <xf numFmtId="0" fontId="51" fillId="0" borderId="42" xfId="8" applyFont="1" applyBorder="1" applyAlignment="1">
      <alignment vertical="center" wrapText="1"/>
    </xf>
    <xf numFmtId="0" fontId="50" fillId="4" borderId="43" xfId="8" applyFont="1" applyFill="1" applyBorder="1" applyAlignment="1">
      <alignment horizontal="left" vertical="center" wrapText="1"/>
    </xf>
    <xf numFmtId="0" fontId="50" fillId="4" borderId="44" xfId="8" applyFont="1" applyFill="1" applyBorder="1" applyAlignment="1">
      <alignment horizontal="left" vertical="center" wrapText="1"/>
    </xf>
    <xf numFmtId="0" fontId="51" fillId="0" borderId="44" xfId="8" applyFont="1" applyBorder="1" applyAlignment="1">
      <alignment vertical="center" wrapText="1"/>
    </xf>
    <xf numFmtId="0" fontId="51" fillId="0" borderId="45" xfId="8" applyFont="1" applyBorder="1" applyAlignment="1">
      <alignment vertical="center" wrapText="1"/>
    </xf>
    <xf numFmtId="0" fontId="50" fillId="0" borderId="46" xfId="8" applyFont="1" applyBorder="1" applyAlignment="1">
      <alignment vertical="center" wrapText="1"/>
    </xf>
    <xf numFmtId="0" fontId="50" fillId="0" borderId="0" xfId="8" applyFont="1" applyAlignment="1">
      <alignment vertical="center" wrapText="1"/>
    </xf>
    <xf numFmtId="0" fontId="51" fillId="0" borderId="0" xfId="8" applyFont="1" applyAlignment="1">
      <alignment vertical="center" wrapText="1"/>
    </xf>
    <xf numFmtId="0" fontId="51" fillId="0" borderId="47" xfId="8" applyFont="1" applyBorder="1" applyAlignment="1">
      <alignment vertical="center" wrapText="1"/>
    </xf>
    <xf numFmtId="0" fontId="54" fillId="0" borderId="0" xfId="8" applyFont="1" applyAlignment="1">
      <alignment horizontal="left" vertical="center" wrapText="1"/>
    </xf>
    <xf numFmtId="0" fontId="51" fillId="0" borderId="0" xfId="8" applyFont="1" applyAlignment="1">
      <alignment horizontal="center" vertical="center" wrapText="1"/>
    </xf>
    <xf numFmtId="0" fontId="54" fillId="0" borderId="0" xfId="8" applyFont="1" applyAlignment="1">
      <alignment vertical="center" wrapText="1"/>
    </xf>
    <xf numFmtId="0" fontId="55" fillId="0" borderId="0" xfId="8" applyFont="1" applyAlignment="1">
      <alignment horizontal="center" vertical="center"/>
    </xf>
    <xf numFmtId="0" fontId="52" fillId="0" borderId="0" xfId="0" applyFont="1" applyAlignment="1">
      <alignment horizontal="left" vertical="top"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cellXfs>
  <cellStyles count="9">
    <cellStyle name="Hipervínculo" xfId="7" builtinId="8"/>
    <cellStyle name="Hyperlink" xfId="6" xr:uid="{3D697EC2-FB29-472A-95AB-28878716BA82}"/>
    <cellStyle name="Millares [0]" xfId="1" builtinId="6"/>
    <cellStyle name="Normal" xfId="0" builtinId="0"/>
    <cellStyle name="Normal 14" xfId="3" xr:uid="{252F64BD-10F1-4D56-B7A7-C8CF4E26A2FD}"/>
    <cellStyle name="Normal 2" xfId="8" xr:uid="{F0D8AD36-C855-4259-97DE-D2CB01F16B5C}"/>
    <cellStyle name="Normal 2 2" xfId="5" xr:uid="{05F28AC8-10C6-454C-A32E-ED3A7B41272D}"/>
    <cellStyle name="Normal 7" xfId="4" xr:uid="{BE7C28F2-26B5-47B3-828E-0109F187A4EC}"/>
    <cellStyle name="Porcentaje"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image" Target="../media/image2.tmp"/><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333484</xdr:colOff>
      <xdr:row>3</xdr:row>
      <xdr:rowOff>28618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3</xdr:col>
      <xdr:colOff>152400</xdr:colOff>
      <xdr:row>93</xdr:row>
      <xdr:rowOff>204787</xdr:rowOff>
    </xdr:from>
    <xdr:to>
      <xdr:col>4</xdr:col>
      <xdr:colOff>628649</xdr:colOff>
      <xdr:row>94</xdr:row>
      <xdr:rowOff>269081</xdr:rowOff>
    </xdr:to>
    <xdr:pic>
      <xdr:nvPicPr>
        <xdr:cNvPr id="3" name="Imagen 2">
          <a:extLst>
            <a:ext uri="{FF2B5EF4-FFF2-40B4-BE49-F238E27FC236}">
              <a16:creationId xmlns:a16="http://schemas.microsoft.com/office/drawing/2014/main" id="{713DFEF5-D1F8-458C-A2E5-D22A7B6E83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2650" y="56992837"/>
          <a:ext cx="952499" cy="292894"/>
        </a:xfrm>
        <a:prstGeom prst="rect">
          <a:avLst/>
        </a:prstGeom>
      </xdr:spPr>
    </xdr:pic>
    <xdr:clientData/>
  </xdr:twoCellAnchor>
  <xdr:twoCellAnchor editAs="oneCell">
    <xdr:from>
      <xdr:col>4</xdr:col>
      <xdr:colOff>1534582</xdr:colOff>
      <xdr:row>93</xdr:row>
      <xdr:rowOff>116991</xdr:rowOff>
    </xdr:from>
    <xdr:to>
      <xdr:col>5</xdr:col>
      <xdr:colOff>286809</xdr:colOff>
      <xdr:row>94</xdr:row>
      <xdr:rowOff>175289</xdr:rowOff>
    </xdr:to>
    <xdr:pic>
      <xdr:nvPicPr>
        <xdr:cNvPr id="5" name="Imagen 4">
          <a:extLst>
            <a:ext uri="{FF2B5EF4-FFF2-40B4-BE49-F238E27FC236}">
              <a16:creationId xmlns:a16="http://schemas.microsoft.com/office/drawing/2014/main" id="{8A462D87-7660-5D19-10FD-764BBB4648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11082" y="56905041"/>
          <a:ext cx="352427" cy="286898"/>
        </a:xfrm>
        <a:prstGeom prst="rect">
          <a:avLst/>
        </a:prstGeom>
      </xdr:spPr>
    </xdr:pic>
    <xdr:clientData/>
  </xdr:twoCellAnchor>
  <xdr:twoCellAnchor>
    <xdr:from>
      <xdr:col>7</xdr:col>
      <xdr:colOff>1072812</xdr:colOff>
      <xdr:row>94</xdr:row>
      <xdr:rowOff>50856</xdr:rowOff>
    </xdr:from>
    <xdr:to>
      <xdr:col>7</xdr:col>
      <xdr:colOff>1295399</xdr:colOff>
      <xdr:row>94</xdr:row>
      <xdr:rowOff>294061</xdr:rowOff>
    </xdr:to>
    <xdr:sp macro="" textlink="">
      <xdr:nvSpPr>
        <xdr:cNvPr id="6" name="AutoShape 2">
          <a:extLst>
            <a:ext uri="{FF2B5EF4-FFF2-40B4-BE49-F238E27FC236}">
              <a16:creationId xmlns:a16="http://schemas.microsoft.com/office/drawing/2014/main" id="{8D393F27-0F0C-BB47-AA49-48FC5B52C806}"/>
            </a:ext>
          </a:extLst>
        </xdr:cNvPr>
        <xdr:cNvSpPr>
          <a:spLocks/>
        </xdr:cNvSpPr>
      </xdr:nvSpPr>
      <xdr:spPr bwMode="auto">
        <a:xfrm>
          <a:off x="8149887" y="57067506"/>
          <a:ext cx="222587" cy="243205"/>
        </a:xfrm>
        <a:custGeom>
          <a:avLst/>
          <a:gdLst>
            <a:gd name="T0" fmla="+- 0 3656 2540"/>
            <a:gd name="T1" fmla="*/ T0 w 1395"/>
            <a:gd name="T2" fmla="+- 0 1187 707"/>
            <a:gd name="T3" fmla="*/ 1187 h 2480"/>
            <a:gd name="T4" fmla="+- 0 3557 2540"/>
            <a:gd name="T5" fmla="*/ T4 w 1395"/>
            <a:gd name="T6" fmla="+- 0 1787 707"/>
            <a:gd name="T7" fmla="*/ 1787 h 2480"/>
            <a:gd name="T8" fmla="+- 0 3527 2540"/>
            <a:gd name="T9" fmla="*/ T8 w 1395"/>
            <a:gd name="T10" fmla="+- 0 1967 707"/>
            <a:gd name="T11" fmla="*/ 1967 h 2480"/>
            <a:gd name="T12" fmla="+- 0 3445 2540"/>
            <a:gd name="T13" fmla="*/ T12 w 1395"/>
            <a:gd name="T14" fmla="+- 0 2627 707"/>
            <a:gd name="T15" fmla="*/ 2627 h 2480"/>
            <a:gd name="T16" fmla="+- 0 3442 2540"/>
            <a:gd name="T17" fmla="*/ T16 w 1395"/>
            <a:gd name="T18" fmla="+- 0 3187 707"/>
            <a:gd name="T19" fmla="*/ 3187 h 2480"/>
            <a:gd name="T20" fmla="+- 0 3483 2540"/>
            <a:gd name="T21" fmla="*/ T20 w 1395"/>
            <a:gd name="T22" fmla="+- 0 2427 707"/>
            <a:gd name="T23" fmla="*/ 2427 h 2480"/>
            <a:gd name="T24" fmla="+- 0 3585 2540"/>
            <a:gd name="T25" fmla="*/ T24 w 1395"/>
            <a:gd name="T26" fmla="+- 0 1807 707"/>
            <a:gd name="T27" fmla="*/ 1807 h 2480"/>
            <a:gd name="T28" fmla="+- 0 3669 2540"/>
            <a:gd name="T29" fmla="*/ T28 w 1395"/>
            <a:gd name="T30" fmla="+- 0 1287 707"/>
            <a:gd name="T31" fmla="*/ 1287 h 2480"/>
            <a:gd name="T32" fmla="+- 0 3803 2540"/>
            <a:gd name="T33" fmla="*/ T32 w 1395"/>
            <a:gd name="T34" fmla="+- 0 747 707"/>
            <a:gd name="T35" fmla="*/ 747 h 2480"/>
            <a:gd name="T36" fmla="+- 0 2648 2540"/>
            <a:gd name="T37" fmla="*/ T36 w 1395"/>
            <a:gd name="T38" fmla="+- 0 1767 707"/>
            <a:gd name="T39" fmla="*/ 1767 h 2480"/>
            <a:gd name="T40" fmla="+- 0 2637 2540"/>
            <a:gd name="T41" fmla="*/ T40 w 1395"/>
            <a:gd name="T42" fmla="+- 0 1927 707"/>
            <a:gd name="T43" fmla="*/ 1927 h 2480"/>
            <a:gd name="T44" fmla="+- 0 2587 2540"/>
            <a:gd name="T45" fmla="*/ T44 w 1395"/>
            <a:gd name="T46" fmla="+- 0 2267 707"/>
            <a:gd name="T47" fmla="*/ 2267 h 2480"/>
            <a:gd name="T48" fmla="+- 0 2606 2540"/>
            <a:gd name="T49" fmla="*/ T48 w 1395"/>
            <a:gd name="T50" fmla="+- 0 2347 707"/>
            <a:gd name="T51" fmla="*/ 2347 h 2480"/>
            <a:gd name="T52" fmla="+- 0 2657 2540"/>
            <a:gd name="T53" fmla="*/ T52 w 1395"/>
            <a:gd name="T54" fmla="+- 0 1967 707"/>
            <a:gd name="T55" fmla="*/ 1967 h 2480"/>
            <a:gd name="T56" fmla="+- 0 2697 2540"/>
            <a:gd name="T57" fmla="*/ T56 w 1395"/>
            <a:gd name="T58" fmla="+- 0 1787 707"/>
            <a:gd name="T59" fmla="*/ 1787 h 2480"/>
            <a:gd name="T60" fmla="+- 0 2699 2540"/>
            <a:gd name="T61" fmla="*/ T60 w 1395"/>
            <a:gd name="T62" fmla="+- 0 1427 707"/>
            <a:gd name="T63" fmla="*/ 1427 h 2480"/>
            <a:gd name="T64" fmla="+- 0 2806 2540"/>
            <a:gd name="T65" fmla="*/ T64 w 1395"/>
            <a:gd name="T66" fmla="+- 0 1787 707"/>
            <a:gd name="T67" fmla="*/ 1787 h 2480"/>
            <a:gd name="T68" fmla="+- 0 2820 2540"/>
            <a:gd name="T69" fmla="*/ T68 w 1395"/>
            <a:gd name="T70" fmla="+- 0 1887 707"/>
            <a:gd name="T71" fmla="*/ 1887 h 2480"/>
            <a:gd name="T72" fmla="+- 0 2939 2540"/>
            <a:gd name="T73" fmla="*/ T72 w 1395"/>
            <a:gd name="T74" fmla="+- 0 1927 707"/>
            <a:gd name="T75" fmla="*/ 1927 h 2480"/>
            <a:gd name="T76" fmla="+- 0 2746 2540"/>
            <a:gd name="T77" fmla="*/ T76 w 1395"/>
            <a:gd name="T78" fmla="+- 0 1927 707"/>
            <a:gd name="T79" fmla="*/ 1927 h 2480"/>
            <a:gd name="T80" fmla="+- 0 2971 2540"/>
            <a:gd name="T81" fmla="*/ T80 w 1395"/>
            <a:gd name="T82" fmla="+- 0 1907 707"/>
            <a:gd name="T83" fmla="*/ 1907 h 2480"/>
            <a:gd name="T84" fmla="+- 0 3053 2540"/>
            <a:gd name="T85" fmla="*/ T84 w 1395"/>
            <a:gd name="T86" fmla="+- 0 1907 707"/>
            <a:gd name="T87" fmla="*/ 1907 h 2480"/>
            <a:gd name="T88" fmla="+- 0 3107 2540"/>
            <a:gd name="T89" fmla="*/ T88 w 1395"/>
            <a:gd name="T90" fmla="+- 0 1887 707"/>
            <a:gd name="T91" fmla="*/ 1887 h 2480"/>
            <a:gd name="T92" fmla="+- 0 3172 2540"/>
            <a:gd name="T93" fmla="*/ T92 w 1395"/>
            <a:gd name="T94" fmla="+- 0 1827 707"/>
            <a:gd name="T95" fmla="*/ 1827 h 2480"/>
            <a:gd name="T96" fmla="+- 0 2893 2540"/>
            <a:gd name="T97" fmla="*/ T96 w 1395"/>
            <a:gd name="T98" fmla="+- 0 1727 707"/>
            <a:gd name="T99" fmla="*/ 1727 h 2480"/>
            <a:gd name="T100" fmla="+- 0 2907 2540"/>
            <a:gd name="T101" fmla="*/ T100 w 1395"/>
            <a:gd name="T102" fmla="+- 0 1887 707"/>
            <a:gd name="T103" fmla="*/ 1887 h 2480"/>
            <a:gd name="T104" fmla="+- 0 3028 2540"/>
            <a:gd name="T105" fmla="*/ T104 w 1395"/>
            <a:gd name="T106" fmla="+- 0 1707 707"/>
            <a:gd name="T107" fmla="*/ 1707 h 2480"/>
            <a:gd name="T108" fmla="+- 0 2992 2540"/>
            <a:gd name="T109" fmla="*/ T108 w 1395"/>
            <a:gd name="T110" fmla="+- 0 1887 707"/>
            <a:gd name="T111" fmla="*/ 1887 h 2480"/>
            <a:gd name="T112" fmla="+- 0 3145 2540"/>
            <a:gd name="T113" fmla="*/ T112 w 1395"/>
            <a:gd name="T114" fmla="+- 0 1867 707"/>
            <a:gd name="T115" fmla="*/ 1867 h 2480"/>
            <a:gd name="T116" fmla="+- 0 3060 2540"/>
            <a:gd name="T117" fmla="*/ T116 w 1395"/>
            <a:gd name="T118" fmla="+- 0 1747 707"/>
            <a:gd name="T119" fmla="*/ 1747 h 2480"/>
            <a:gd name="T120" fmla="+- 0 3076 2540"/>
            <a:gd name="T121" fmla="*/ T120 w 1395"/>
            <a:gd name="T122" fmla="+- 0 1847 707"/>
            <a:gd name="T123" fmla="*/ 1847 h 2480"/>
            <a:gd name="T124" fmla="+- 0 3534 2540"/>
            <a:gd name="T125" fmla="*/ T124 w 1395"/>
            <a:gd name="T126" fmla="+- 0 1587 707"/>
            <a:gd name="T127" fmla="*/ 1587 h 2480"/>
            <a:gd name="T128" fmla="+- 0 3417 2540"/>
            <a:gd name="T129" fmla="*/ T128 w 1395"/>
            <a:gd name="T130" fmla="+- 0 1827 707"/>
            <a:gd name="T131" fmla="*/ 1827 h 2480"/>
            <a:gd name="T132" fmla="+- 0 3499 2540"/>
            <a:gd name="T133" fmla="*/ T132 w 1395"/>
            <a:gd name="T134" fmla="+- 0 1767 707"/>
            <a:gd name="T135" fmla="*/ 1767 h 2480"/>
            <a:gd name="T136" fmla="+- 0 3674 2540"/>
            <a:gd name="T137" fmla="*/ T136 w 1395"/>
            <a:gd name="T138" fmla="+- 0 1687 707"/>
            <a:gd name="T139" fmla="*/ 1687 h 2480"/>
            <a:gd name="T140" fmla="+- 0 3727 2540"/>
            <a:gd name="T141" fmla="*/ T140 w 1395"/>
            <a:gd name="T142" fmla="+- 0 1847 707"/>
            <a:gd name="T143" fmla="*/ 1847 h 2480"/>
            <a:gd name="T144" fmla="+- 0 2582 2540"/>
            <a:gd name="T145" fmla="*/ T144 w 1395"/>
            <a:gd name="T146" fmla="+- 0 1847 707"/>
            <a:gd name="T147" fmla="*/ 1847 h 2480"/>
            <a:gd name="T148" fmla="+- 0 2560 2540"/>
            <a:gd name="T149" fmla="*/ T148 w 1395"/>
            <a:gd name="T150" fmla="+- 0 1847 707"/>
            <a:gd name="T151" fmla="*/ 1847 h 2480"/>
            <a:gd name="T152" fmla="+- 0 2623 2540"/>
            <a:gd name="T153" fmla="*/ T152 w 1395"/>
            <a:gd name="T154" fmla="+- 0 1707 707"/>
            <a:gd name="T155" fmla="*/ 1707 h 2480"/>
            <a:gd name="T156" fmla="+- 0 3375 2540"/>
            <a:gd name="T157" fmla="*/ T156 w 1395"/>
            <a:gd name="T158" fmla="+- 0 1627 707"/>
            <a:gd name="T159" fmla="*/ 1627 h 2480"/>
            <a:gd name="T160" fmla="+- 0 3364 2540"/>
            <a:gd name="T161" fmla="*/ T160 w 1395"/>
            <a:gd name="T162" fmla="+- 0 1847 707"/>
            <a:gd name="T163" fmla="*/ 1847 h 2480"/>
            <a:gd name="T164" fmla="+- 0 3361 2540"/>
            <a:gd name="T165" fmla="*/ T164 w 1395"/>
            <a:gd name="T166" fmla="+- 0 1727 707"/>
            <a:gd name="T167" fmla="*/ 1727 h 2480"/>
            <a:gd name="T168" fmla="+- 0 3101 2540"/>
            <a:gd name="T169" fmla="*/ T168 w 1395"/>
            <a:gd name="T170" fmla="+- 0 1767 707"/>
            <a:gd name="T171" fmla="*/ 1767 h 2480"/>
            <a:gd name="T172" fmla="+- 0 3117 2540"/>
            <a:gd name="T173" fmla="*/ T172 w 1395"/>
            <a:gd name="T174" fmla="+- 0 1767 707"/>
            <a:gd name="T175" fmla="*/ 1767 h 2480"/>
            <a:gd name="T176" fmla="+- 0 3844 2540"/>
            <a:gd name="T177" fmla="*/ T176 w 1395"/>
            <a:gd name="T178" fmla="+- 0 1587 707"/>
            <a:gd name="T179" fmla="*/ 1587 h 2480"/>
            <a:gd name="T180" fmla="+- 0 3808 2540"/>
            <a:gd name="T181" fmla="*/ T180 w 1395"/>
            <a:gd name="T182" fmla="+- 0 1747 707"/>
            <a:gd name="T183" fmla="*/ 1747 h 2480"/>
            <a:gd name="T184" fmla="+- 0 3233 2540"/>
            <a:gd name="T185" fmla="*/ T184 w 1395"/>
            <a:gd name="T186" fmla="+- 0 1727 707"/>
            <a:gd name="T187" fmla="*/ 1727 h 2480"/>
            <a:gd name="T188" fmla="+- 0 3255 2540"/>
            <a:gd name="T189" fmla="*/ T188 w 1395"/>
            <a:gd name="T190" fmla="+- 0 1767 707"/>
            <a:gd name="T191" fmla="*/ 1767 h 2480"/>
            <a:gd name="T192" fmla="+- 0 2716 2540"/>
            <a:gd name="T193" fmla="*/ T192 w 1395"/>
            <a:gd name="T194" fmla="+- 0 1507 707"/>
            <a:gd name="T195" fmla="*/ 1507 h 2480"/>
            <a:gd name="T196" fmla="+- 0 2707 2540"/>
            <a:gd name="T197" fmla="*/ T196 w 1395"/>
            <a:gd name="T198" fmla="+- 0 1747 707"/>
            <a:gd name="T199" fmla="*/ 1747 h 2480"/>
            <a:gd name="T200" fmla="+- 0 3291 2540"/>
            <a:gd name="T201" fmla="*/ T200 w 1395"/>
            <a:gd name="T202" fmla="+- 0 1767 707"/>
            <a:gd name="T203" fmla="*/ 1767 h 2480"/>
            <a:gd name="T204" fmla="+- 0 3664 2540"/>
            <a:gd name="T205" fmla="*/ T204 w 1395"/>
            <a:gd name="T206" fmla="+- 0 1607 707"/>
            <a:gd name="T207" fmla="*/ 1607 h 2480"/>
            <a:gd name="T208" fmla="+- 0 3654 2540"/>
            <a:gd name="T209" fmla="*/ T208 w 1395"/>
            <a:gd name="T210" fmla="+- 0 1687 707"/>
            <a:gd name="T211" fmla="*/ 1687 h 2480"/>
            <a:gd name="T212" fmla="+- 0 3708 2540"/>
            <a:gd name="T213" fmla="*/ T212 w 1395"/>
            <a:gd name="T214" fmla="+- 0 1527 707"/>
            <a:gd name="T215" fmla="*/ 1527 h 2480"/>
            <a:gd name="T216" fmla="+- 0 3411 2540"/>
            <a:gd name="T217" fmla="*/ T216 w 1395"/>
            <a:gd name="T218" fmla="+- 0 1667 707"/>
            <a:gd name="T219" fmla="*/ 1667 h 2480"/>
            <a:gd name="T220" fmla="+- 0 3720 2540"/>
            <a:gd name="T221" fmla="*/ T220 w 1395"/>
            <a:gd name="T222" fmla="+- 0 1407 707"/>
            <a:gd name="T223" fmla="*/ 1407 h 2480"/>
            <a:gd name="T224" fmla="+- 0 3720 2540"/>
            <a:gd name="T225" fmla="*/ T224 w 1395"/>
            <a:gd name="T226" fmla="+- 0 1407 707"/>
            <a:gd name="T227" fmla="*/ 1407 h 2480"/>
            <a:gd name="T228" fmla="+- 0 3920 2540"/>
            <a:gd name="T229" fmla="*/ T228 w 1395"/>
            <a:gd name="T230" fmla="+- 0 1247 707"/>
            <a:gd name="T231" fmla="*/ 1247 h 2480"/>
            <a:gd name="T232" fmla="+- 0 3909 2540"/>
            <a:gd name="T233" fmla="*/ T232 w 1395"/>
            <a:gd name="T234" fmla="+- 0 1067 707"/>
            <a:gd name="T235" fmla="*/ 1067 h 2480"/>
            <a:gd name="T236" fmla="+- 0 3932 2540"/>
            <a:gd name="T237" fmla="*/ T236 w 1395"/>
            <a:gd name="T238" fmla="+- 0 867 707"/>
            <a:gd name="T239" fmla="*/ 867 h 24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Lst>
          <a:rect l="0" t="0" r="r" b="b"/>
          <a:pathLst>
            <a:path w="1395" h="2480">
              <a:moveTo>
                <a:pt x="1339" y="0"/>
              </a:moveTo>
              <a:lnTo>
                <a:pt x="1249" y="0"/>
              </a:lnTo>
              <a:lnTo>
                <a:pt x="1226" y="40"/>
              </a:lnTo>
              <a:lnTo>
                <a:pt x="1204" y="100"/>
              </a:lnTo>
              <a:lnTo>
                <a:pt x="1182" y="160"/>
              </a:lnTo>
              <a:lnTo>
                <a:pt x="1160" y="240"/>
              </a:lnTo>
              <a:lnTo>
                <a:pt x="1140" y="340"/>
              </a:lnTo>
              <a:lnTo>
                <a:pt x="1121" y="460"/>
              </a:lnTo>
              <a:lnTo>
                <a:pt x="1116" y="480"/>
              </a:lnTo>
              <a:lnTo>
                <a:pt x="1112" y="520"/>
              </a:lnTo>
              <a:lnTo>
                <a:pt x="1107" y="540"/>
              </a:lnTo>
              <a:lnTo>
                <a:pt x="1091" y="620"/>
              </a:lnTo>
              <a:lnTo>
                <a:pt x="1075" y="720"/>
              </a:lnTo>
              <a:lnTo>
                <a:pt x="1058" y="820"/>
              </a:lnTo>
              <a:lnTo>
                <a:pt x="1042" y="920"/>
              </a:lnTo>
              <a:lnTo>
                <a:pt x="1030" y="980"/>
              </a:lnTo>
              <a:lnTo>
                <a:pt x="1023" y="1040"/>
              </a:lnTo>
              <a:lnTo>
                <a:pt x="1017" y="1080"/>
              </a:lnTo>
              <a:lnTo>
                <a:pt x="1011" y="1100"/>
              </a:lnTo>
              <a:lnTo>
                <a:pt x="1003" y="1120"/>
              </a:lnTo>
              <a:lnTo>
                <a:pt x="990" y="1140"/>
              </a:lnTo>
              <a:lnTo>
                <a:pt x="976" y="1140"/>
              </a:lnTo>
              <a:lnTo>
                <a:pt x="963" y="1160"/>
              </a:lnTo>
              <a:lnTo>
                <a:pt x="1003" y="1160"/>
              </a:lnTo>
              <a:lnTo>
                <a:pt x="1002" y="1180"/>
              </a:lnTo>
              <a:lnTo>
                <a:pt x="995" y="1220"/>
              </a:lnTo>
              <a:lnTo>
                <a:pt x="987" y="1260"/>
              </a:lnTo>
              <a:lnTo>
                <a:pt x="976" y="1320"/>
              </a:lnTo>
              <a:lnTo>
                <a:pt x="963" y="1400"/>
              </a:lnTo>
              <a:lnTo>
                <a:pt x="949" y="1480"/>
              </a:lnTo>
              <a:lnTo>
                <a:pt x="937" y="1560"/>
              </a:lnTo>
              <a:lnTo>
                <a:pt x="928" y="1640"/>
              </a:lnTo>
              <a:lnTo>
                <a:pt x="919" y="1700"/>
              </a:lnTo>
              <a:lnTo>
                <a:pt x="913" y="1780"/>
              </a:lnTo>
              <a:lnTo>
                <a:pt x="908" y="1860"/>
              </a:lnTo>
              <a:lnTo>
                <a:pt x="905" y="1920"/>
              </a:lnTo>
              <a:lnTo>
                <a:pt x="902" y="2000"/>
              </a:lnTo>
              <a:lnTo>
                <a:pt x="901" y="2100"/>
              </a:lnTo>
              <a:lnTo>
                <a:pt x="902" y="2280"/>
              </a:lnTo>
              <a:lnTo>
                <a:pt x="900" y="2340"/>
              </a:lnTo>
              <a:lnTo>
                <a:pt x="897" y="2400"/>
              </a:lnTo>
              <a:lnTo>
                <a:pt x="892" y="2440"/>
              </a:lnTo>
              <a:lnTo>
                <a:pt x="888" y="2460"/>
              </a:lnTo>
              <a:lnTo>
                <a:pt x="886" y="2480"/>
              </a:lnTo>
              <a:lnTo>
                <a:pt x="902" y="2480"/>
              </a:lnTo>
              <a:lnTo>
                <a:pt x="913" y="2460"/>
              </a:lnTo>
              <a:lnTo>
                <a:pt x="921" y="2400"/>
              </a:lnTo>
              <a:lnTo>
                <a:pt x="927" y="2300"/>
              </a:lnTo>
              <a:lnTo>
                <a:pt x="931" y="2200"/>
              </a:lnTo>
              <a:lnTo>
                <a:pt x="932" y="2060"/>
              </a:lnTo>
              <a:lnTo>
                <a:pt x="933" y="1960"/>
              </a:lnTo>
              <a:lnTo>
                <a:pt x="934" y="1880"/>
              </a:lnTo>
              <a:lnTo>
                <a:pt x="938" y="1800"/>
              </a:lnTo>
              <a:lnTo>
                <a:pt x="943" y="1720"/>
              </a:lnTo>
              <a:lnTo>
                <a:pt x="960" y="1580"/>
              </a:lnTo>
              <a:lnTo>
                <a:pt x="973" y="1500"/>
              </a:lnTo>
              <a:lnTo>
                <a:pt x="984" y="1420"/>
              </a:lnTo>
              <a:lnTo>
                <a:pt x="995" y="1360"/>
              </a:lnTo>
              <a:lnTo>
                <a:pt x="1006" y="1300"/>
              </a:lnTo>
              <a:lnTo>
                <a:pt x="1014" y="1240"/>
              </a:lnTo>
              <a:lnTo>
                <a:pt x="1024" y="1180"/>
              </a:lnTo>
              <a:lnTo>
                <a:pt x="1034" y="1140"/>
              </a:lnTo>
              <a:lnTo>
                <a:pt x="1045" y="1100"/>
              </a:lnTo>
              <a:lnTo>
                <a:pt x="1063" y="1080"/>
              </a:lnTo>
              <a:lnTo>
                <a:pt x="1076" y="1060"/>
              </a:lnTo>
              <a:lnTo>
                <a:pt x="1043" y="1060"/>
              </a:lnTo>
              <a:lnTo>
                <a:pt x="1052" y="1000"/>
              </a:lnTo>
              <a:lnTo>
                <a:pt x="1058" y="960"/>
              </a:lnTo>
              <a:lnTo>
                <a:pt x="1067" y="920"/>
              </a:lnTo>
              <a:lnTo>
                <a:pt x="1077" y="860"/>
              </a:lnTo>
              <a:lnTo>
                <a:pt x="1109" y="680"/>
              </a:lnTo>
              <a:lnTo>
                <a:pt x="1129" y="580"/>
              </a:lnTo>
              <a:lnTo>
                <a:pt x="1148" y="480"/>
              </a:lnTo>
              <a:lnTo>
                <a:pt x="1165" y="380"/>
              </a:lnTo>
              <a:lnTo>
                <a:pt x="1180" y="300"/>
              </a:lnTo>
              <a:lnTo>
                <a:pt x="1193" y="240"/>
              </a:lnTo>
              <a:lnTo>
                <a:pt x="1203" y="200"/>
              </a:lnTo>
              <a:lnTo>
                <a:pt x="1211" y="160"/>
              </a:lnTo>
              <a:lnTo>
                <a:pt x="1226" y="100"/>
              </a:lnTo>
              <a:lnTo>
                <a:pt x="1245" y="60"/>
              </a:lnTo>
              <a:lnTo>
                <a:pt x="1263" y="40"/>
              </a:lnTo>
              <a:lnTo>
                <a:pt x="1280" y="20"/>
              </a:lnTo>
              <a:lnTo>
                <a:pt x="1353" y="20"/>
              </a:lnTo>
              <a:lnTo>
                <a:pt x="1339" y="0"/>
              </a:lnTo>
              <a:close/>
              <a:moveTo>
                <a:pt x="159" y="720"/>
              </a:moveTo>
              <a:lnTo>
                <a:pt x="140" y="720"/>
              </a:lnTo>
              <a:lnTo>
                <a:pt x="125" y="780"/>
              </a:lnTo>
              <a:lnTo>
                <a:pt x="115" y="860"/>
              </a:lnTo>
              <a:lnTo>
                <a:pt x="110" y="1000"/>
              </a:lnTo>
              <a:lnTo>
                <a:pt x="108" y="1060"/>
              </a:lnTo>
              <a:lnTo>
                <a:pt x="105" y="1120"/>
              </a:lnTo>
              <a:lnTo>
                <a:pt x="101" y="1140"/>
              </a:lnTo>
              <a:lnTo>
                <a:pt x="96" y="1160"/>
              </a:lnTo>
              <a:lnTo>
                <a:pt x="56" y="1160"/>
              </a:lnTo>
              <a:lnTo>
                <a:pt x="61" y="1180"/>
              </a:lnTo>
              <a:lnTo>
                <a:pt x="107" y="1180"/>
              </a:lnTo>
              <a:lnTo>
                <a:pt x="103" y="1200"/>
              </a:lnTo>
              <a:lnTo>
                <a:pt x="100" y="1200"/>
              </a:lnTo>
              <a:lnTo>
                <a:pt x="97" y="1220"/>
              </a:lnTo>
              <a:lnTo>
                <a:pt x="93" y="1260"/>
              </a:lnTo>
              <a:lnTo>
                <a:pt x="89" y="1280"/>
              </a:lnTo>
              <a:lnTo>
                <a:pt x="84" y="1300"/>
              </a:lnTo>
              <a:lnTo>
                <a:pt x="78" y="1340"/>
              </a:lnTo>
              <a:lnTo>
                <a:pt x="71" y="1400"/>
              </a:lnTo>
              <a:lnTo>
                <a:pt x="64" y="1440"/>
              </a:lnTo>
              <a:lnTo>
                <a:pt x="58" y="1480"/>
              </a:lnTo>
              <a:lnTo>
                <a:pt x="52" y="1520"/>
              </a:lnTo>
              <a:lnTo>
                <a:pt x="47" y="1560"/>
              </a:lnTo>
              <a:lnTo>
                <a:pt x="44" y="1580"/>
              </a:lnTo>
              <a:lnTo>
                <a:pt x="42" y="1600"/>
              </a:lnTo>
              <a:lnTo>
                <a:pt x="39" y="1640"/>
              </a:lnTo>
              <a:lnTo>
                <a:pt x="37" y="1660"/>
              </a:lnTo>
              <a:lnTo>
                <a:pt x="35" y="1660"/>
              </a:lnTo>
              <a:lnTo>
                <a:pt x="32" y="1680"/>
              </a:lnTo>
              <a:lnTo>
                <a:pt x="53" y="1680"/>
              </a:lnTo>
              <a:lnTo>
                <a:pt x="60" y="1660"/>
              </a:lnTo>
              <a:lnTo>
                <a:pt x="66" y="1640"/>
              </a:lnTo>
              <a:lnTo>
                <a:pt x="72" y="1580"/>
              </a:lnTo>
              <a:lnTo>
                <a:pt x="77" y="1540"/>
              </a:lnTo>
              <a:lnTo>
                <a:pt x="82" y="1500"/>
              </a:lnTo>
              <a:lnTo>
                <a:pt x="88" y="1460"/>
              </a:lnTo>
              <a:lnTo>
                <a:pt x="93" y="1440"/>
              </a:lnTo>
              <a:lnTo>
                <a:pt x="98" y="1400"/>
              </a:lnTo>
              <a:lnTo>
                <a:pt x="103" y="1380"/>
              </a:lnTo>
              <a:lnTo>
                <a:pt x="113" y="1280"/>
              </a:lnTo>
              <a:lnTo>
                <a:pt x="117" y="1260"/>
              </a:lnTo>
              <a:lnTo>
                <a:pt x="156" y="1260"/>
              </a:lnTo>
              <a:lnTo>
                <a:pt x="164" y="1240"/>
              </a:lnTo>
              <a:lnTo>
                <a:pt x="233" y="1240"/>
              </a:lnTo>
              <a:lnTo>
                <a:pt x="255" y="1220"/>
              </a:lnTo>
              <a:lnTo>
                <a:pt x="142" y="1220"/>
              </a:lnTo>
              <a:lnTo>
                <a:pt x="138" y="1200"/>
              </a:lnTo>
              <a:lnTo>
                <a:pt x="141" y="1180"/>
              </a:lnTo>
              <a:lnTo>
                <a:pt x="147" y="1140"/>
              </a:lnTo>
              <a:lnTo>
                <a:pt x="157" y="1080"/>
              </a:lnTo>
              <a:lnTo>
                <a:pt x="127" y="1080"/>
              </a:lnTo>
              <a:lnTo>
                <a:pt x="127" y="1040"/>
              </a:lnTo>
              <a:lnTo>
                <a:pt x="131" y="960"/>
              </a:lnTo>
              <a:lnTo>
                <a:pt x="137" y="860"/>
              </a:lnTo>
              <a:lnTo>
                <a:pt x="143" y="820"/>
              </a:lnTo>
              <a:lnTo>
                <a:pt x="150" y="800"/>
              </a:lnTo>
              <a:lnTo>
                <a:pt x="176" y="800"/>
              </a:lnTo>
              <a:lnTo>
                <a:pt x="173" y="760"/>
              </a:lnTo>
              <a:lnTo>
                <a:pt x="159" y="720"/>
              </a:lnTo>
              <a:close/>
              <a:moveTo>
                <a:pt x="233" y="1240"/>
              </a:moveTo>
              <a:lnTo>
                <a:pt x="195" y="1240"/>
              </a:lnTo>
              <a:lnTo>
                <a:pt x="204" y="1260"/>
              </a:lnTo>
              <a:lnTo>
                <a:pt x="220" y="1260"/>
              </a:lnTo>
              <a:lnTo>
                <a:pt x="233" y="1240"/>
              </a:lnTo>
              <a:close/>
              <a:moveTo>
                <a:pt x="299" y="1020"/>
              </a:moveTo>
              <a:lnTo>
                <a:pt x="282" y="1020"/>
              </a:lnTo>
              <a:lnTo>
                <a:pt x="275" y="1040"/>
              </a:lnTo>
              <a:lnTo>
                <a:pt x="266" y="1080"/>
              </a:lnTo>
              <a:lnTo>
                <a:pt x="256" y="1140"/>
              </a:lnTo>
              <a:lnTo>
                <a:pt x="248" y="1160"/>
              </a:lnTo>
              <a:lnTo>
                <a:pt x="236" y="1200"/>
              </a:lnTo>
              <a:lnTo>
                <a:pt x="222" y="1220"/>
              </a:lnTo>
              <a:lnTo>
                <a:pt x="255" y="1220"/>
              </a:lnTo>
              <a:lnTo>
                <a:pt x="284" y="1240"/>
              </a:lnTo>
              <a:lnTo>
                <a:pt x="340" y="1200"/>
              </a:lnTo>
              <a:lnTo>
                <a:pt x="281" y="1200"/>
              </a:lnTo>
              <a:lnTo>
                <a:pt x="280" y="1180"/>
              </a:lnTo>
              <a:lnTo>
                <a:pt x="282" y="1160"/>
              </a:lnTo>
              <a:lnTo>
                <a:pt x="289" y="1120"/>
              </a:lnTo>
              <a:lnTo>
                <a:pt x="298" y="1060"/>
              </a:lnTo>
              <a:lnTo>
                <a:pt x="301" y="1040"/>
              </a:lnTo>
              <a:lnTo>
                <a:pt x="299" y="1020"/>
              </a:lnTo>
              <a:close/>
              <a:moveTo>
                <a:pt x="399" y="1220"/>
              </a:moveTo>
              <a:lnTo>
                <a:pt x="368" y="1220"/>
              </a:lnTo>
              <a:lnTo>
                <a:pt x="384" y="1240"/>
              </a:lnTo>
              <a:lnTo>
                <a:pt x="399" y="1220"/>
              </a:lnTo>
              <a:close/>
              <a:moveTo>
                <a:pt x="216" y="1040"/>
              </a:moveTo>
              <a:lnTo>
                <a:pt x="206" y="1060"/>
              </a:lnTo>
              <a:lnTo>
                <a:pt x="195" y="1080"/>
              </a:lnTo>
              <a:lnTo>
                <a:pt x="182" y="1140"/>
              </a:lnTo>
              <a:lnTo>
                <a:pt x="178" y="1180"/>
              </a:lnTo>
              <a:lnTo>
                <a:pt x="173" y="1200"/>
              </a:lnTo>
              <a:lnTo>
                <a:pt x="169" y="1200"/>
              </a:lnTo>
              <a:lnTo>
                <a:pt x="160" y="1220"/>
              </a:lnTo>
              <a:lnTo>
                <a:pt x="206" y="1220"/>
              </a:lnTo>
              <a:lnTo>
                <a:pt x="206" y="1200"/>
              </a:lnTo>
              <a:lnTo>
                <a:pt x="211" y="1160"/>
              </a:lnTo>
              <a:lnTo>
                <a:pt x="220" y="1120"/>
              </a:lnTo>
              <a:lnTo>
                <a:pt x="224" y="1100"/>
              </a:lnTo>
              <a:lnTo>
                <a:pt x="226" y="1080"/>
              </a:lnTo>
              <a:lnTo>
                <a:pt x="226" y="1060"/>
              </a:lnTo>
              <a:lnTo>
                <a:pt x="225" y="1060"/>
              </a:lnTo>
              <a:lnTo>
                <a:pt x="216" y="1040"/>
              </a:lnTo>
              <a:close/>
              <a:moveTo>
                <a:pt x="431" y="1200"/>
              </a:moveTo>
              <a:lnTo>
                <a:pt x="340" y="1200"/>
              </a:lnTo>
              <a:lnTo>
                <a:pt x="354" y="1220"/>
              </a:lnTo>
              <a:lnTo>
                <a:pt x="415" y="1220"/>
              </a:lnTo>
              <a:lnTo>
                <a:pt x="431" y="1200"/>
              </a:lnTo>
              <a:close/>
              <a:moveTo>
                <a:pt x="513" y="1200"/>
              </a:moveTo>
              <a:lnTo>
                <a:pt x="440" y="1200"/>
              </a:lnTo>
              <a:lnTo>
                <a:pt x="452" y="1220"/>
              </a:lnTo>
              <a:lnTo>
                <a:pt x="500" y="1220"/>
              </a:lnTo>
              <a:lnTo>
                <a:pt x="513" y="1200"/>
              </a:lnTo>
              <a:close/>
              <a:moveTo>
                <a:pt x="663" y="980"/>
              </a:moveTo>
              <a:lnTo>
                <a:pt x="639" y="980"/>
              </a:lnTo>
              <a:lnTo>
                <a:pt x="630" y="1000"/>
              </a:lnTo>
              <a:lnTo>
                <a:pt x="622" y="1020"/>
              </a:lnTo>
              <a:lnTo>
                <a:pt x="616" y="1040"/>
              </a:lnTo>
              <a:lnTo>
                <a:pt x="610" y="1060"/>
              </a:lnTo>
              <a:lnTo>
                <a:pt x="599" y="1120"/>
              </a:lnTo>
              <a:lnTo>
                <a:pt x="584" y="1140"/>
              </a:lnTo>
              <a:lnTo>
                <a:pt x="567" y="1180"/>
              </a:lnTo>
              <a:lnTo>
                <a:pt x="501" y="1180"/>
              </a:lnTo>
              <a:lnTo>
                <a:pt x="492" y="1200"/>
              </a:lnTo>
              <a:lnTo>
                <a:pt x="532" y="1200"/>
              </a:lnTo>
              <a:lnTo>
                <a:pt x="547" y="1220"/>
              </a:lnTo>
              <a:lnTo>
                <a:pt x="561" y="1220"/>
              </a:lnTo>
              <a:lnTo>
                <a:pt x="591" y="1180"/>
              </a:lnTo>
              <a:lnTo>
                <a:pt x="605" y="1160"/>
              </a:lnTo>
              <a:lnTo>
                <a:pt x="637" y="1160"/>
              </a:lnTo>
              <a:lnTo>
                <a:pt x="632" y="1120"/>
              </a:lnTo>
              <a:lnTo>
                <a:pt x="634" y="1100"/>
              </a:lnTo>
              <a:lnTo>
                <a:pt x="642" y="1060"/>
              </a:lnTo>
              <a:lnTo>
                <a:pt x="655" y="1020"/>
              </a:lnTo>
              <a:lnTo>
                <a:pt x="663" y="1000"/>
              </a:lnTo>
              <a:lnTo>
                <a:pt x="663" y="980"/>
              </a:lnTo>
              <a:close/>
              <a:moveTo>
                <a:pt x="382" y="1000"/>
              </a:moveTo>
              <a:lnTo>
                <a:pt x="372" y="1000"/>
              </a:lnTo>
              <a:lnTo>
                <a:pt x="365" y="1020"/>
              </a:lnTo>
              <a:lnTo>
                <a:pt x="353" y="1020"/>
              </a:lnTo>
              <a:lnTo>
                <a:pt x="343" y="1040"/>
              </a:lnTo>
              <a:lnTo>
                <a:pt x="337" y="1080"/>
              </a:lnTo>
              <a:lnTo>
                <a:pt x="335" y="1120"/>
              </a:lnTo>
              <a:lnTo>
                <a:pt x="334" y="1140"/>
              </a:lnTo>
              <a:lnTo>
                <a:pt x="331" y="1160"/>
              </a:lnTo>
              <a:lnTo>
                <a:pt x="325" y="1180"/>
              </a:lnTo>
              <a:lnTo>
                <a:pt x="315" y="1200"/>
              </a:lnTo>
              <a:lnTo>
                <a:pt x="385" y="1200"/>
              </a:lnTo>
              <a:lnTo>
                <a:pt x="367" y="1180"/>
              </a:lnTo>
              <a:lnTo>
                <a:pt x="363" y="1180"/>
              </a:lnTo>
              <a:lnTo>
                <a:pt x="362" y="1160"/>
              </a:lnTo>
              <a:lnTo>
                <a:pt x="365" y="1120"/>
              </a:lnTo>
              <a:lnTo>
                <a:pt x="372" y="1100"/>
              </a:lnTo>
              <a:lnTo>
                <a:pt x="377" y="1060"/>
              </a:lnTo>
              <a:lnTo>
                <a:pt x="381" y="1040"/>
              </a:lnTo>
              <a:lnTo>
                <a:pt x="382" y="1020"/>
              </a:lnTo>
              <a:lnTo>
                <a:pt x="382" y="1000"/>
              </a:lnTo>
              <a:close/>
              <a:moveTo>
                <a:pt x="488" y="1000"/>
              </a:moveTo>
              <a:lnTo>
                <a:pt x="461" y="1000"/>
              </a:lnTo>
              <a:lnTo>
                <a:pt x="447" y="1020"/>
              </a:lnTo>
              <a:lnTo>
                <a:pt x="437" y="1060"/>
              </a:lnTo>
              <a:lnTo>
                <a:pt x="428" y="1120"/>
              </a:lnTo>
              <a:lnTo>
                <a:pt x="418" y="1160"/>
              </a:lnTo>
              <a:lnTo>
                <a:pt x="403" y="1200"/>
              </a:lnTo>
              <a:lnTo>
                <a:pt x="461" y="1200"/>
              </a:lnTo>
              <a:lnTo>
                <a:pt x="454" y="1180"/>
              </a:lnTo>
              <a:lnTo>
                <a:pt x="452" y="1180"/>
              </a:lnTo>
              <a:lnTo>
                <a:pt x="453" y="1160"/>
              </a:lnTo>
              <a:lnTo>
                <a:pt x="457" y="1120"/>
              </a:lnTo>
              <a:lnTo>
                <a:pt x="461" y="1100"/>
              </a:lnTo>
              <a:lnTo>
                <a:pt x="466" y="1060"/>
              </a:lnTo>
              <a:lnTo>
                <a:pt x="472" y="1040"/>
              </a:lnTo>
              <a:lnTo>
                <a:pt x="478" y="1020"/>
              </a:lnTo>
              <a:lnTo>
                <a:pt x="488" y="1000"/>
              </a:lnTo>
              <a:close/>
              <a:moveTo>
                <a:pt x="697" y="1160"/>
              </a:moveTo>
              <a:lnTo>
                <a:pt x="605" y="1160"/>
              </a:lnTo>
              <a:lnTo>
                <a:pt x="622" y="1180"/>
              </a:lnTo>
              <a:lnTo>
                <a:pt x="640" y="1180"/>
              </a:lnTo>
              <a:lnTo>
                <a:pt x="659" y="1200"/>
              </a:lnTo>
              <a:lnTo>
                <a:pt x="678" y="1180"/>
              </a:lnTo>
              <a:lnTo>
                <a:pt x="697" y="1160"/>
              </a:lnTo>
              <a:close/>
              <a:moveTo>
                <a:pt x="574" y="1000"/>
              </a:moveTo>
              <a:lnTo>
                <a:pt x="539" y="1000"/>
              </a:lnTo>
              <a:lnTo>
                <a:pt x="527" y="1020"/>
              </a:lnTo>
              <a:lnTo>
                <a:pt x="520" y="1040"/>
              </a:lnTo>
              <a:lnTo>
                <a:pt x="515" y="1060"/>
              </a:lnTo>
              <a:lnTo>
                <a:pt x="512" y="1080"/>
              </a:lnTo>
              <a:lnTo>
                <a:pt x="511" y="1120"/>
              </a:lnTo>
              <a:lnTo>
                <a:pt x="510" y="1160"/>
              </a:lnTo>
              <a:lnTo>
                <a:pt x="507" y="1180"/>
              </a:lnTo>
              <a:lnTo>
                <a:pt x="540" y="1180"/>
              </a:lnTo>
              <a:lnTo>
                <a:pt x="545" y="1160"/>
              </a:lnTo>
              <a:lnTo>
                <a:pt x="551" y="1140"/>
              </a:lnTo>
              <a:lnTo>
                <a:pt x="536" y="1140"/>
              </a:lnTo>
              <a:lnTo>
                <a:pt x="533" y="1120"/>
              </a:lnTo>
              <a:lnTo>
                <a:pt x="534" y="1100"/>
              </a:lnTo>
              <a:lnTo>
                <a:pt x="539" y="1060"/>
              </a:lnTo>
              <a:lnTo>
                <a:pt x="548" y="1040"/>
              </a:lnTo>
              <a:lnTo>
                <a:pt x="578" y="1040"/>
              </a:lnTo>
              <a:lnTo>
                <a:pt x="579" y="1020"/>
              </a:lnTo>
              <a:lnTo>
                <a:pt x="574" y="1000"/>
              </a:lnTo>
              <a:close/>
              <a:moveTo>
                <a:pt x="1006" y="880"/>
              </a:moveTo>
              <a:lnTo>
                <a:pt x="994" y="880"/>
              </a:lnTo>
              <a:lnTo>
                <a:pt x="977" y="900"/>
              </a:lnTo>
              <a:lnTo>
                <a:pt x="962" y="920"/>
              </a:lnTo>
              <a:lnTo>
                <a:pt x="950" y="940"/>
              </a:lnTo>
              <a:lnTo>
                <a:pt x="941" y="1000"/>
              </a:lnTo>
              <a:lnTo>
                <a:pt x="935" y="1040"/>
              </a:lnTo>
              <a:lnTo>
                <a:pt x="928" y="1060"/>
              </a:lnTo>
              <a:lnTo>
                <a:pt x="918" y="1080"/>
              </a:lnTo>
              <a:lnTo>
                <a:pt x="901" y="1100"/>
              </a:lnTo>
              <a:lnTo>
                <a:pt x="877" y="1120"/>
              </a:lnTo>
              <a:lnTo>
                <a:pt x="932" y="1120"/>
              </a:lnTo>
              <a:lnTo>
                <a:pt x="934" y="1140"/>
              </a:lnTo>
              <a:lnTo>
                <a:pt x="939" y="1160"/>
              </a:lnTo>
              <a:lnTo>
                <a:pt x="950" y="1180"/>
              </a:lnTo>
              <a:lnTo>
                <a:pt x="964" y="1180"/>
              </a:lnTo>
              <a:lnTo>
                <a:pt x="982" y="1160"/>
              </a:lnTo>
              <a:lnTo>
                <a:pt x="959" y="1160"/>
              </a:lnTo>
              <a:lnTo>
                <a:pt x="953" y="1120"/>
              </a:lnTo>
              <a:lnTo>
                <a:pt x="959" y="1060"/>
              </a:lnTo>
              <a:lnTo>
                <a:pt x="974" y="1000"/>
              </a:lnTo>
              <a:lnTo>
                <a:pt x="995" y="940"/>
              </a:lnTo>
              <a:lnTo>
                <a:pt x="1007" y="920"/>
              </a:lnTo>
              <a:lnTo>
                <a:pt x="1010" y="900"/>
              </a:lnTo>
              <a:lnTo>
                <a:pt x="1006" y="880"/>
              </a:lnTo>
              <a:close/>
              <a:moveTo>
                <a:pt x="1159" y="940"/>
              </a:moveTo>
              <a:lnTo>
                <a:pt x="1128" y="940"/>
              </a:lnTo>
              <a:lnTo>
                <a:pt x="1131" y="960"/>
              </a:lnTo>
              <a:lnTo>
                <a:pt x="1134" y="980"/>
              </a:lnTo>
              <a:lnTo>
                <a:pt x="1137" y="1000"/>
              </a:lnTo>
              <a:lnTo>
                <a:pt x="1140" y="1020"/>
              </a:lnTo>
              <a:lnTo>
                <a:pt x="1146" y="1080"/>
              </a:lnTo>
              <a:lnTo>
                <a:pt x="1156" y="1120"/>
              </a:lnTo>
              <a:lnTo>
                <a:pt x="1167" y="1160"/>
              </a:lnTo>
              <a:lnTo>
                <a:pt x="1179" y="1180"/>
              </a:lnTo>
              <a:lnTo>
                <a:pt x="1202" y="1160"/>
              </a:lnTo>
              <a:lnTo>
                <a:pt x="1218" y="1140"/>
              </a:lnTo>
              <a:lnTo>
                <a:pt x="1187" y="1140"/>
              </a:lnTo>
              <a:lnTo>
                <a:pt x="1180" y="1120"/>
              </a:lnTo>
              <a:lnTo>
                <a:pt x="1173" y="1060"/>
              </a:lnTo>
              <a:lnTo>
                <a:pt x="1164" y="1000"/>
              </a:lnTo>
              <a:lnTo>
                <a:pt x="1159" y="940"/>
              </a:lnTo>
              <a:close/>
              <a:moveTo>
                <a:pt x="42" y="1140"/>
              </a:moveTo>
              <a:lnTo>
                <a:pt x="7" y="1140"/>
              </a:lnTo>
              <a:lnTo>
                <a:pt x="0" y="1160"/>
              </a:lnTo>
              <a:lnTo>
                <a:pt x="36" y="1160"/>
              </a:lnTo>
              <a:lnTo>
                <a:pt x="42" y="1140"/>
              </a:lnTo>
              <a:close/>
              <a:moveTo>
                <a:pt x="82" y="920"/>
              </a:moveTo>
              <a:lnTo>
                <a:pt x="66" y="920"/>
              </a:lnTo>
              <a:lnTo>
                <a:pt x="61" y="940"/>
              </a:lnTo>
              <a:lnTo>
                <a:pt x="57" y="960"/>
              </a:lnTo>
              <a:lnTo>
                <a:pt x="52" y="1020"/>
              </a:lnTo>
              <a:lnTo>
                <a:pt x="46" y="1080"/>
              </a:lnTo>
              <a:lnTo>
                <a:pt x="41" y="1100"/>
              </a:lnTo>
              <a:lnTo>
                <a:pt x="33" y="1120"/>
              </a:lnTo>
              <a:lnTo>
                <a:pt x="20" y="1140"/>
              </a:lnTo>
              <a:lnTo>
                <a:pt x="47" y="1140"/>
              </a:lnTo>
              <a:lnTo>
                <a:pt x="51" y="1160"/>
              </a:lnTo>
              <a:lnTo>
                <a:pt x="74" y="1160"/>
              </a:lnTo>
              <a:lnTo>
                <a:pt x="70" y="1140"/>
              </a:lnTo>
              <a:lnTo>
                <a:pt x="73" y="1100"/>
              </a:lnTo>
              <a:lnTo>
                <a:pt x="76" y="1080"/>
              </a:lnTo>
              <a:lnTo>
                <a:pt x="79" y="1060"/>
              </a:lnTo>
              <a:lnTo>
                <a:pt x="81" y="1020"/>
              </a:lnTo>
              <a:lnTo>
                <a:pt x="83" y="1000"/>
              </a:lnTo>
              <a:lnTo>
                <a:pt x="83" y="960"/>
              </a:lnTo>
              <a:lnTo>
                <a:pt x="82" y="920"/>
              </a:lnTo>
              <a:close/>
              <a:moveTo>
                <a:pt x="777" y="1140"/>
              </a:moveTo>
              <a:lnTo>
                <a:pt x="687" y="1140"/>
              </a:lnTo>
              <a:lnTo>
                <a:pt x="671" y="1160"/>
              </a:lnTo>
              <a:lnTo>
                <a:pt x="762" y="1160"/>
              </a:lnTo>
              <a:lnTo>
                <a:pt x="777" y="1140"/>
              </a:lnTo>
              <a:close/>
              <a:moveTo>
                <a:pt x="882" y="920"/>
              </a:moveTo>
              <a:lnTo>
                <a:pt x="835" y="920"/>
              </a:lnTo>
              <a:lnTo>
                <a:pt x="812" y="960"/>
              </a:lnTo>
              <a:lnTo>
                <a:pt x="797" y="1000"/>
              </a:lnTo>
              <a:lnTo>
                <a:pt x="795" y="1060"/>
              </a:lnTo>
              <a:lnTo>
                <a:pt x="796" y="1080"/>
              </a:lnTo>
              <a:lnTo>
                <a:pt x="794" y="1100"/>
              </a:lnTo>
              <a:lnTo>
                <a:pt x="786" y="1100"/>
              </a:lnTo>
              <a:lnTo>
                <a:pt x="772" y="1120"/>
              </a:lnTo>
              <a:lnTo>
                <a:pt x="757" y="1140"/>
              </a:lnTo>
              <a:lnTo>
                <a:pt x="824" y="1140"/>
              </a:lnTo>
              <a:lnTo>
                <a:pt x="837" y="1160"/>
              </a:lnTo>
              <a:lnTo>
                <a:pt x="877" y="1160"/>
              </a:lnTo>
              <a:lnTo>
                <a:pt x="900" y="1140"/>
              </a:lnTo>
              <a:lnTo>
                <a:pt x="911" y="1120"/>
              </a:lnTo>
              <a:lnTo>
                <a:pt x="830" y="1120"/>
              </a:lnTo>
              <a:lnTo>
                <a:pt x="831" y="1080"/>
              </a:lnTo>
              <a:lnTo>
                <a:pt x="841" y="1040"/>
              </a:lnTo>
              <a:lnTo>
                <a:pt x="848" y="1020"/>
              </a:lnTo>
              <a:lnTo>
                <a:pt x="821" y="1020"/>
              </a:lnTo>
              <a:lnTo>
                <a:pt x="827" y="1000"/>
              </a:lnTo>
              <a:lnTo>
                <a:pt x="831" y="980"/>
              </a:lnTo>
              <a:lnTo>
                <a:pt x="837" y="960"/>
              </a:lnTo>
              <a:lnTo>
                <a:pt x="871" y="960"/>
              </a:lnTo>
              <a:lnTo>
                <a:pt x="880" y="940"/>
              </a:lnTo>
              <a:lnTo>
                <a:pt x="882" y="920"/>
              </a:lnTo>
              <a:close/>
              <a:moveTo>
                <a:pt x="578" y="1040"/>
              </a:moveTo>
              <a:lnTo>
                <a:pt x="564" y="1040"/>
              </a:lnTo>
              <a:lnTo>
                <a:pt x="561" y="1060"/>
              </a:lnTo>
              <a:lnTo>
                <a:pt x="558" y="1080"/>
              </a:lnTo>
              <a:lnTo>
                <a:pt x="554" y="1100"/>
              </a:lnTo>
              <a:lnTo>
                <a:pt x="550" y="1100"/>
              </a:lnTo>
              <a:lnTo>
                <a:pt x="545" y="1120"/>
              </a:lnTo>
              <a:lnTo>
                <a:pt x="536" y="1140"/>
              </a:lnTo>
              <a:lnTo>
                <a:pt x="551" y="1140"/>
              </a:lnTo>
              <a:lnTo>
                <a:pt x="557" y="1120"/>
              </a:lnTo>
              <a:lnTo>
                <a:pt x="569" y="1100"/>
              </a:lnTo>
              <a:lnTo>
                <a:pt x="577" y="1060"/>
              </a:lnTo>
              <a:lnTo>
                <a:pt x="578" y="1040"/>
              </a:lnTo>
              <a:close/>
              <a:moveTo>
                <a:pt x="737" y="1120"/>
              </a:moveTo>
              <a:lnTo>
                <a:pt x="702" y="1120"/>
              </a:lnTo>
              <a:lnTo>
                <a:pt x="697" y="1140"/>
              </a:lnTo>
              <a:lnTo>
                <a:pt x="739" y="1140"/>
              </a:lnTo>
              <a:lnTo>
                <a:pt x="737" y="1120"/>
              </a:lnTo>
              <a:close/>
              <a:moveTo>
                <a:pt x="1324" y="860"/>
              </a:moveTo>
              <a:lnTo>
                <a:pt x="1312" y="860"/>
              </a:lnTo>
              <a:lnTo>
                <a:pt x="1304" y="880"/>
              </a:lnTo>
              <a:lnTo>
                <a:pt x="1293" y="900"/>
              </a:lnTo>
              <a:lnTo>
                <a:pt x="1282" y="940"/>
              </a:lnTo>
              <a:lnTo>
                <a:pt x="1257" y="1000"/>
              </a:lnTo>
              <a:lnTo>
                <a:pt x="1231" y="1080"/>
              </a:lnTo>
              <a:lnTo>
                <a:pt x="1208" y="1120"/>
              </a:lnTo>
              <a:lnTo>
                <a:pt x="1194" y="1140"/>
              </a:lnTo>
              <a:lnTo>
                <a:pt x="1218" y="1140"/>
              </a:lnTo>
              <a:lnTo>
                <a:pt x="1234" y="1120"/>
              </a:lnTo>
              <a:lnTo>
                <a:pt x="1268" y="1040"/>
              </a:lnTo>
              <a:lnTo>
                <a:pt x="1300" y="960"/>
              </a:lnTo>
              <a:lnTo>
                <a:pt x="1315" y="900"/>
              </a:lnTo>
              <a:lnTo>
                <a:pt x="1323" y="880"/>
              </a:lnTo>
              <a:lnTo>
                <a:pt x="1324" y="860"/>
              </a:lnTo>
              <a:close/>
              <a:moveTo>
                <a:pt x="749" y="960"/>
              </a:moveTo>
              <a:lnTo>
                <a:pt x="723" y="960"/>
              </a:lnTo>
              <a:lnTo>
                <a:pt x="711" y="980"/>
              </a:lnTo>
              <a:lnTo>
                <a:pt x="700" y="1000"/>
              </a:lnTo>
              <a:lnTo>
                <a:pt x="693" y="1020"/>
              </a:lnTo>
              <a:lnTo>
                <a:pt x="692" y="1060"/>
              </a:lnTo>
              <a:lnTo>
                <a:pt x="696" y="1100"/>
              </a:lnTo>
              <a:lnTo>
                <a:pt x="701" y="1120"/>
              </a:lnTo>
              <a:lnTo>
                <a:pt x="733" y="1120"/>
              </a:lnTo>
              <a:lnTo>
                <a:pt x="728" y="1100"/>
              </a:lnTo>
              <a:lnTo>
                <a:pt x="723" y="1080"/>
              </a:lnTo>
              <a:lnTo>
                <a:pt x="719" y="1080"/>
              </a:lnTo>
              <a:lnTo>
                <a:pt x="716" y="1060"/>
              </a:lnTo>
              <a:lnTo>
                <a:pt x="715" y="1060"/>
              </a:lnTo>
              <a:lnTo>
                <a:pt x="715" y="1040"/>
              </a:lnTo>
              <a:lnTo>
                <a:pt x="717" y="1040"/>
              </a:lnTo>
              <a:lnTo>
                <a:pt x="720" y="1020"/>
              </a:lnTo>
              <a:lnTo>
                <a:pt x="723" y="1020"/>
              </a:lnTo>
              <a:lnTo>
                <a:pt x="730" y="1000"/>
              </a:lnTo>
              <a:lnTo>
                <a:pt x="759" y="1000"/>
              </a:lnTo>
              <a:lnTo>
                <a:pt x="757" y="980"/>
              </a:lnTo>
              <a:lnTo>
                <a:pt x="749" y="960"/>
              </a:lnTo>
              <a:close/>
              <a:moveTo>
                <a:pt x="176" y="800"/>
              </a:moveTo>
              <a:lnTo>
                <a:pt x="156" y="800"/>
              </a:lnTo>
              <a:lnTo>
                <a:pt x="161" y="820"/>
              </a:lnTo>
              <a:lnTo>
                <a:pt x="163" y="860"/>
              </a:lnTo>
              <a:lnTo>
                <a:pt x="159" y="940"/>
              </a:lnTo>
              <a:lnTo>
                <a:pt x="151" y="1020"/>
              </a:lnTo>
              <a:lnTo>
                <a:pt x="139" y="1060"/>
              </a:lnTo>
              <a:lnTo>
                <a:pt x="127" y="1080"/>
              </a:lnTo>
              <a:lnTo>
                <a:pt x="157" y="1080"/>
              </a:lnTo>
              <a:lnTo>
                <a:pt x="167" y="1040"/>
              </a:lnTo>
              <a:lnTo>
                <a:pt x="178" y="960"/>
              </a:lnTo>
              <a:lnTo>
                <a:pt x="180" y="860"/>
              </a:lnTo>
              <a:lnTo>
                <a:pt x="176" y="800"/>
              </a:lnTo>
              <a:close/>
              <a:moveTo>
                <a:pt x="759" y="1000"/>
              </a:moveTo>
              <a:lnTo>
                <a:pt x="742" y="1000"/>
              </a:lnTo>
              <a:lnTo>
                <a:pt x="742" y="1040"/>
              </a:lnTo>
              <a:lnTo>
                <a:pt x="739" y="1040"/>
              </a:lnTo>
              <a:lnTo>
                <a:pt x="740" y="1060"/>
              </a:lnTo>
              <a:lnTo>
                <a:pt x="751" y="1060"/>
              </a:lnTo>
              <a:lnTo>
                <a:pt x="756" y="1020"/>
              </a:lnTo>
              <a:lnTo>
                <a:pt x="759" y="1000"/>
              </a:lnTo>
              <a:close/>
              <a:moveTo>
                <a:pt x="1157" y="660"/>
              </a:moveTo>
              <a:lnTo>
                <a:pt x="1147" y="680"/>
              </a:lnTo>
              <a:lnTo>
                <a:pt x="1138" y="700"/>
              </a:lnTo>
              <a:lnTo>
                <a:pt x="1132" y="760"/>
              </a:lnTo>
              <a:lnTo>
                <a:pt x="1129" y="820"/>
              </a:lnTo>
              <a:lnTo>
                <a:pt x="1128" y="860"/>
              </a:lnTo>
              <a:lnTo>
                <a:pt x="1124" y="900"/>
              </a:lnTo>
              <a:lnTo>
                <a:pt x="1114" y="920"/>
              </a:lnTo>
              <a:lnTo>
                <a:pt x="1095" y="980"/>
              </a:lnTo>
              <a:lnTo>
                <a:pt x="1065" y="1040"/>
              </a:lnTo>
              <a:lnTo>
                <a:pt x="1048" y="1060"/>
              </a:lnTo>
              <a:lnTo>
                <a:pt x="1076" y="1060"/>
              </a:lnTo>
              <a:lnTo>
                <a:pt x="1089" y="1040"/>
              </a:lnTo>
              <a:lnTo>
                <a:pt x="1100" y="1000"/>
              </a:lnTo>
              <a:lnTo>
                <a:pt x="1108" y="1000"/>
              </a:lnTo>
              <a:lnTo>
                <a:pt x="1114" y="980"/>
              </a:lnTo>
              <a:lnTo>
                <a:pt x="1120" y="960"/>
              </a:lnTo>
              <a:lnTo>
                <a:pt x="1125" y="960"/>
              </a:lnTo>
              <a:lnTo>
                <a:pt x="1128" y="940"/>
              </a:lnTo>
              <a:lnTo>
                <a:pt x="1159" y="940"/>
              </a:lnTo>
              <a:lnTo>
                <a:pt x="1157" y="900"/>
              </a:lnTo>
              <a:lnTo>
                <a:pt x="1158" y="880"/>
              </a:lnTo>
              <a:lnTo>
                <a:pt x="1162" y="860"/>
              </a:lnTo>
              <a:lnTo>
                <a:pt x="1166" y="840"/>
              </a:lnTo>
              <a:lnTo>
                <a:pt x="1168" y="820"/>
              </a:lnTo>
              <a:lnTo>
                <a:pt x="1163" y="820"/>
              </a:lnTo>
              <a:lnTo>
                <a:pt x="1156" y="800"/>
              </a:lnTo>
              <a:lnTo>
                <a:pt x="1153" y="760"/>
              </a:lnTo>
              <a:lnTo>
                <a:pt x="1155" y="720"/>
              </a:lnTo>
              <a:lnTo>
                <a:pt x="1161" y="700"/>
              </a:lnTo>
              <a:lnTo>
                <a:pt x="1180" y="700"/>
              </a:lnTo>
              <a:lnTo>
                <a:pt x="1174" y="680"/>
              </a:lnTo>
              <a:lnTo>
                <a:pt x="1157" y="660"/>
              </a:lnTo>
              <a:close/>
              <a:moveTo>
                <a:pt x="871" y="960"/>
              </a:moveTo>
              <a:lnTo>
                <a:pt x="837" y="960"/>
              </a:lnTo>
              <a:lnTo>
                <a:pt x="842" y="980"/>
              </a:lnTo>
              <a:lnTo>
                <a:pt x="839" y="980"/>
              </a:lnTo>
              <a:lnTo>
                <a:pt x="834" y="1000"/>
              </a:lnTo>
              <a:lnTo>
                <a:pt x="826" y="1020"/>
              </a:lnTo>
              <a:lnTo>
                <a:pt x="848" y="1020"/>
              </a:lnTo>
              <a:lnTo>
                <a:pt x="855" y="1000"/>
              </a:lnTo>
              <a:lnTo>
                <a:pt x="871" y="960"/>
              </a:lnTo>
              <a:close/>
              <a:moveTo>
                <a:pt x="1180" y="700"/>
              </a:moveTo>
              <a:lnTo>
                <a:pt x="1165" y="700"/>
              </a:lnTo>
              <a:lnTo>
                <a:pt x="1167" y="720"/>
              </a:lnTo>
              <a:lnTo>
                <a:pt x="1169" y="740"/>
              </a:lnTo>
              <a:lnTo>
                <a:pt x="1170" y="740"/>
              </a:lnTo>
              <a:lnTo>
                <a:pt x="1170" y="780"/>
              </a:lnTo>
              <a:lnTo>
                <a:pt x="1178" y="780"/>
              </a:lnTo>
              <a:lnTo>
                <a:pt x="1188" y="760"/>
              </a:lnTo>
              <a:lnTo>
                <a:pt x="1186" y="720"/>
              </a:lnTo>
              <a:lnTo>
                <a:pt x="1180" y="700"/>
              </a:lnTo>
              <a:close/>
              <a:moveTo>
                <a:pt x="1382" y="540"/>
              </a:moveTo>
              <a:lnTo>
                <a:pt x="1356" y="540"/>
              </a:lnTo>
              <a:lnTo>
                <a:pt x="1363" y="560"/>
              </a:lnTo>
              <a:lnTo>
                <a:pt x="1380" y="560"/>
              </a:lnTo>
              <a:lnTo>
                <a:pt x="1382" y="540"/>
              </a:lnTo>
              <a:close/>
              <a:moveTo>
                <a:pt x="1374" y="520"/>
              </a:moveTo>
              <a:lnTo>
                <a:pt x="1364" y="520"/>
              </a:lnTo>
              <a:lnTo>
                <a:pt x="1361" y="540"/>
              </a:lnTo>
              <a:lnTo>
                <a:pt x="1380" y="540"/>
              </a:lnTo>
              <a:lnTo>
                <a:pt x="1374" y="520"/>
              </a:lnTo>
              <a:close/>
              <a:moveTo>
                <a:pt x="1353" y="20"/>
              </a:moveTo>
              <a:lnTo>
                <a:pt x="1317" y="20"/>
              </a:lnTo>
              <a:lnTo>
                <a:pt x="1336" y="40"/>
              </a:lnTo>
              <a:lnTo>
                <a:pt x="1349" y="60"/>
              </a:lnTo>
              <a:lnTo>
                <a:pt x="1360" y="100"/>
              </a:lnTo>
              <a:lnTo>
                <a:pt x="1368" y="180"/>
              </a:lnTo>
              <a:lnTo>
                <a:pt x="1371" y="260"/>
              </a:lnTo>
              <a:lnTo>
                <a:pt x="1369" y="360"/>
              </a:lnTo>
              <a:lnTo>
                <a:pt x="1368" y="420"/>
              </a:lnTo>
              <a:lnTo>
                <a:pt x="1367" y="460"/>
              </a:lnTo>
              <a:lnTo>
                <a:pt x="1369" y="480"/>
              </a:lnTo>
              <a:lnTo>
                <a:pt x="1373" y="500"/>
              </a:lnTo>
              <a:lnTo>
                <a:pt x="1383" y="480"/>
              </a:lnTo>
              <a:lnTo>
                <a:pt x="1389" y="440"/>
              </a:lnTo>
              <a:lnTo>
                <a:pt x="1393" y="380"/>
              </a:lnTo>
              <a:lnTo>
                <a:pt x="1394" y="280"/>
              </a:lnTo>
              <a:lnTo>
                <a:pt x="1392" y="160"/>
              </a:lnTo>
              <a:lnTo>
                <a:pt x="1384" y="80"/>
              </a:lnTo>
              <a:lnTo>
                <a:pt x="1367" y="40"/>
              </a:lnTo>
              <a:lnTo>
                <a:pt x="135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s-ES_tradnl"/>
        </a:p>
      </xdr:txBody>
    </xdr:sp>
    <xdr:clientData/>
  </xdr:twoCellAnchor>
  <xdr:twoCellAnchor editAs="oneCell">
    <xdr:from>
      <xdr:col>8</xdr:col>
      <xdr:colOff>712206</xdr:colOff>
      <xdr:row>93</xdr:row>
      <xdr:rowOff>207781</xdr:rowOff>
    </xdr:from>
    <xdr:to>
      <xdr:col>9</xdr:col>
      <xdr:colOff>418425</xdr:colOff>
      <xdr:row>94</xdr:row>
      <xdr:rowOff>248915</xdr:rowOff>
    </xdr:to>
    <xdr:pic>
      <xdr:nvPicPr>
        <xdr:cNvPr id="7" name="Imagen 6" descr="Un dibujo de la cara de una persona&#10;&#10;Descripción generada automáticamente con confianza media">
          <a:extLst>
            <a:ext uri="{FF2B5EF4-FFF2-40B4-BE49-F238E27FC236}">
              <a16:creationId xmlns:a16="http://schemas.microsoft.com/office/drawing/2014/main" id="{A1894351-1824-73BA-E5CF-1A2EFD26EC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75231" y="56995831"/>
          <a:ext cx="534894" cy="26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181705</xdr:colOff>
      <xdr:row>93</xdr:row>
      <xdr:rowOff>166994</xdr:rowOff>
    </xdr:from>
    <xdr:to>
      <xdr:col>6</xdr:col>
      <xdr:colOff>575068</xdr:colOff>
      <xdr:row>94</xdr:row>
      <xdr:rowOff>191579</xdr:rowOff>
    </xdr:to>
    <xdr:pic>
      <xdr:nvPicPr>
        <xdr:cNvPr id="4" name="Imagen 3">
          <a:extLst>
            <a:ext uri="{FF2B5EF4-FFF2-40B4-BE49-F238E27FC236}">
              <a16:creationId xmlns:a16="http://schemas.microsoft.com/office/drawing/2014/main" id="{49F0B889-C741-936D-ED2F-B1E3DD3DC50E}"/>
            </a:ext>
          </a:extLst>
        </xdr:cNvPr>
        <xdr:cNvPicPr>
          <a:picLocks noChangeAspect="1"/>
        </xdr:cNvPicPr>
      </xdr:nvPicPr>
      <xdr:blipFill>
        <a:blip xmlns:r="http://schemas.openxmlformats.org/officeDocument/2006/relationships" r:embed="rId5"/>
        <a:stretch>
          <a:fillRect/>
        </a:stretch>
      </xdr:blipFill>
      <xdr:spPr>
        <a:xfrm>
          <a:off x="5782405" y="56955044"/>
          <a:ext cx="393363" cy="253185"/>
        </a:xfrm>
        <a:prstGeom prst="rect">
          <a:avLst/>
        </a:prstGeom>
      </xdr:spPr>
    </xdr:pic>
    <xdr:clientData/>
  </xdr:twoCellAnchor>
  <xdr:twoCellAnchor editAs="oneCell">
    <xdr:from>
      <xdr:col>11</xdr:col>
      <xdr:colOff>228600</xdr:colOff>
      <xdr:row>94</xdr:row>
      <xdr:rowOff>0</xdr:rowOff>
    </xdr:from>
    <xdr:to>
      <xdr:col>11</xdr:col>
      <xdr:colOff>496847</xdr:colOff>
      <xdr:row>94</xdr:row>
      <xdr:rowOff>182896</xdr:rowOff>
    </xdr:to>
    <xdr:pic>
      <xdr:nvPicPr>
        <xdr:cNvPr id="8" name="Imagen 7">
          <a:extLst>
            <a:ext uri="{FF2B5EF4-FFF2-40B4-BE49-F238E27FC236}">
              <a16:creationId xmlns:a16="http://schemas.microsoft.com/office/drawing/2014/main" id="{5F2BE4E9-287E-BA12-BF6E-220CE7C21EF3}"/>
            </a:ext>
          </a:extLst>
        </xdr:cNvPr>
        <xdr:cNvPicPr>
          <a:picLocks noChangeAspect="1"/>
        </xdr:cNvPicPr>
      </xdr:nvPicPr>
      <xdr:blipFill>
        <a:blip xmlns:r="http://schemas.openxmlformats.org/officeDocument/2006/relationships" r:embed="rId6"/>
        <a:stretch>
          <a:fillRect/>
        </a:stretch>
      </xdr:blipFill>
      <xdr:spPr>
        <a:xfrm>
          <a:off x="11525250" y="57016650"/>
          <a:ext cx="268247" cy="182896"/>
        </a:xfrm>
        <a:prstGeom prst="rect">
          <a:avLst/>
        </a:prstGeom>
      </xdr:spPr>
    </xdr:pic>
    <xdr:clientData/>
  </xdr:twoCellAnchor>
  <xdr:twoCellAnchor editAs="oneCell">
    <xdr:from>
      <xdr:col>4</xdr:col>
      <xdr:colOff>495300</xdr:colOff>
      <xdr:row>95</xdr:row>
      <xdr:rowOff>47624</xdr:rowOff>
    </xdr:from>
    <xdr:to>
      <xdr:col>4</xdr:col>
      <xdr:colOff>763547</xdr:colOff>
      <xdr:row>95</xdr:row>
      <xdr:rowOff>163845</xdr:rowOff>
    </xdr:to>
    <xdr:pic>
      <xdr:nvPicPr>
        <xdr:cNvPr id="9" name="Imagen 8">
          <a:extLst>
            <a:ext uri="{FF2B5EF4-FFF2-40B4-BE49-F238E27FC236}">
              <a16:creationId xmlns:a16="http://schemas.microsoft.com/office/drawing/2014/main" id="{695E8F70-0FC0-204D-9928-FABD34A9745F}"/>
            </a:ext>
          </a:extLst>
        </xdr:cNvPr>
        <xdr:cNvPicPr>
          <a:picLocks noChangeAspect="1"/>
        </xdr:cNvPicPr>
      </xdr:nvPicPr>
      <xdr:blipFill>
        <a:blip xmlns:r="http://schemas.openxmlformats.org/officeDocument/2006/relationships" r:embed="rId6"/>
        <a:stretch>
          <a:fillRect/>
        </a:stretch>
      </xdr:blipFill>
      <xdr:spPr>
        <a:xfrm>
          <a:off x="2971800" y="57511949"/>
          <a:ext cx="268247" cy="116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64836</xdr:colOff>
      <xdr:row>1</xdr:row>
      <xdr:rowOff>95250</xdr:rowOff>
    </xdr:to>
    <xdr:pic>
      <xdr:nvPicPr>
        <xdr:cNvPr id="2" name="Picture 1" descr="Picture">
          <a:extLst>
            <a:ext uri="{FF2B5EF4-FFF2-40B4-BE49-F238E27FC236}">
              <a16:creationId xmlns:a16="http://schemas.microsoft.com/office/drawing/2014/main" id="{7351798A-18B7-4078-BB21-91053FC278DC}"/>
            </a:ext>
          </a:extLst>
        </xdr:cNvPr>
        <xdr:cNvPicPr>
          <a:picLocks noChangeAspect="1"/>
        </xdr:cNvPicPr>
      </xdr:nvPicPr>
      <xdr:blipFill>
        <a:blip xmlns:r="http://schemas.openxmlformats.org/officeDocument/2006/relationships" r:embed="rId1"/>
        <a:stretch>
          <a:fillRect/>
        </a:stretch>
      </xdr:blipFill>
      <xdr:spPr>
        <a:xfrm>
          <a:off x="0" y="0"/>
          <a:ext cx="340003" cy="317500"/>
        </a:xfrm>
        <a:prstGeom prst="rect">
          <a:avLst/>
        </a:prstGeom>
      </xdr:spPr>
    </xdr:pic>
    <xdr:clientData/>
  </xdr:twoCellAnchor>
  <xdr:twoCellAnchor editAs="oneCell">
    <xdr:from>
      <xdr:col>4</xdr:col>
      <xdr:colOff>402167</xdr:colOff>
      <xdr:row>73</xdr:row>
      <xdr:rowOff>14286</xdr:rowOff>
    </xdr:from>
    <xdr:to>
      <xdr:col>4</xdr:col>
      <xdr:colOff>1232072</xdr:colOff>
      <xdr:row>73</xdr:row>
      <xdr:rowOff>285749</xdr:rowOff>
    </xdr:to>
    <xdr:pic>
      <xdr:nvPicPr>
        <xdr:cNvPr id="3" name="Imagen 2">
          <a:extLst>
            <a:ext uri="{FF2B5EF4-FFF2-40B4-BE49-F238E27FC236}">
              <a16:creationId xmlns:a16="http://schemas.microsoft.com/office/drawing/2014/main" id="{7DDBD407-7107-47BA-8415-9740ECE73E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8667" y="43236619"/>
          <a:ext cx="829905" cy="271463"/>
        </a:xfrm>
        <a:prstGeom prst="rect">
          <a:avLst/>
        </a:prstGeom>
      </xdr:spPr>
    </xdr:pic>
    <xdr:clientData/>
  </xdr:twoCellAnchor>
  <xdr:twoCellAnchor editAs="oneCell">
    <xdr:from>
      <xdr:col>4</xdr:col>
      <xdr:colOff>3026833</xdr:colOff>
      <xdr:row>72</xdr:row>
      <xdr:rowOff>217692</xdr:rowOff>
    </xdr:from>
    <xdr:to>
      <xdr:col>5</xdr:col>
      <xdr:colOff>170391</xdr:colOff>
      <xdr:row>73</xdr:row>
      <xdr:rowOff>256781</xdr:rowOff>
    </xdr:to>
    <xdr:pic>
      <xdr:nvPicPr>
        <xdr:cNvPr id="4" name="Imagen 3">
          <a:extLst>
            <a:ext uri="{FF2B5EF4-FFF2-40B4-BE49-F238E27FC236}">
              <a16:creationId xmlns:a16="http://schemas.microsoft.com/office/drawing/2014/main" id="{AB76AB52-1EE8-4C14-A85C-802EC2F322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03333" y="98536859"/>
          <a:ext cx="424391" cy="271922"/>
        </a:xfrm>
        <a:prstGeom prst="rect">
          <a:avLst/>
        </a:prstGeom>
      </xdr:spPr>
    </xdr:pic>
    <xdr:clientData/>
  </xdr:twoCellAnchor>
  <xdr:twoCellAnchor>
    <xdr:from>
      <xdr:col>8</xdr:col>
      <xdr:colOff>285751</xdr:colOff>
      <xdr:row>73</xdr:row>
      <xdr:rowOff>31750</xdr:rowOff>
    </xdr:from>
    <xdr:to>
      <xdr:col>8</xdr:col>
      <xdr:colOff>745066</xdr:colOff>
      <xdr:row>73</xdr:row>
      <xdr:rowOff>294061</xdr:rowOff>
    </xdr:to>
    <xdr:sp macro="" textlink="">
      <xdr:nvSpPr>
        <xdr:cNvPr id="5" name="AutoShape 2">
          <a:extLst>
            <a:ext uri="{FF2B5EF4-FFF2-40B4-BE49-F238E27FC236}">
              <a16:creationId xmlns:a16="http://schemas.microsoft.com/office/drawing/2014/main" id="{3F8A07F2-5F14-47A1-8674-72169B757524}"/>
            </a:ext>
          </a:extLst>
        </xdr:cNvPr>
        <xdr:cNvSpPr>
          <a:spLocks/>
        </xdr:cNvSpPr>
      </xdr:nvSpPr>
      <xdr:spPr bwMode="auto">
        <a:xfrm>
          <a:off x="11271251" y="98583750"/>
          <a:ext cx="459315" cy="262311"/>
        </a:xfrm>
        <a:custGeom>
          <a:avLst/>
          <a:gdLst>
            <a:gd name="T0" fmla="+- 0 3656 2540"/>
            <a:gd name="T1" fmla="*/ T0 w 1395"/>
            <a:gd name="T2" fmla="+- 0 1187 707"/>
            <a:gd name="T3" fmla="*/ 1187 h 2480"/>
            <a:gd name="T4" fmla="+- 0 3557 2540"/>
            <a:gd name="T5" fmla="*/ T4 w 1395"/>
            <a:gd name="T6" fmla="+- 0 1787 707"/>
            <a:gd name="T7" fmla="*/ 1787 h 2480"/>
            <a:gd name="T8" fmla="+- 0 3527 2540"/>
            <a:gd name="T9" fmla="*/ T8 w 1395"/>
            <a:gd name="T10" fmla="+- 0 1967 707"/>
            <a:gd name="T11" fmla="*/ 1967 h 2480"/>
            <a:gd name="T12" fmla="+- 0 3445 2540"/>
            <a:gd name="T13" fmla="*/ T12 w 1395"/>
            <a:gd name="T14" fmla="+- 0 2627 707"/>
            <a:gd name="T15" fmla="*/ 2627 h 2480"/>
            <a:gd name="T16" fmla="+- 0 3442 2540"/>
            <a:gd name="T17" fmla="*/ T16 w 1395"/>
            <a:gd name="T18" fmla="+- 0 3187 707"/>
            <a:gd name="T19" fmla="*/ 3187 h 2480"/>
            <a:gd name="T20" fmla="+- 0 3483 2540"/>
            <a:gd name="T21" fmla="*/ T20 w 1395"/>
            <a:gd name="T22" fmla="+- 0 2427 707"/>
            <a:gd name="T23" fmla="*/ 2427 h 2480"/>
            <a:gd name="T24" fmla="+- 0 3585 2540"/>
            <a:gd name="T25" fmla="*/ T24 w 1395"/>
            <a:gd name="T26" fmla="+- 0 1807 707"/>
            <a:gd name="T27" fmla="*/ 1807 h 2480"/>
            <a:gd name="T28" fmla="+- 0 3669 2540"/>
            <a:gd name="T29" fmla="*/ T28 w 1395"/>
            <a:gd name="T30" fmla="+- 0 1287 707"/>
            <a:gd name="T31" fmla="*/ 1287 h 2480"/>
            <a:gd name="T32" fmla="+- 0 3803 2540"/>
            <a:gd name="T33" fmla="*/ T32 w 1395"/>
            <a:gd name="T34" fmla="+- 0 747 707"/>
            <a:gd name="T35" fmla="*/ 747 h 2480"/>
            <a:gd name="T36" fmla="+- 0 2648 2540"/>
            <a:gd name="T37" fmla="*/ T36 w 1395"/>
            <a:gd name="T38" fmla="+- 0 1767 707"/>
            <a:gd name="T39" fmla="*/ 1767 h 2480"/>
            <a:gd name="T40" fmla="+- 0 2637 2540"/>
            <a:gd name="T41" fmla="*/ T40 w 1395"/>
            <a:gd name="T42" fmla="+- 0 1927 707"/>
            <a:gd name="T43" fmla="*/ 1927 h 2480"/>
            <a:gd name="T44" fmla="+- 0 2587 2540"/>
            <a:gd name="T45" fmla="*/ T44 w 1395"/>
            <a:gd name="T46" fmla="+- 0 2267 707"/>
            <a:gd name="T47" fmla="*/ 2267 h 2480"/>
            <a:gd name="T48" fmla="+- 0 2606 2540"/>
            <a:gd name="T49" fmla="*/ T48 w 1395"/>
            <a:gd name="T50" fmla="+- 0 2347 707"/>
            <a:gd name="T51" fmla="*/ 2347 h 2480"/>
            <a:gd name="T52" fmla="+- 0 2657 2540"/>
            <a:gd name="T53" fmla="*/ T52 w 1395"/>
            <a:gd name="T54" fmla="+- 0 1967 707"/>
            <a:gd name="T55" fmla="*/ 1967 h 2480"/>
            <a:gd name="T56" fmla="+- 0 2697 2540"/>
            <a:gd name="T57" fmla="*/ T56 w 1395"/>
            <a:gd name="T58" fmla="+- 0 1787 707"/>
            <a:gd name="T59" fmla="*/ 1787 h 2480"/>
            <a:gd name="T60" fmla="+- 0 2699 2540"/>
            <a:gd name="T61" fmla="*/ T60 w 1395"/>
            <a:gd name="T62" fmla="+- 0 1427 707"/>
            <a:gd name="T63" fmla="*/ 1427 h 2480"/>
            <a:gd name="T64" fmla="+- 0 2806 2540"/>
            <a:gd name="T65" fmla="*/ T64 w 1395"/>
            <a:gd name="T66" fmla="+- 0 1787 707"/>
            <a:gd name="T67" fmla="*/ 1787 h 2480"/>
            <a:gd name="T68" fmla="+- 0 2820 2540"/>
            <a:gd name="T69" fmla="*/ T68 w 1395"/>
            <a:gd name="T70" fmla="+- 0 1887 707"/>
            <a:gd name="T71" fmla="*/ 1887 h 2480"/>
            <a:gd name="T72" fmla="+- 0 2939 2540"/>
            <a:gd name="T73" fmla="*/ T72 w 1395"/>
            <a:gd name="T74" fmla="+- 0 1927 707"/>
            <a:gd name="T75" fmla="*/ 1927 h 2480"/>
            <a:gd name="T76" fmla="+- 0 2746 2540"/>
            <a:gd name="T77" fmla="*/ T76 w 1395"/>
            <a:gd name="T78" fmla="+- 0 1927 707"/>
            <a:gd name="T79" fmla="*/ 1927 h 2480"/>
            <a:gd name="T80" fmla="+- 0 2971 2540"/>
            <a:gd name="T81" fmla="*/ T80 w 1395"/>
            <a:gd name="T82" fmla="+- 0 1907 707"/>
            <a:gd name="T83" fmla="*/ 1907 h 2480"/>
            <a:gd name="T84" fmla="+- 0 3053 2540"/>
            <a:gd name="T85" fmla="*/ T84 w 1395"/>
            <a:gd name="T86" fmla="+- 0 1907 707"/>
            <a:gd name="T87" fmla="*/ 1907 h 2480"/>
            <a:gd name="T88" fmla="+- 0 3107 2540"/>
            <a:gd name="T89" fmla="*/ T88 w 1395"/>
            <a:gd name="T90" fmla="+- 0 1887 707"/>
            <a:gd name="T91" fmla="*/ 1887 h 2480"/>
            <a:gd name="T92" fmla="+- 0 3172 2540"/>
            <a:gd name="T93" fmla="*/ T92 w 1395"/>
            <a:gd name="T94" fmla="+- 0 1827 707"/>
            <a:gd name="T95" fmla="*/ 1827 h 2480"/>
            <a:gd name="T96" fmla="+- 0 2893 2540"/>
            <a:gd name="T97" fmla="*/ T96 w 1395"/>
            <a:gd name="T98" fmla="+- 0 1727 707"/>
            <a:gd name="T99" fmla="*/ 1727 h 2480"/>
            <a:gd name="T100" fmla="+- 0 2907 2540"/>
            <a:gd name="T101" fmla="*/ T100 w 1395"/>
            <a:gd name="T102" fmla="+- 0 1887 707"/>
            <a:gd name="T103" fmla="*/ 1887 h 2480"/>
            <a:gd name="T104" fmla="+- 0 3028 2540"/>
            <a:gd name="T105" fmla="*/ T104 w 1395"/>
            <a:gd name="T106" fmla="+- 0 1707 707"/>
            <a:gd name="T107" fmla="*/ 1707 h 2480"/>
            <a:gd name="T108" fmla="+- 0 2992 2540"/>
            <a:gd name="T109" fmla="*/ T108 w 1395"/>
            <a:gd name="T110" fmla="+- 0 1887 707"/>
            <a:gd name="T111" fmla="*/ 1887 h 2480"/>
            <a:gd name="T112" fmla="+- 0 3145 2540"/>
            <a:gd name="T113" fmla="*/ T112 w 1395"/>
            <a:gd name="T114" fmla="+- 0 1867 707"/>
            <a:gd name="T115" fmla="*/ 1867 h 2480"/>
            <a:gd name="T116" fmla="+- 0 3060 2540"/>
            <a:gd name="T117" fmla="*/ T116 w 1395"/>
            <a:gd name="T118" fmla="+- 0 1747 707"/>
            <a:gd name="T119" fmla="*/ 1747 h 2480"/>
            <a:gd name="T120" fmla="+- 0 3076 2540"/>
            <a:gd name="T121" fmla="*/ T120 w 1395"/>
            <a:gd name="T122" fmla="+- 0 1847 707"/>
            <a:gd name="T123" fmla="*/ 1847 h 2480"/>
            <a:gd name="T124" fmla="+- 0 3534 2540"/>
            <a:gd name="T125" fmla="*/ T124 w 1395"/>
            <a:gd name="T126" fmla="+- 0 1587 707"/>
            <a:gd name="T127" fmla="*/ 1587 h 2480"/>
            <a:gd name="T128" fmla="+- 0 3417 2540"/>
            <a:gd name="T129" fmla="*/ T128 w 1395"/>
            <a:gd name="T130" fmla="+- 0 1827 707"/>
            <a:gd name="T131" fmla="*/ 1827 h 2480"/>
            <a:gd name="T132" fmla="+- 0 3499 2540"/>
            <a:gd name="T133" fmla="*/ T132 w 1395"/>
            <a:gd name="T134" fmla="+- 0 1767 707"/>
            <a:gd name="T135" fmla="*/ 1767 h 2480"/>
            <a:gd name="T136" fmla="+- 0 3674 2540"/>
            <a:gd name="T137" fmla="*/ T136 w 1395"/>
            <a:gd name="T138" fmla="+- 0 1687 707"/>
            <a:gd name="T139" fmla="*/ 1687 h 2480"/>
            <a:gd name="T140" fmla="+- 0 3727 2540"/>
            <a:gd name="T141" fmla="*/ T140 w 1395"/>
            <a:gd name="T142" fmla="+- 0 1847 707"/>
            <a:gd name="T143" fmla="*/ 1847 h 2480"/>
            <a:gd name="T144" fmla="+- 0 2582 2540"/>
            <a:gd name="T145" fmla="*/ T144 w 1395"/>
            <a:gd name="T146" fmla="+- 0 1847 707"/>
            <a:gd name="T147" fmla="*/ 1847 h 2480"/>
            <a:gd name="T148" fmla="+- 0 2560 2540"/>
            <a:gd name="T149" fmla="*/ T148 w 1395"/>
            <a:gd name="T150" fmla="+- 0 1847 707"/>
            <a:gd name="T151" fmla="*/ 1847 h 2480"/>
            <a:gd name="T152" fmla="+- 0 2623 2540"/>
            <a:gd name="T153" fmla="*/ T152 w 1395"/>
            <a:gd name="T154" fmla="+- 0 1707 707"/>
            <a:gd name="T155" fmla="*/ 1707 h 2480"/>
            <a:gd name="T156" fmla="+- 0 3375 2540"/>
            <a:gd name="T157" fmla="*/ T156 w 1395"/>
            <a:gd name="T158" fmla="+- 0 1627 707"/>
            <a:gd name="T159" fmla="*/ 1627 h 2480"/>
            <a:gd name="T160" fmla="+- 0 3364 2540"/>
            <a:gd name="T161" fmla="*/ T160 w 1395"/>
            <a:gd name="T162" fmla="+- 0 1847 707"/>
            <a:gd name="T163" fmla="*/ 1847 h 2480"/>
            <a:gd name="T164" fmla="+- 0 3361 2540"/>
            <a:gd name="T165" fmla="*/ T164 w 1395"/>
            <a:gd name="T166" fmla="+- 0 1727 707"/>
            <a:gd name="T167" fmla="*/ 1727 h 2480"/>
            <a:gd name="T168" fmla="+- 0 3101 2540"/>
            <a:gd name="T169" fmla="*/ T168 w 1395"/>
            <a:gd name="T170" fmla="+- 0 1767 707"/>
            <a:gd name="T171" fmla="*/ 1767 h 2480"/>
            <a:gd name="T172" fmla="+- 0 3117 2540"/>
            <a:gd name="T173" fmla="*/ T172 w 1395"/>
            <a:gd name="T174" fmla="+- 0 1767 707"/>
            <a:gd name="T175" fmla="*/ 1767 h 2480"/>
            <a:gd name="T176" fmla="+- 0 3844 2540"/>
            <a:gd name="T177" fmla="*/ T176 w 1395"/>
            <a:gd name="T178" fmla="+- 0 1587 707"/>
            <a:gd name="T179" fmla="*/ 1587 h 2480"/>
            <a:gd name="T180" fmla="+- 0 3808 2540"/>
            <a:gd name="T181" fmla="*/ T180 w 1395"/>
            <a:gd name="T182" fmla="+- 0 1747 707"/>
            <a:gd name="T183" fmla="*/ 1747 h 2480"/>
            <a:gd name="T184" fmla="+- 0 3233 2540"/>
            <a:gd name="T185" fmla="*/ T184 w 1395"/>
            <a:gd name="T186" fmla="+- 0 1727 707"/>
            <a:gd name="T187" fmla="*/ 1727 h 2480"/>
            <a:gd name="T188" fmla="+- 0 3255 2540"/>
            <a:gd name="T189" fmla="*/ T188 w 1395"/>
            <a:gd name="T190" fmla="+- 0 1767 707"/>
            <a:gd name="T191" fmla="*/ 1767 h 2480"/>
            <a:gd name="T192" fmla="+- 0 2716 2540"/>
            <a:gd name="T193" fmla="*/ T192 w 1395"/>
            <a:gd name="T194" fmla="+- 0 1507 707"/>
            <a:gd name="T195" fmla="*/ 1507 h 2480"/>
            <a:gd name="T196" fmla="+- 0 2707 2540"/>
            <a:gd name="T197" fmla="*/ T196 w 1395"/>
            <a:gd name="T198" fmla="+- 0 1747 707"/>
            <a:gd name="T199" fmla="*/ 1747 h 2480"/>
            <a:gd name="T200" fmla="+- 0 3291 2540"/>
            <a:gd name="T201" fmla="*/ T200 w 1395"/>
            <a:gd name="T202" fmla="+- 0 1767 707"/>
            <a:gd name="T203" fmla="*/ 1767 h 2480"/>
            <a:gd name="T204" fmla="+- 0 3664 2540"/>
            <a:gd name="T205" fmla="*/ T204 w 1395"/>
            <a:gd name="T206" fmla="+- 0 1607 707"/>
            <a:gd name="T207" fmla="*/ 1607 h 2480"/>
            <a:gd name="T208" fmla="+- 0 3654 2540"/>
            <a:gd name="T209" fmla="*/ T208 w 1395"/>
            <a:gd name="T210" fmla="+- 0 1687 707"/>
            <a:gd name="T211" fmla="*/ 1687 h 2480"/>
            <a:gd name="T212" fmla="+- 0 3708 2540"/>
            <a:gd name="T213" fmla="*/ T212 w 1395"/>
            <a:gd name="T214" fmla="+- 0 1527 707"/>
            <a:gd name="T215" fmla="*/ 1527 h 2480"/>
            <a:gd name="T216" fmla="+- 0 3411 2540"/>
            <a:gd name="T217" fmla="*/ T216 w 1395"/>
            <a:gd name="T218" fmla="+- 0 1667 707"/>
            <a:gd name="T219" fmla="*/ 1667 h 2480"/>
            <a:gd name="T220" fmla="+- 0 3720 2540"/>
            <a:gd name="T221" fmla="*/ T220 w 1395"/>
            <a:gd name="T222" fmla="+- 0 1407 707"/>
            <a:gd name="T223" fmla="*/ 1407 h 2480"/>
            <a:gd name="T224" fmla="+- 0 3720 2540"/>
            <a:gd name="T225" fmla="*/ T224 w 1395"/>
            <a:gd name="T226" fmla="+- 0 1407 707"/>
            <a:gd name="T227" fmla="*/ 1407 h 2480"/>
            <a:gd name="T228" fmla="+- 0 3920 2540"/>
            <a:gd name="T229" fmla="*/ T228 w 1395"/>
            <a:gd name="T230" fmla="+- 0 1247 707"/>
            <a:gd name="T231" fmla="*/ 1247 h 2480"/>
            <a:gd name="T232" fmla="+- 0 3909 2540"/>
            <a:gd name="T233" fmla="*/ T232 w 1395"/>
            <a:gd name="T234" fmla="+- 0 1067 707"/>
            <a:gd name="T235" fmla="*/ 1067 h 2480"/>
            <a:gd name="T236" fmla="+- 0 3932 2540"/>
            <a:gd name="T237" fmla="*/ T236 w 1395"/>
            <a:gd name="T238" fmla="+- 0 867 707"/>
            <a:gd name="T239" fmla="*/ 867 h 24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Lst>
          <a:rect l="0" t="0" r="r" b="b"/>
          <a:pathLst>
            <a:path w="1395" h="2480">
              <a:moveTo>
                <a:pt x="1339" y="0"/>
              </a:moveTo>
              <a:lnTo>
                <a:pt x="1249" y="0"/>
              </a:lnTo>
              <a:lnTo>
                <a:pt x="1226" y="40"/>
              </a:lnTo>
              <a:lnTo>
                <a:pt x="1204" y="100"/>
              </a:lnTo>
              <a:lnTo>
                <a:pt x="1182" y="160"/>
              </a:lnTo>
              <a:lnTo>
                <a:pt x="1160" y="240"/>
              </a:lnTo>
              <a:lnTo>
                <a:pt x="1140" y="340"/>
              </a:lnTo>
              <a:lnTo>
                <a:pt x="1121" y="460"/>
              </a:lnTo>
              <a:lnTo>
                <a:pt x="1116" y="480"/>
              </a:lnTo>
              <a:lnTo>
                <a:pt x="1112" y="520"/>
              </a:lnTo>
              <a:lnTo>
                <a:pt x="1107" y="540"/>
              </a:lnTo>
              <a:lnTo>
                <a:pt x="1091" y="620"/>
              </a:lnTo>
              <a:lnTo>
                <a:pt x="1075" y="720"/>
              </a:lnTo>
              <a:lnTo>
                <a:pt x="1058" y="820"/>
              </a:lnTo>
              <a:lnTo>
                <a:pt x="1042" y="920"/>
              </a:lnTo>
              <a:lnTo>
                <a:pt x="1030" y="980"/>
              </a:lnTo>
              <a:lnTo>
                <a:pt x="1023" y="1040"/>
              </a:lnTo>
              <a:lnTo>
                <a:pt x="1017" y="1080"/>
              </a:lnTo>
              <a:lnTo>
                <a:pt x="1011" y="1100"/>
              </a:lnTo>
              <a:lnTo>
                <a:pt x="1003" y="1120"/>
              </a:lnTo>
              <a:lnTo>
                <a:pt x="990" y="1140"/>
              </a:lnTo>
              <a:lnTo>
                <a:pt x="976" y="1140"/>
              </a:lnTo>
              <a:lnTo>
                <a:pt x="963" y="1160"/>
              </a:lnTo>
              <a:lnTo>
                <a:pt x="1003" y="1160"/>
              </a:lnTo>
              <a:lnTo>
                <a:pt x="1002" y="1180"/>
              </a:lnTo>
              <a:lnTo>
                <a:pt x="995" y="1220"/>
              </a:lnTo>
              <a:lnTo>
                <a:pt x="987" y="1260"/>
              </a:lnTo>
              <a:lnTo>
                <a:pt x="976" y="1320"/>
              </a:lnTo>
              <a:lnTo>
                <a:pt x="963" y="1400"/>
              </a:lnTo>
              <a:lnTo>
                <a:pt x="949" y="1480"/>
              </a:lnTo>
              <a:lnTo>
                <a:pt x="937" y="1560"/>
              </a:lnTo>
              <a:lnTo>
                <a:pt x="928" y="1640"/>
              </a:lnTo>
              <a:lnTo>
                <a:pt x="919" y="1700"/>
              </a:lnTo>
              <a:lnTo>
                <a:pt x="913" y="1780"/>
              </a:lnTo>
              <a:lnTo>
                <a:pt x="908" y="1860"/>
              </a:lnTo>
              <a:lnTo>
                <a:pt x="905" y="1920"/>
              </a:lnTo>
              <a:lnTo>
                <a:pt x="902" y="2000"/>
              </a:lnTo>
              <a:lnTo>
                <a:pt x="901" y="2100"/>
              </a:lnTo>
              <a:lnTo>
                <a:pt x="902" y="2280"/>
              </a:lnTo>
              <a:lnTo>
                <a:pt x="900" y="2340"/>
              </a:lnTo>
              <a:lnTo>
                <a:pt x="897" y="2400"/>
              </a:lnTo>
              <a:lnTo>
                <a:pt x="892" y="2440"/>
              </a:lnTo>
              <a:lnTo>
                <a:pt x="888" y="2460"/>
              </a:lnTo>
              <a:lnTo>
                <a:pt x="886" y="2480"/>
              </a:lnTo>
              <a:lnTo>
                <a:pt x="902" y="2480"/>
              </a:lnTo>
              <a:lnTo>
                <a:pt x="913" y="2460"/>
              </a:lnTo>
              <a:lnTo>
                <a:pt x="921" y="2400"/>
              </a:lnTo>
              <a:lnTo>
                <a:pt x="927" y="2300"/>
              </a:lnTo>
              <a:lnTo>
                <a:pt x="931" y="2200"/>
              </a:lnTo>
              <a:lnTo>
                <a:pt x="932" y="2060"/>
              </a:lnTo>
              <a:lnTo>
                <a:pt x="933" y="1960"/>
              </a:lnTo>
              <a:lnTo>
                <a:pt x="934" y="1880"/>
              </a:lnTo>
              <a:lnTo>
                <a:pt x="938" y="1800"/>
              </a:lnTo>
              <a:lnTo>
                <a:pt x="943" y="1720"/>
              </a:lnTo>
              <a:lnTo>
                <a:pt x="960" y="1580"/>
              </a:lnTo>
              <a:lnTo>
                <a:pt x="973" y="1500"/>
              </a:lnTo>
              <a:lnTo>
                <a:pt x="984" y="1420"/>
              </a:lnTo>
              <a:lnTo>
                <a:pt x="995" y="1360"/>
              </a:lnTo>
              <a:lnTo>
                <a:pt x="1006" y="1300"/>
              </a:lnTo>
              <a:lnTo>
                <a:pt x="1014" y="1240"/>
              </a:lnTo>
              <a:lnTo>
                <a:pt x="1024" y="1180"/>
              </a:lnTo>
              <a:lnTo>
                <a:pt x="1034" y="1140"/>
              </a:lnTo>
              <a:lnTo>
                <a:pt x="1045" y="1100"/>
              </a:lnTo>
              <a:lnTo>
                <a:pt x="1063" y="1080"/>
              </a:lnTo>
              <a:lnTo>
                <a:pt x="1076" y="1060"/>
              </a:lnTo>
              <a:lnTo>
                <a:pt x="1043" y="1060"/>
              </a:lnTo>
              <a:lnTo>
                <a:pt x="1052" y="1000"/>
              </a:lnTo>
              <a:lnTo>
                <a:pt x="1058" y="960"/>
              </a:lnTo>
              <a:lnTo>
                <a:pt x="1067" y="920"/>
              </a:lnTo>
              <a:lnTo>
                <a:pt x="1077" y="860"/>
              </a:lnTo>
              <a:lnTo>
                <a:pt x="1109" y="680"/>
              </a:lnTo>
              <a:lnTo>
                <a:pt x="1129" y="580"/>
              </a:lnTo>
              <a:lnTo>
                <a:pt x="1148" y="480"/>
              </a:lnTo>
              <a:lnTo>
                <a:pt x="1165" y="380"/>
              </a:lnTo>
              <a:lnTo>
                <a:pt x="1180" y="300"/>
              </a:lnTo>
              <a:lnTo>
                <a:pt x="1193" y="240"/>
              </a:lnTo>
              <a:lnTo>
                <a:pt x="1203" y="200"/>
              </a:lnTo>
              <a:lnTo>
                <a:pt x="1211" y="160"/>
              </a:lnTo>
              <a:lnTo>
                <a:pt x="1226" y="100"/>
              </a:lnTo>
              <a:lnTo>
                <a:pt x="1245" y="60"/>
              </a:lnTo>
              <a:lnTo>
                <a:pt x="1263" y="40"/>
              </a:lnTo>
              <a:lnTo>
                <a:pt x="1280" y="20"/>
              </a:lnTo>
              <a:lnTo>
                <a:pt x="1353" y="20"/>
              </a:lnTo>
              <a:lnTo>
                <a:pt x="1339" y="0"/>
              </a:lnTo>
              <a:close/>
              <a:moveTo>
                <a:pt x="159" y="720"/>
              </a:moveTo>
              <a:lnTo>
                <a:pt x="140" y="720"/>
              </a:lnTo>
              <a:lnTo>
                <a:pt x="125" y="780"/>
              </a:lnTo>
              <a:lnTo>
                <a:pt x="115" y="860"/>
              </a:lnTo>
              <a:lnTo>
                <a:pt x="110" y="1000"/>
              </a:lnTo>
              <a:lnTo>
                <a:pt x="108" y="1060"/>
              </a:lnTo>
              <a:lnTo>
                <a:pt x="105" y="1120"/>
              </a:lnTo>
              <a:lnTo>
                <a:pt x="101" y="1140"/>
              </a:lnTo>
              <a:lnTo>
                <a:pt x="96" y="1160"/>
              </a:lnTo>
              <a:lnTo>
                <a:pt x="56" y="1160"/>
              </a:lnTo>
              <a:lnTo>
                <a:pt x="61" y="1180"/>
              </a:lnTo>
              <a:lnTo>
                <a:pt x="107" y="1180"/>
              </a:lnTo>
              <a:lnTo>
                <a:pt x="103" y="1200"/>
              </a:lnTo>
              <a:lnTo>
                <a:pt x="100" y="1200"/>
              </a:lnTo>
              <a:lnTo>
                <a:pt x="97" y="1220"/>
              </a:lnTo>
              <a:lnTo>
                <a:pt x="93" y="1260"/>
              </a:lnTo>
              <a:lnTo>
                <a:pt x="89" y="1280"/>
              </a:lnTo>
              <a:lnTo>
                <a:pt x="84" y="1300"/>
              </a:lnTo>
              <a:lnTo>
                <a:pt x="78" y="1340"/>
              </a:lnTo>
              <a:lnTo>
                <a:pt x="71" y="1400"/>
              </a:lnTo>
              <a:lnTo>
                <a:pt x="64" y="1440"/>
              </a:lnTo>
              <a:lnTo>
                <a:pt x="58" y="1480"/>
              </a:lnTo>
              <a:lnTo>
                <a:pt x="52" y="1520"/>
              </a:lnTo>
              <a:lnTo>
                <a:pt x="47" y="1560"/>
              </a:lnTo>
              <a:lnTo>
                <a:pt x="44" y="1580"/>
              </a:lnTo>
              <a:lnTo>
                <a:pt x="42" y="1600"/>
              </a:lnTo>
              <a:lnTo>
                <a:pt x="39" y="1640"/>
              </a:lnTo>
              <a:lnTo>
                <a:pt x="37" y="1660"/>
              </a:lnTo>
              <a:lnTo>
                <a:pt x="35" y="1660"/>
              </a:lnTo>
              <a:lnTo>
                <a:pt x="32" y="1680"/>
              </a:lnTo>
              <a:lnTo>
                <a:pt x="53" y="1680"/>
              </a:lnTo>
              <a:lnTo>
                <a:pt x="60" y="1660"/>
              </a:lnTo>
              <a:lnTo>
                <a:pt x="66" y="1640"/>
              </a:lnTo>
              <a:lnTo>
                <a:pt x="72" y="1580"/>
              </a:lnTo>
              <a:lnTo>
                <a:pt x="77" y="1540"/>
              </a:lnTo>
              <a:lnTo>
                <a:pt x="82" y="1500"/>
              </a:lnTo>
              <a:lnTo>
                <a:pt x="88" y="1460"/>
              </a:lnTo>
              <a:lnTo>
                <a:pt x="93" y="1440"/>
              </a:lnTo>
              <a:lnTo>
                <a:pt x="98" y="1400"/>
              </a:lnTo>
              <a:lnTo>
                <a:pt x="103" y="1380"/>
              </a:lnTo>
              <a:lnTo>
                <a:pt x="113" y="1280"/>
              </a:lnTo>
              <a:lnTo>
                <a:pt x="117" y="1260"/>
              </a:lnTo>
              <a:lnTo>
                <a:pt x="156" y="1260"/>
              </a:lnTo>
              <a:lnTo>
                <a:pt x="164" y="1240"/>
              </a:lnTo>
              <a:lnTo>
                <a:pt x="233" y="1240"/>
              </a:lnTo>
              <a:lnTo>
                <a:pt x="255" y="1220"/>
              </a:lnTo>
              <a:lnTo>
                <a:pt x="142" y="1220"/>
              </a:lnTo>
              <a:lnTo>
                <a:pt x="138" y="1200"/>
              </a:lnTo>
              <a:lnTo>
                <a:pt x="141" y="1180"/>
              </a:lnTo>
              <a:lnTo>
                <a:pt x="147" y="1140"/>
              </a:lnTo>
              <a:lnTo>
                <a:pt x="157" y="1080"/>
              </a:lnTo>
              <a:lnTo>
                <a:pt x="127" y="1080"/>
              </a:lnTo>
              <a:lnTo>
                <a:pt x="127" y="1040"/>
              </a:lnTo>
              <a:lnTo>
                <a:pt x="131" y="960"/>
              </a:lnTo>
              <a:lnTo>
                <a:pt x="137" y="860"/>
              </a:lnTo>
              <a:lnTo>
                <a:pt x="143" y="820"/>
              </a:lnTo>
              <a:lnTo>
                <a:pt x="150" y="800"/>
              </a:lnTo>
              <a:lnTo>
                <a:pt x="176" y="800"/>
              </a:lnTo>
              <a:lnTo>
                <a:pt x="173" y="760"/>
              </a:lnTo>
              <a:lnTo>
                <a:pt x="159" y="720"/>
              </a:lnTo>
              <a:close/>
              <a:moveTo>
                <a:pt x="233" y="1240"/>
              </a:moveTo>
              <a:lnTo>
                <a:pt x="195" y="1240"/>
              </a:lnTo>
              <a:lnTo>
                <a:pt x="204" y="1260"/>
              </a:lnTo>
              <a:lnTo>
                <a:pt x="220" y="1260"/>
              </a:lnTo>
              <a:lnTo>
                <a:pt x="233" y="1240"/>
              </a:lnTo>
              <a:close/>
              <a:moveTo>
                <a:pt x="299" y="1020"/>
              </a:moveTo>
              <a:lnTo>
                <a:pt x="282" y="1020"/>
              </a:lnTo>
              <a:lnTo>
                <a:pt x="275" y="1040"/>
              </a:lnTo>
              <a:lnTo>
                <a:pt x="266" y="1080"/>
              </a:lnTo>
              <a:lnTo>
                <a:pt x="256" y="1140"/>
              </a:lnTo>
              <a:lnTo>
                <a:pt x="248" y="1160"/>
              </a:lnTo>
              <a:lnTo>
                <a:pt x="236" y="1200"/>
              </a:lnTo>
              <a:lnTo>
                <a:pt x="222" y="1220"/>
              </a:lnTo>
              <a:lnTo>
                <a:pt x="255" y="1220"/>
              </a:lnTo>
              <a:lnTo>
                <a:pt x="284" y="1240"/>
              </a:lnTo>
              <a:lnTo>
                <a:pt x="340" y="1200"/>
              </a:lnTo>
              <a:lnTo>
                <a:pt x="281" y="1200"/>
              </a:lnTo>
              <a:lnTo>
                <a:pt x="280" y="1180"/>
              </a:lnTo>
              <a:lnTo>
                <a:pt x="282" y="1160"/>
              </a:lnTo>
              <a:lnTo>
                <a:pt x="289" y="1120"/>
              </a:lnTo>
              <a:lnTo>
                <a:pt x="298" y="1060"/>
              </a:lnTo>
              <a:lnTo>
                <a:pt x="301" y="1040"/>
              </a:lnTo>
              <a:lnTo>
                <a:pt x="299" y="1020"/>
              </a:lnTo>
              <a:close/>
              <a:moveTo>
                <a:pt x="399" y="1220"/>
              </a:moveTo>
              <a:lnTo>
                <a:pt x="368" y="1220"/>
              </a:lnTo>
              <a:lnTo>
                <a:pt x="384" y="1240"/>
              </a:lnTo>
              <a:lnTo>
                <a:pt x="399" y="1220"/>
              </a:lnTo>
              <a:close/>
              <a:moveTo>
                <a:pt x="216" y="1040"/>
              </a:moveTo>
              <a:lnTo>
                <a:pt x="206" y="1060"/>
              </a:lnTo>
              <a:lnTo>
                <a:pt x="195" y="1080"/>
              </a:lnTo>
              <a:lnTo>
                <a:pt x="182" y="1140"/>
              </a:lnTo>
              <a:lnTo>
                <a:pt x="178" y="1180"/>
              </a:lnTo>
              <a:lnTo>
                <a:pt x="173" y="1200"/>
              </a:lnTo>
              <a:lnTo>
                <a:pt x="169" y="1200"/>
              </a:lnTo>
              <a:lnTo>
                <a:pt x="160" y="1220"/>
              </a:lnTo>
              <a:lnTo>
                <a:pt x="206" y="1220"/>
              </a:lnTo>
              <a:lnTo>
                <a:pt x="206" y="1200"/>
              </a:lnTo>
              <a:lnTo>
                <a:pt x="211" y="1160"/>
              </a:lnTo>
              <a:lnTo>
                <a:pt x="220" y="1120"/>
              </a:lnTo>
              <a:lnTo>
                <a:pt x="224" y="1100"/>
              </a:lnTo>
              <a:lnTo>
                <a:pt x="226" y="1080"/>
              </a:lnTo>
              <a:lnTo>
                <a:pt x="226" y="1060"/>
              </a:lnTo>
              <a:lnTo>
                <a:pt x="225" y="1060"/>
              </a:lnTo>
              <a:lnTo>
                <a:pt x="216" y="1040"/>
              </a:lnTo>
              <a:close/>
              <a:moveTo>
                <a:pt x="431" y="1200"/>
              </a:moveTo>
              <a:lnTo>
                <a:pt x="340" y="1200"/>
              </a:lnTo>
              <a:lnTo>
                <a:pt x="354" y="1220"/>
              </a:lnTo>
              <a:lnTo>
                <a:pt x="415" y="1220"/>
              </a:lnTo>
              <a:lnTo>
                <a:pt x="431" y="1200"/>
              </a:lnTo>
              <a:close/>
              <a:moveTo>
                <a:pt x="513" y="1200"/>
              </a:moveTo>
              <a:lnTo>
                <a:pt x="440" y="1200"/>
              </a:lnTo>
              <a:lnTo>
                <a:pt x="452" y="1220"/>
              </a:lnTo>
              <a:lnTo>
                <a:pt x="500" y="1220"/>
              </a:lnTo>
              <a:lnTo>
                <a:pt x="513" y="1200"/>
              </a:lnTo>
              <a:close/>
              <a:moveTo>
                <a:pt x="663" y="980"/>
              </a:moveTo>
              <a:lnTo>
                <a:pt x="639" y="980"/>
              </a:lnTo>
              <a:lnTo>
                <a:pt x="630" y="1000"/>
              </a:lnTo>
              <a:lnTo>
                <a:pt x="622" y="1020"/>
              </a:lnTo>
              <a:lnTo>
                <a:pt x="616" y="1040"/>
              </a:lnTo>
              <a:lnTo>
                <a:pt x="610" y="1060"/>
              </a:lnTo>
              <a:lnTo>
                <a:pt x="599" y="1120"/>
              </a:lnTo>
              <a:lnTo>
                <a:pt x="584" y="1140"/>
              </a:lnTo>
              <a:lnTo>
                <a:pt x="567" y="1180"/>
              </a:lnTo>
              <a:lnTo>
                <a:pt x="501" y="1180"/>
              </a:lnTo>
              <a:lnTo>
                <a:pt x="492" y="1200"/>
              </a:lnTo>
              <a:lnTo>
                <a:pt x="532" y="1200"/>
              </a:lnTo>
              <a:lnTo>
                <a:pt x="547" y="1220"/>
              </a:lnTo>
              <a:lnTo>
                <a:pt x="561" y="1220"/>
              </a:lnTo>
              <a:lnTo>
                <a:pt x="591" y="1180"/>
              </a:lnTo>
              <a:lnTo>
                <a:pt x="605" y="1160"/>
              </a:lnTo>
              <a:lnTo>
                <a:pt x="637" y="1160"/>
              </a:lnTo>
              <a:lnTo>
                <a:pt x="632" y="1120"/>
              </a:lnTo>
              <a:lnTo>
                <a:pt x="634" y="1100"/>
              </a:lnTo>
              <a:lnTo>
                <a:pt x="642" y="1060"/>
              </a:lnTo>
              <a:lnTo>
                <a:pt x="655" y="1020"/>
              </a:lnTo>
              <a:lnTo>
                <a:pt x="663" y="1000"/>
              </a:lnTo>
              <a:lnTo>
                <a:pt x="663" y="980"/>
              </a:lnTo>
              <a:close/>
              <a:moveTo>
                <a:pt x="382" y="1000"/>
              </a:moveTo>
              <a:lnTo>
                <a:pt x="372" y="1000"/>
              </a:lnTo>
              <a:lnTo>
                <a:pt x="365" y="1020"/>
              </a:lnTo>
              <a:lnTo>
                <a:pt x="353" y="1020"/>
              </a:lnTo>
              <a:lnTo>
                <a:pt x="343" y="1040"/>
              </a:lnTo>
              <a:lnTo>
                <a:pt x="337" y="1080"/>
              </a:lnTo>
              <a:lnTo>
                <a:pt x="335" y="1120"/>
              </a:lnTo>
              <a:lnTo>
                <a:pt x="334" y="1140"/>
              </a:lnTo>
              <a:lnTo>
                <a:pt x="331" y="1160"/>
              </a:lnTo>
              <a:lnTo>
                <a:pt x="325" y="1180"/>
              </a:lnTo>
              <a:lnTo>
                <a:pt x="315" y="1200"/>
              </a:lnTo>
              <a:lnTo>
                <a:pt x="385" y="1200"/>
              </a:lnTo>
              <a:lnTo>
                <a:pt x="367" y="1180"/>
              </a:lnTo>
              <a:lnTo>
                <a:pt x="363" y="1180"/>
              </a:lnTo>
              <a:lnTo>
                <a:pt x="362" y="1160"/>
              </a:lnTo>
              <a:lnTo>
                <a:pt x="365" y="1120"/>
              </a:lnTo>
              <a:lnTo>
                <a:pt x="372" y="1100"/>
              </a:lnTo>
              <a:lnTo>
                <a:pt x="377" y="1060"/>
              </a:lnTo>
              <a:lnTo>
                <a:pt x="381" y="1040"/>
              </a:lnTo>
              <a:lnTo>
                <a:pt x="382" y="1020"/>
              </a:lnTo>
              <a:lnTo>
                <a:pt x="382" y="1000"/>
              </a:lnTo>
              <a:close/>
              <a:moveTo>
                <a:pt x="488" y="1000"/>
              </a:moveTo>
              <a:lnTo>
                <a:pt x="461" y="1000"/>
              </a:lnTo>
              <a:lnTo>
                <a:pt x="447" y="1020"/>
              </a:lnTo>
              <a:lnTo>
                <a:pt x="437" y="1060"/>
              </a:lnTo>
              <a:lnTo>
                <a:pt x="428" y="1120"/>
              </a:lnTo>
              <a:lnTo>
                <a:pt x="418" y="1160"/>
              </a:lnTo>
              <a:lnTo>
                <a:pt x="403" y="1200"/>
              </a:lnTo>
              <a:lnTo>
                <a:pt x="461" y="1200"/>
              </a:lnTo>
              <a:lnTo>
                <a:pt x="454" y="1180"/>
              </a:lnTo>
              <a:lnTo>
                <a:pt x="452" y="1180"/>
              </a:lnTo>
              <a:lnTo>
                <a:pt x="453" y="1160"/>
              </a:lnTo>
              <a:lnTo>
                <a:pt x="457" y="1120"/>
              </a:lnTo>
              <a:lnTo>
                <a:pt x="461" y="1100"/>
              </a:lnTo>
              <a:lnTo>
                <a:pt x="466" y="1060"/>
              </a:lnTo>
              <a:lnTo>
                <a:pt x="472" y="1040"/>
              </a:lnTo>
              <a:lnTo>
                <a:pt x="478" y="1020"/>
              </a:lnTo>
              <a:lnTo>
                <a:pt x="488" y="1000"/>
              </a:lnTo>
              <a:close/>
              <a:moveTo>
                <a:pt x="697" y="1160"/>
              </a:moveTo>
              <a:lnTo>
                <a:pt x="605" y="1160"/>
              </a:lnTo>
              <a:lnTo>
                <a:pt x="622" y="1180"/>
              </a:lnTo>
              <a:lnTo>
                <a:pt x="640" y="1180"/>
              </a:lnTo>
              <a:lnTo>
                <a:pt x="659" y="1200"/>
              </a:lnTo>
              <a:lnTo>
                <a:pt x="678" y="1180"/>
              </a:lnTo>
              <a:lnTo>
                <a:pt x="697" y="1160"/>
              </a:lnTo>
              <a:close/>
              <a:moveTo>
                <a:pt x="574" y="1000"/>
              </a:moveTo>
              <a:lnTo>
                <a:pt x="539" y="1000"/>
              </a:lnTo>
              <a:lnTo>
                <a:pt x="527" y="1020"/>
              </a:lnTo>
              <a:lnTo>
                <a:pt x="520" y="1040"/>
              </a:lnTo>
              <a:lnTo>
                <a:pt x="515" y="1060"/>
              </a:lnTo>
              <a:lnTo>
                <a:pt x="512" y="1080"/>
              </a:lnTo>
              <a:lnTo>
                <a:pt x="511" y="1120"/>
              </a:lnTo>
              <a:lnTo>
                <a:pt x="510" y="1160"/>
              </a:lnTo>
              <a:lnTo>
                <a:pt x="507" y="1180"/>
              </a:lnTo>
              <a:lnTo>
                <a:pt x="540" y="1180"/>
              </a:lnTo>
              <a:lnTo>
                <a:pt x="545" y="1160"/>
              </a:lnTo>
              <a:lnTo>
                <a:pt x="551" y="1140"/>
              </a:lnTo>
              <a:lnTo>
                <a:pt x="536" y="1140"/>
              </a:lnTo>
              <a:lnTo>
                <a:pt x="533" y="1120"/>
              </a:lnTo>
              <a:lnTo>
                <a:pt x="534" y="1100"/>
              </a:lnTo>
              <a:lnTo>
                <a:pt x="539" y="1060"/>
              </a:lnTo>
              <a:lnTo>
                <a:pt x="548" y="1040"/>
              </a:lnTo>
              <a:lnTo>
                <a:pt x="578" y="1040"/>
              </a:lnTo>
              <a:lnTo>
                <a:pt x="579" y="1020"/>
              </a:lnTo>
              <a:lnTo>
                <a:pt x="574" y="1000"/>
              </a:lnTo>
              <a:close/>
              <a:moveTo>
                <a:pt x="1006" y="880"/>
              </a:moveTo>
              <a:lnTo>
                <a:pt x="994" y="880"/>
              </a:lnTo>
              <a:lnTo>
                <a:pt x="977" y="900"/>
              </a:lnTo>
              <a:lnTo>
                <a:pt x="962" y="920"/>
              </a:lnTo>
              <a:lnTo>
                <a:pt x="950" y="940"/>
              </a:lnTo>
              <a:lnTo>
                <a:pt x="941" y="1000"/>
              </a:lnTo>
              <a:lnTo>
                <a:pt x="935" y="1040"/>
              </a:lnTo>
              <a:lnTo>
                <a:pt x="928" y="1060"/>
              </a:lnTo>
              <a:lnTo>
                <a:pt x="918" y="1080"/>
              </a:lnTo>
              <a:lnTo>
                <a:pt x="901" y="1100"/>
              </a:lnTo>
              <a:lnTo>
                <a:pt x="877" y="1120"/>
              </a:lnTo>
              <a:lnTo>
                <a:pt x="932" y="1120"/>
              </a:lnTo>
              <a:lnTo>
                <a:pt x="934" y="1140"/>
              </a:lnTo>
              <a:lnTo>
                <a:pt x="939" y="1160"/>
              </a:lnTo>
              <a:lnTo>
                <a:pt x="950" y="1180"/>
              </a:lnTo>
              <a:lnTo>
                <a:pt x="964" y="1180"/>
              </a:lnTo>
              <a:lnTo>
                <a:pt x="982" y="1160"/>
              </a:lnTo>
              <a:lnTo>
                <a:pt x="959" y="1160"/>
              </a:lnTo>
              <a:lnTo>
                <a:pt x="953" y="1120"/>
              </a:lnTo>
              <a:lnTo>
                <a:pt x="959" y="1060"/>
              </a:lnTo>
              <a:lnTo>
                <a:pt x="974" y="1000"/>
              </a:lnTo>
              <a:lnTo>
                <a:pt x="995" y="940"/>
              </a:lnTo>
              <a:lnTo>
                <a:pt x="1007" y="920"/>
              </a:lnTo>
              <a:lnTo>
                <a:pt x="1010" y="900"/>
              </a:lnTo>
              <a:lnTo>
                <a:pt x="1006" y="880"/>
              </a:lnTo>
              <a:close/>
              <a:moveTo>
                <a:pt x="1159" y="940"/>
              </a:moveTo>
              <a:lnTo>
                <a:pt x="1128" y="940"/>
              </a:lnTo>
              <a:lnTo>
                <a:pt x="1131" y="960"/>
              </a:lnTo>
              <a:lnTo>
                <a:pt x="1134" y="980"/>
              </a:lnTo>
              <a:lnTo>
                <a:pt x="1137" y="1000"/>
              </a:lnTo>
              <a:lnTo>
                <a:pt x="1140" y="1020"/>
              </a:lnTo>
              <a:lnTo>
                <a:pt x="1146" y="1080"/>
              </a:lnTo>
              <a:lnTo>
                <a:pt x="1156" y="1120"/>
              </a:lnTo>
              <a:lnTo>
                <a:pt x="1167" y="1160"/>
              </a:lnTo>
              <a:lnTo>
                <a:pt x="1179" y="1180"/>
              </a:lnTo>
              <a:lnTo>
                <a:pt x="1202" y="1160"/>
              </a:lnTo>
              <a:lnTo>
                <a:pt x="1218" y="1140"/>
              </a:lnTo>
              <a:lnTo>
                <a:pt x="1187" y="1140"/>
              </a:lnTo>
              <a:lnTo>
                <a:pt x="1180" y="1120"/>
              </a:lnTo>
              <a:lnTo>
                <a:pt x="1173" y="1060"/>
              </a:lnTo>
              <a:lnTo>
                <a:pt x="1164" y="1000"/>
              </a:lnTo>
              <a:lnTo>
                <a:pt x="1159" y="940"/>
              </a:lnTo>
              <a:close/>
              <a:moveTo>
                <a:pt x="42" y="1140"/>
              </a:moveTo>
              <a:lnTo>
                <a:pt x="7" y="1140"/>
              </a:lnTo>
              <a:lnTo>
                <a:pt x="0" y="1160"/>
              </a:lnTo>
              <a:lnTo>
                <a:pt x="36" y="1160"/>
              </a:lnTo>
              <a:lnTo>
                <a:pt x="42" y="1140"/>
              </a:lnTo>
              <a:close/>
              <a:moveTo>
                <a:pt x="82" y="920"/>
              </a:moveTo>
              <a:lnTo>
                <a:pt x="66" y="920"/>
              </a:lnTo>
              <a:lnTo>
                <a:pt x="61" y="940"/>
              </a:lnTo>
              <a:lnTo>
                <a:pt x="57" y="960"/>
              </a:lnTo>
              <a:lnTo>
                <a:pt x="52" y="1020"/>
              </a:lnTo>
              <a:lnTo>
                <a:pt x="46" y="1080"/>
              </a:lnTo>
              <a:lnTo>
                <a:pt x="41" y="1100"/>
              </a:lnTo>
              <a:lnTo>
                <a:pt x="33" y="1120"/>
              </a:lnTo>
              <a:lnTo>
                <a:pt x="20" y="1140"/>
              </a:lnTo>
              <a:lnTo>
                <a:pt x="47" y="1140"/>
              </a:lnTo>
              <a:lnTo>
                <a:pt x="51" y="1160"/>
              </a:lnTo>
              <a:lnTo>
                <a:pt x="74" y="1160"/>
              </a:lnTo>
              <a:lnTo>
                <a:pt x="70" y="1140"/>
              </a:lnTo>
              <a:lnTo>
                <a:pt x="73" y="1100"/>
              </a:lnTo>
              <a:lnTo>
                <a:pt x="76" y="1080"/>
              </a:lnTo>
              <a:lnTo>
                <a:pt x="79" y="1060"/>
              </a:lnTo>
              <a:lnTo>
                <a:pt x="81" y="1020"/>
              </a:lnTo>
              <a:lnTo>
                <a:pt x="83" y="1000"/>
              </a:lnTo>
              <a:lnTo>
                <a:pt x="83" y="960"/>
              </a:lnTo>
              <a:lnTo>
                <a:pt x="82" y="920"/>
              </a:lnTo>
              <a:close/>
              <a:moveTo>
                <a:pt x="777" y="1140"/>
              </a:moveTo>
              <a:lnTo>
                <a:pt x="687" y="1140"/>
              </a:lnTo>
              <a:lnTo>
                <a:pt x="671" y="1160"/>
              </a:lnTo>
              <a:lnTo>
                <a:pt x="762" y="1160"/>
              </a:lnTo>
              <a:lnTo>
                <a:pt x="777" y="1140"/>
              </a:lnTo>
              <a:close/>
              <a:moveTo>
                <a:pt x="882" y="920"/>
              </a:moveTo>
              <a:lnTo>
                <a:pt x="835" y="920"/>
              </a:lnTo>
              <a:lnTo>
                <a:pt x="812" y="960"/>
              </a:lnTo>
              <a:lnTo>
                <a:pt x="797" y="1000"/>
              </a:lnTo>
              <a:lnTo>
                <a:pt x="795" y="1060"/>
              </a:lnTo>
              <a:lnTo>
                <a:pt x="796" y="1080"/>
              </a:lnTo>
              <a:lnTo>
                <a:pt x="794" y="1100"/>
              </a:lnTo>
              <a:lnTo>
                <a:pt x="786" y="1100"/>
              </a:lnTo>
              <a:lnTo>
                <a:pt x="772" y="1120"/>
              </a:lnTo>
              <a:lnTo>
                <a:pt x="757" y="1140"/>
              </a:lnTo>
              <a:lnTo>
                <a:pt x="824" y="1140"/>
              </a:lnTo>
              <a:lnTo>
                <a:pt x="837" y="1160"/>
              </a:lnTo>
              <a:lnTo>
                <a:pt x="877" y="1160"/>
              </a:lnTo>
              <a:lnTo>
                <a:pt x="900" y="1140"/>
              </a:lnTo>
              <a:lnTo>
                <a:pt x="911" y="1120"/>
              </a:lnTo>
              <a:lnTo>
                <a:pt x="830" y="1120"/>
              </a:lnTo>
              <a:lnTo>
                <a:pt x="831" y="1080"/>
              </a:lnTo>
              <a:lnTo>
                <a:pt x="841" y="1040"/>
              </a:lnTo>
              <a:lnTo>
                <a:pt x="848" y="1020"/>
              </a:lnTo>
              <a:lnTo>
                <a:pt x="821" y="1020"/>
              </a:lnTo>
              <a:lnTo>
                <a:pt x="827" y="1000"/>
              </a:lnTo>
              <a:lnTo>
                <a:pt x="831" y="980"/>
              </a:lnTo>
              <a:lnTo>
                <a:pt x="837" y="960"/>
              </a:lnTo>
              <a:lnTo>
                <a:pt x="871" y="960"/>
              </a:lnTo>
              <a:lnTo>
                <a:pt x="880" y="940"/>
              </a:lnTo>
              <a:lnTo>
                <a:pt x="882" y="920"/>
              </a:lnTo>
              <a:close/>
              <a:moveTo>
                <a:pt x="578" y="1040"/>
              </a:moveTo>
              <a:lnTo>
                <a:pt x="564" y="1040"/>
              </a:lnTo>
              <a:lnTo>
                <a:pt x="561" y="1060"/>
              </a:lnTo>
              <a:lnTo>
                <a:pt x="558" y="1080"/>
              </a:lnTo>
              <a:lnTo>
                <a:pt x="554" y="1100"/>
              </a:lnTo>
              <a:lnTo>
                <a:pt x="550" y="1100"/>
              </a:lnTo>
              <a:lnTo>
                <a:pt x="545" y="1120"/>
              </a:lnTo>
              <a:lnTo>
                <a:pt x="536" y="1140"/>
              </a:lnTo>
              <a:lnTo>
                <a:pt x="551" y="1140"/>
              </a:lnTo>
              <a:lnTo>
                <a:pt x="557" y="1120"/>
              </a:lnTo>
              <a:lnTo>
                <a:pt x="569" y="1100"/>
              </a:lnTo>
              <a:lnTo>
                <a:pt x="577" y="1060"/>
              </a:lnTo>
              <a:lnTo>
                <a:pt x="578" y="1040"/>
              </a:lnTo>
              <a:close/>
              <a:moveTo>
                <a:pt x="737" y="1120"/>
              </a:moveTo>
              <a:lnTo>
                <a:pt x="702" y="1120"/>
              </a:lnTo>
              <a:lnTo>
                <a:pt x="697" y="1140"/>
              </a:lnTo>
              <a:lnTo>
                <a:pt x="739" y="1140"/>
              </a:lnTo>
              <a:lnTo>
                <a:pt x="737" y="1120"/>
              </a:lnTo>
              <a:close/>
              <a:moveTo>
                <a:pt x="1324" y="860"/>
              </a:moveTo>
              <a:lnTo>
                <a:pt x="1312" y="860"/>
              </a:lnTo>
              <a:lnTo>
                <a:pt x="1304" y="880"/>
              </a:lnTo>
              <a:lnTo>
                <a:pt x="1293" y="900"/>
              </a:lnTo>
              <a:lnTo>
                <a:pt x="1282" y="940"/>
              </a:lnTo>
              <a:lnTo>
                <a:pt x="1257" y="1000"/>
              </a:lnTo>
              <a:lnTo>
                <a:pt x="1231" y="1080"/>
              </a:lnTo>
              <a:lnTo>
                <a:pt x="1208" y="1120"/>
              </a:lnTo>
              <a:lnTo>
                <a:pt x="1194" y="1140"/>
              </a:lnTo>
              <a:lnTo>
                <a:pt x="1218" y="1140"/>
              </a:lnTo>
              <a:lnTo>
                <a:pt x="1234" y="1120"/>
              </a:lnTo>
              <a:lnTo>
                <a:pt x="1268" y="1040"/>
              </a:lnTo>
              <a:lnTo>
                <a:pt x="1300" y="960"/>
              </a:lnTo>
              <a:lnTo>
                <a:pt x="1315" y="900"/>
              </a:lnTo>
              <a:lnTo>
                <a:pt x="1323" y="880"/>
              </a:lnTo>
              <a:lnTo>
                <a:pt x="1324" y="860"/>
              </a:lnTo>
              <a:close/>
              <a:moveTo>
                <a:pt x="749" y="960"/>
              </a:moveTo>
              <a:lnTo>
                <a:pt x="723" y="960"/>
              </a:lnTo>
              <a:lnTo>
                <a:pt x="711" y="980"/>
              </a:lnTo>
              <a:lnTo>
                <a:pt x="700" y="1000"/>
              </a:lnTo>
              <a:lnTo>
                <a:pt x="693" y="1020"/>
              </a:lnTo>
              <a:lnTo>
                <a:pt x="692" y="1060"/>
              </a:lnTo>
              <a:lnTo>
                <a:pt x="696" y="1100"/>
              </a:lnTo>
              <a:lnTo>
                <a:pt x="701" y="1120"/>
              </a:lnTo>
              <a:lnTo>
                <a:pt x="733" y="1120"/>
              </a:lnTo>
              <a:lnTo>
                <a:pt x="728" y="1100"/>
              </a:lnTo>
              <a:lnTo>
                <a:pt x="723" y="1080"/>
              </a:lnTo>
              <a:lnTo>
                <a:pt x="719" y="1080"/>
              </a:lnTo>
              <a:lnTo>
                <a:pt x="716" y="1060"/>
              </a:lnTo>
              <a:lnTo>
                <a:pt x="715" y="1060"/>
              </a:lnTo>
              <a:lnTo>
                <a:pt x="715" y="1040"/>
              </a:lnTo>
              <a:lnTo>
                <a:pt x="717" y="1040"/>
              </a:lnTo>
              <a:lnTo>
                <a:pt x="720" y="1020"/>
              </a:lnTo>
              <a:lnTo>
                <a:pt x="723" y="1020"/>
              </a:lnTo>
              <a:lnTo>
                <a:pt x="730" y="1000"/>
              </a:lnTo>
              <a:lnTo>
                <a:pt x="759" y="1000"/>
              </a:lnTo>
              <a:lnTo>
                <a:pt x="757" y="980"/>
              </a:lnTo>
              <a:lnTo>
                <a:pt x="749" y="960"/>
              </a:lnTo>
              <a:close/>
              <a:moveTo>
                <a:pt x="176" y="800"/>
              </a:moveTo>
              <a:lnTo>
                <a:pt x="156" y="800"/>
              </a:lnTo>
              <a:lnTo>
                <a:pt x="161" y="820"/>
              </a:lnTo>
              <a:lnTo>
                <a:pt x="163" y="860"/>
              </a:lnTo>
              <a:lnTo>
                <a:pt x="159" y="940"/>
              </a:lnTo>
              <a:lnTo>
                <a:pt x="151" y="1020"/>
              </a:lnTo>
              <a:lnTo>
                <a:pt x="139" y="1060"/>
              </a:lnTo>
              <a:lnTo>
                <a:pt x="127" y="1080"/>
              </a:lnTo>
              <a:lnTo>
                <a:pt x="157" y="1080"/>
              </a:lnTo>
              <a:lnTo>
                <a:pt x="167" y="1040"/>
              </a:lnTo>
              <a:lnTo>
                <a:pt x="178" y="960"/>
              </a:lnTo>
              <a:lnTo>
                <a:pt x="180" y="860"/>
              </a:lnTo>
              <a:lnTo>
                <a:pt x="176" y="800"/>
              </a:lnTo>
              <a:close/>
              <a:moveTo>
                <a:pt x="759" y="1000"/>
              </a:moveTo>
              <a:lnTo>
                <a:pt x="742" y="1000"/>
              </a:lnTo>
              <a:lnTo>
                <a:pt x="742" y="1040"/>
              </a:lnTo>
              <a:lnTo>
                <a:pt x="739" y="1040"/>
              </a:lnTo>
              <a:lnTo>
                <a:pt x="740" y="1060"/>
              </a:lnTo>
              <a:lnTo>
                <a:pt x="751" y="1060"/>
              </a:lnTo>
              <a:lnTo>
                <a:pt x="756" y="1020"/>
              </a:lnTo>
              <a:lnTo>
                <a:pt x="759" y="1000"/>
              </a:lnTo>
              <a:close/>
              <a:moveTo>
                <a:pt x="1157" y="660"/>
              </a:moveTo>
              <a:lnTo>
                <a:pt x="1147" y="680"/>
              </a:lnTo>
              <a:lnTo>
                <a:pt x="1138" y="700"/>
              </a:lnTo>
              <a:lnTo>
                <a:pt x="1132" y="760"/>
              </a:lnTo>
              <a:lnTo>
                <a:pt x="1129" y="820"/>
              </a:lnTo>
              <a:lnTo>
                <a:pt x="1128" y="860"/>
              </a:lnTo>
              <a:lnTo>
                <a:pt x="1124" y="900"/>
              </a:lnTo>
              <a:lnTo>
                <a:pt x="1114" y="920"/>
              </a:lnTo>
              <a:lnTo>
                <a:pt x="1095" y="980"/>
              </a:lnTo>
              <a:lnTo>
                <a:pt x="1065" y="1040"/>
              </a:lnTo>
              <a:lnTo>
                <a:pt x="1048" y="1060"/>
              </a:lnTo>
              <a:lnTo>
                <a:pt x="1076" y="1060"/>
              </a:lnTo>
              <a:lnTo>
                <a:pt x="1089" y="1040"/>
              </a:lnTo>
              <a:lnTo>
                <a:pt x="1100" y="1000"/>
              </a:lnTo>
              <a:lnTo>
                <a:pt x="1108" y="1000"/>
              </a:lnTo>
              <a:lnTo>
                <a:pt x="1114" y="980"/>
              </a:lnTo>
              <a:lnTo>
                <a:pt x="1120" y="960"/>
              </a:lnTo>
              <a:lnTo>
                <a:pt x="1125" y="960"/>
              </a:lnTo>
              <a:lnTo>
                <a:pt x="1128" y="940"/>
              </a:lnTo>
              <a:lnTo>
                <a:pt x="1159" y="940"/>
              </a:lnTo>
              <a:lnTo>
                <a:pt x="1157" y="900"/>
              </a:lnTo>
              <a:lnTo>
                <a:pt x="1158" y="880"/>
              </a:lnTo>
              <a:lnTo>
                <a:pt x="1162" y="860"/>
              </a:lnTo>
              <a:lnTo>
                <a:pt x="1166" y="840"/>
              </a:lnTo>
              <a:lnTo>
                <a:pt x="1168" y="820"/>
              </a:lnTo>
              <a:lnTo>
                <a:pt x="1163" y="820"/>
              </a:lnTo>
              <a:lnTo>
                <a:pt x="1156" y="800"/>
              </a:lnTo>
              <a:lnTo>
                <a:pt x="1153" y="760"/>
              </a:lnTo>
              <a:lnTo>
                <a:pt x="1155" y="720"/>
              </a:lnTo>
              <a:lnTo>
                <a:pt x="1161" y="700"/>
              </a:lnTo>
              <a:lnTo>
                <a:pt x="1180" y="700"/>
              </a:lnTo>
              <a:lnTo>
                <a:pt x="1174" y="680"/>
              </a:lnTo>
              <a:lnTo>
                <a:pt x="1157" y="660"/>
              </a:lnTo>
              <a:close/>
              <a:moveTo>
                <a:pt x="871" y="960"/>
              </a:moveTo>
              <a:lnTo>
                <a:pt x="837" y="960"/>
              </a:lnTo>
              <a:lnTo>
                <a:pt x="842" y="980"/>
              </a:lnTo>
              <a:lnTo>
                <a:pt x="839" y="980"/>
              </a:lnTo>
              <a:lnTo>
                <a:pt x="834" y="1000"/>
              </a:lnTo>
              <a:lnTo>
                <a:pt x="826" y="1020"/>
              </a:lnTo>
              <a:lnTo>
                <a:pt x="848" y="1020"/>
              </a:lnTo>
              <a:lnTo>
                <a:pt x="855" y="1000"/>
              </a:lnTo>
              <a:lnTo>
                <a:pt x="871" y="960"/>
              </a:lnTo>
              <a:close/>
              <a:moveTo>
                <a:pt x="1180" y="700"/>
              </a:moveTo>
              <a:lnTo>
                <a:pt x="1165" y="700"/>
              </a:lnTo>
              <a:lnTo>
                <a:pt x="1167" y="720"/>
              </a:lnTo>
              <a:lnTo>
                <a:pt x="1169" y="740"/>
              </a:lnTo>
              <a:lnTo>
                <a:pt x="1170" y="740"/>
              </a:lnTo>
              <a:lnTo>
                <a:pt x="1170" y="780"/>
              </a:lnTo>
              <a:lnTo>
                <a:pt x="1178" y="780"/>
              </a:lnTo>
              <a:lnTo>
                <a:pt x="1188" y="760"/>
              </a:lnTo>
              <a:lnTo>
                <a:pt x="1186" y="720"/>
              </a:lnTo>
              <a:lnTo>
                <a:pt x="1180" y="700"/>
              </a:lnTo>
              <a:close/>
              <a:moveTo>
                <a:pt x="1382" y="540"/>
              </a:moveTo>
              <a:lnTo>
                <a:pt x="1356" y="540"/>
              </a:lnTo>
              <a:lnTo>
                <a:pt x="1363" y="560"/>
              </a:lnTo>
              <a:lnTo>
                <a:pt x="1380" y="560"/>
              </a:lnTo>
              <a:lnTo>
                <a:pt x="1382" y="540"/>
              </a:lnTo>
              <a:close/>
              <a:moveTo>
                <a:pt x="1374" y="520"/>
              </a:moveTo>
              <a:lnTo>
                <a:pt x="1364" y="520"/>
              </a:lnTo>
              <a:lnTo>
                <a:pt x="1361" y="540"/>
              </a:lnTo>
              <a:lnTo>
                <a:pt x="1380" y="540"/>
              </a:lnTo>
              <a:lnTo>
                <a:pt x="1374" y="520"/>
              </a:lnTo>
              <a:close/>
              <a:moveTo>
                <a:pt x="1353" y="20"/>
              </a:moveTo>
              <a:lnTo>
                <a:pt x="1317" y="20"/>
              </a:lnTo>
              <a:lnTo>
                <a:pt x="1336" y="40"/>
              </a:lnTo>
              <a:lnTo>
                <a:pt x="1349" y="60"/>
              </a:lnTo>
              <a:lnTo>
                <a:pt x="1360" y="100"/>
              </a:lnTo>
              <a:lnTo>
                <a:pt x="1368" y="180"/>
              </a:lnTo>
              <a:lnTo>
                <a:pt x="1371" y="260"/>
              </a:lnTo>
              <a:lnTo>
                <a:pt x="1369" y="360"/>
              </a:lnTo>
              <a:lnTo>
                <a:pt x="1368" y="420"/>
              </a:lnTo>
              <a:lnTo>
                <a:pt x="1367" y="460"/>
              </a:lnTo>
              <a:lnTo>
                <a:pt x="1369" y="480"/>
              </a:lnTo>
              <a:lnTo>
                <a:pt x="1373" y="500"/>
              </a:lnTo>
              <a:lnTo>
                <a:pt x="1383" y="480"/>
              </a:lnTo>
              <a:lnTo>
                <a:pt x="1389" y="440"/>
              </a:lnTo>
              <a:lnTo>
                <a:pt x="1393" y="380"/>
              </a:lnTo>
              <a:lnTo>
                <a:pt x="1394" y="280"/>
              </a:lnTo>
              <a:lnTo>
                <a:pt x="1392" y="160"/>
              </a:lnTo>
              <a:lnTo>
                <a:pt x="1384" y="80"/>
              </a:lnTo>
              <a:lnTo>
                <a:pt x="1367" y="40"/>
              </a:lnTo>
              <a:lnTo>
                <a:pt x="135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s-ES_tradnl"/>
        </a:p>
      </xdr:txBody>
    </xdr:sp>
    <xdr:clientData/>
  </xdr:twoCellAnchor>
  <xdr:twoCellAnchor editAs="oneCell">
    <xdr:from>
      <xdr:col>11</xdr:col>
      <xdr:colOff>437039</xdr:colOff>
      <xdr:row>73</xdr:row>
      <xdr:rowOff>49031</xdr:rowOff>
    </xdr:from>
    <xdr:to>
      <xdr:col>12</xdr:col>
      <xdr:colOff>217342</xdr:colOff>
      <xdr:row>73</xdr:row>
      <xdr:rowOff>256323</xdr:rowOff>
    </xdr:to>
    <xdr:pic>
      <xdr:nvPicPr>
        <xdr:cNvPr id="6" name="Imagen 5" descr="Un dibujo de la cara de una persona&#10;&#10;Descripción generada automáticamente con confianza media">
          <a:extLst>
            <a:ext uri="{FF2B5EF4-FFF2-40B4-BE49-F238E27FC236}">
              <a16:creationId xmlns:a16="http://schemas.microsoft.com/office/drawing/2014/main" id="{C8EF7460-5B74-4188-937C-CEF26A66BA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750872" y="98601031"/>
          <a:ext cx="531719" cy="20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243418</xdr:colOff>
      <xdr:row>73</xdr:row>
      <xdr:rowOff>21168</xdr:rowOff>
    </xdr:from>
    <xdr:to>
      <xdr:col>6</xdr:col>
      <xdr:colOff>1079500</xdr:colOff>
      <xdr:row>73</xdr:row>
      <xdr:rowOff>338668</xdr:rowOff>
    </xdr:to>
    <xdr:pic>
      <xdr:nvPicPr>
        <xdr:cNvPr id="7" name="Imagen 6">
          <a:extLst>
            <a:ext uri="{FF2B5EF4-FFF2-40B4-BE49-F238E27FC236}">
              <a16:creationId xmlns:a16="http://schemas.microsoft.com/office/drawing/2014/main" id="{4A453D04-2717-4807-B7BD-8F312D6D4D6A}"/>
            </a:ext>
          </a:extLst>
        </xdr:cNvPr>
        <xdr:cNvPicPr>
          <a:picLocks noChangeAspect="1"/>
        </xdr:cNvPicPr>
      </xdr:nvPicPr>
      <xdr:blipFill>
        <a:blip xmlns:r="http://schemas.openxmlformats.org/officeDocument/2006/relationships" r:embed="rId5"/>
        <a:stretch>
          <a:fillRect/>
        </a:stretch>
      </xdr:blipFill>
      <xdr:spPr>
        <a:xfrm>
          <a:off x="7863418" y="98573168"/>
          <a:ext cx="836082" cy="317500"/>
        </a:xfrm>
        <a:prstGeom prst="rect">
          <a:avLst/>
        </a:prstGeom>
      </xdr:spPr>
    </xdr:pic>
    <xdr:clientData/>
  </xdr:twoCellAnchor>
  <xdr:twoCellAnchor editAs="oneCell">
    <xdr:from>
      <xdr:col>14</xdr:col>
      <xdr:colOff>1108077</xdr:colOff>
      <xdr:row>73</xdr:row>
      <xdr:rowOff>31749</xdr:rowOff>
    </xdr:from>
    <xdr:to>
      <xdr:col>14</xdr:col>
      <xdr:colOff>1376324</xdr:colOff>
      <xdr:row>73</xdr:row>
      <xdr:rowOff>214645</xdr:rowOff>
    </xdr:to>
    <xdr:pic>
      <xdr:nvPicPr>
        <xdr:cNvPr id="8" name="Imagen 7">
          <a:extLst>
            <a:ext uri="{FF2B5EF4-FFF2-40B4-BE49-F238E27FC236}">
              <a16:creationId xmlns:a16="http://schemas.microsoft.com/office/drawing/2014/main" id="{7C82C237-FD61-4D98-9A51-68BA449F7E32}"/>
            </a:ext>
          </a:extLst>
        </xdr:cNvPr>
        <xdr:cNvPicPr>
          <a:picLocks noChangeAspect="1"/>
        </xdr:cNvPicPr>
      </xdr:nvPicPr>
      <xdr:blipFill>
        <a:blip xmlns:r="http://schemas.openxmlformats.org/officeDocument/2006/relationships" r:embed="rId6"/>
        <a:stretch>
          <a:fillRect/>
        </a:stretch>
      </xdr:blipFill>
      <xdr:spPr>
        <a:xfrm>
          <a:off x="16676160" y="98583749"/>
          <a:ext cx="268247" cy="182896"/>
        </a:xfrm>
        <a:prstGeom prst="rect">
          <a:avLst/>
        </a:prstGeom>
      </xdr:spPr>
    </xdr:pic>
    <xdr:clientData/>
  </xdr:twoCellAnchor>
  <xdr:twoCellAnchor editAs="oneCell">
    <xdr:from>
      <xdr:col>4</xdr:col>
      <xdr:colOff>1087967</xdr:colOff>
      <xdr:row>74</xdr:row>
      <xdr:rowOff>26458</xdr:rowOff>
    </xdr:from>
    <xdr:to>
      <xdr:col>4</xdr:col>
      <xdr:colOff>1356214</xdr:colOff>
      <xdr:row>74</xdr:row>
      <xdr:rowOff>142679</xdr:rowOff>
    </xdr:to>
    <xdr:pic>
      <xdr:nvPicPr>
        <xdr:cNvPr id="9" name="Imagen 8">
          <a:extLst>
            <a:ext uri="{FF2B5EF4-FFF2-40B4-BE49-F238E27FC236}">
              <a16:creationId xmlns:a16="http://schemas.microsoft.com/office/drawing/2014/main" id="{E86A7C95-1610-485A-9181-E52276AF3A80}"/>
            </a:ext>
          </a:extLst>
        </xdr:cNvPr>
        <xdr:cNvPicPr>
          <a:picLocks noChangeAspect="1"/>
        </xdr:cNvPicPr>
      </xdr:nvPicPr>
      <xdr:blipFill>
        <a:blip xmlns:r="http://schemas.openxmlformats.org/officeDocument/2006/relationships" r:embed="rId6"/>
        <a:stretch>
          <a:fillRect/>
        </a:stretch>
      </xdr:blipFill>
      <xdr:spPr>
        <a:xfrm>
          <a:off x="3564467" y="43693291"/>
          <a:ext cx="268247" cy="116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0C49B7E-B289-4CDB-B083-994E62459AB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1266213</xdr:colOff>
      <xdr:row>35</xdr:row>
      <xdr:rowOff>9404</xdr:rowOff>
    </xdr:from>
    <xdr:to>
      <xdr:col>4</xdr:col>
      <xdr:colOff>1958733</xdr:colOff>
      <xdr:row>36</xdr:row>
      <xdr:rowOff>11326</xdr:rowOff>
    </xdr:to>
    <xdr:pic>
      <xdr:nvPicPr>
        <xdr:cNvPr id="2" name="Imagen 1">
          <a:extLst>
            <a:ext uri="{FF2B5EF4-FFF2-40B4-BE49-F238E27FC236}">
              <a16:creationId xmlns:a16="http://schemas.microsoft.com/office/drawing/2014/main" id="{2592FE31-80E7-40AE-B15A-22B9BC5F2B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5588" y="57273704"/>
          <a:ext cx="692520" cy="287672"/>
        </a:xfrm>
        <a:prstGeom prst="rect">
          <a:avLst/>
        </a:prstGeom>
      </xdr:spPr>
    </xdr:pic>
    <xdr:clientData/>
  </xdr:twoCellAnchor>
  <xdr:twoCellAnchor editAs="oneCell">
    <xdr:from>
      <xdr:col>4</xdr:col>
      <xdr:colOff>1412114</xdr:colOff>
      <xdr:row>35</xdr:row>
      <xdr:rowOff>195006</xdr:rowOff>
    </xdr:from>
    <xdr:to>
      <xdr:col>4</xdr:col>
      <xdr:colOff>1752292</xdr:colOff>
      <xdr:row>36</xdr:row>
      <xdr:rowOff>169705</xdr:rowOff>
    </xdr:to>
    <xdr:pic>
      <xdr:nvPicPr>
        <xdr:cNvPr id="3" name="Imagen 2">
          <a:extLst>
            <a:ext uri="{FF2B5EF4-FFF2-40B4-BE49-F238E27FC236}">
              <a16:creationId xmlns:a16="http://schemas.microsoft.com/office/drawing/2014/main" id="{F2953D9C-8D4A-486C-BD59-1A6EA33C0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1489" y="57459306"/>
          <a:ext cx="340178" cy="260449"/>
        </a:xfrm>
        <a:prstGeom prst="rect">
          <a:avLst/>
        </a:prstGeom>
      </xdr:spPr>
    </xdr:pic>
    <xdr:clientData/>
  </xdr:twoCellAnchor>
  <xdr:twoCellAnchor>
    <xdr:from>
      <xdr:col>3</xdr:col>
      <xdr:colOff>1025149</xdr:colOff>
      <xdr:row>36</xdr:row>
      <xdr:rowOff>188347</xdr:rowOff>
    </xdr:from>
    <xdr:to>
      <xdr:col>3</xdr:col>
      <xdr:colOff>1236604</xdr:colOff>
      <xdr:row>38</xdr:row>
      <xdr:rowOff>44095</xdr:rowOff>
    </xdr:to>
    <xdr:sp macro="" textlink="">
      <xdr:nvSpPr>
        <xdr:cNvPr id="4" name="AutoShape 2">
          <a:extLst>
            <a:ext uri="{FF2B5EF4-FFF2-40B4-BE49-F238E27FC236}">
              <a16:creationId xmlns:a16="http://schemas.microsoft.com/office/drawing/2014/main" id="{44E5B35A-BF0F-417E-80E7-4080A1E03C81}"/>
            </a:ext>
          </a:extLst>
        </xdr:cNvPr>
        <xdr:cNvSpPr>
          <a:spLocks/>
        </xdr:cNvSpPr>
      </xdr:nvSpPr>
      <xdr:spPr bwMode="auto">
        <a:xfrm>
          <a:off x="2615824" y="57738397"/>
          <a:ext cx="1905" cy="236748"/>
        </a:xfrm>
        <a:custGeom>
          <a:avLst/>
          <a:gdLst>
            <a:gd name="T0" fmla="+- 0 3656 2540"/>
            <a:gd name="T1" fmla="*/ T0 w 1395"/>
            <a:gd name="T2" fmla="+- 0 1187 707"/>
            <a:gd name="T3" fmla="*/ 1187 h 2480"/>
            <a:gd name="T4" fmla="+- 0 3557 2540"/>
            <a:gd name="T5" fmla="*/ T4 w 1395"/>
            <a:gd name="T6" fmla="+- 0 1787 707"/>
            <a:gd name="T7" fmla="*/ 1787 h 2480"/>
            <a:gd name="T8" fmla="+- 0 3527 2540"/>
            <a:gd name="T9" fmla="*/ T8 w 1395"/>
            <a:gd name="T10" fmla="+- 0 1967 707"/>
            <a:gd name="T11" fmla="*/ 1967 h 2480"/>
            <a:gd name="T12" fmla="+- 0 3445 2540"/>
            <a:gd name="T13" fmla="*/ T12 w 1395"/>
            <a:gd name="T14" fmla="+- 0 2627 707"/>
            <a:gd name="T15" fmla="*/ 2627 h 2480"/>
            <a:gd name="T16" fmla="+- 0 3442 2540"/>
            <a:gd name="T17" fmla="*/ T16 w 1395"/>
            <a:gd name="T18" fmla="+- 0 3187 707"/>
            <a:gd name="T19" fmla="*/ 3187 h 2480"/>
            <a:gd name="T20" fmla="+- 0 3483 2540"/>
            <a:gd name="T21" fmla="*/ T20 w 1395"/>
            <a:gd name="T22" fmla="+- 0 2427 707"/>
            <a:gd name="T23" fmla="*/ 2427 h 2480"/>
            <a:gd name="T24" fmla="+- 0 3585 2540"/>
            <a:gd name="T25" fmla="*/ T24 w 1395"/>
            <a:gd name="T26" fmla="+- 0 1807 707"/>
            <a:gd name="T27" fmla="*/ 1807 h 2480"/>
            <a:gd name="T28" fmla="+- 0 3669 2540"/>
            <a:gd name="T29" fmla="*/ T28 w 1395"/>
            <a:gd name="T30" fmla="+- 0 1287 707"/>
            <a:gd name="T31" fmla="*/ 1287 h 2480"/>
            <a:gd name="T32" fmla="+- 0 3803 2540"/>
            <a:gd name="T33" fmla="*/ T32 w 1395"/>
            <a:gd name="T34" fmla="+- 0 747 707"/>
            <a:gd name="T35" fmla="*/ 747 h 2480"/>
            <a:gd name="T36" fmla="+- 0 2648 2540"/>
            <a:gd name="T37" fmla="*/ T36 w 1395"/>
            <a:gd name="T38" fmla="+- 0 1767 707"/>
            <a:gd name="T39" fmla="*/ 1767 h 2480"/>
            <a:gd name="T40" fmla="+- 0 2637 2540"/>
            <a:gd name="T41" fmla="*/ T40 w 1395"/>
            <a:gd name="T42" fmla="+- 0 1927 707"/>
            <a:gd name="T43" fmla="*/ 1927 h 2480"/>
            <a:gd name="T44" fmla="+- 0 2587 2540"/>
            <a:gd name="T45" fmla="*/ T44 w 1395"/>
            <a:gd name="T46" fmla="+- 0 2267 707"/>
            <a:gd name="T47" fmla="*/ 2267 h 2480"/>
            <a:gd name="T48" fmla="+- 0 2606 2540"/>
            <a:gd name="T49" fmla="*/ T48 w 1395"/>
            <a:gd name="T50" fmla="+- 0 2347 707"/>
            <a:gd name="T51" fmla="*/ 2347 h 2480"/>
            <a:gd name="T52" fmla="+- 0 2657 2540"/>
            <a:gd name="T53" fmla="*/ T52 w 1395"/>
            <a:gd name="T54" fmla="+- 0 1967 707"/>
            <a:gd name="T55" fmla="*/ 1967 h 2480"/>
            <a:gd name="T56" fmla="+- 0 2697 2540"/>
            <a:gd name="T57" fmla="*/ T56 w 1395"/>
            <a:gd name="T58" fmla="+- 0 1787 707"/>
            <a:gd name="T59" fmla="*/ 1787 h 2480"/>
            <a:gd name="T60" fmla="+- 0 2699 2540"/>
            <a:gd name="T61" fmla="*/ T60 w 1395"/>
            <a:gd name="T62" fmla="+- 0 1427 707"/>
            <a:gd name="T63" fmla="*/ 1427 h 2480"/>
            <a:gd name="T64" fmla="+- 0 2806 2540"/>
            <a:gd name="T65" fmla="*/ T64 w 1395"/>
            <a:gd name="T66" fmla="+- 0 1787 707"/>
            <a:gd name="T67" fmla="*/ 1787 h 2480"/>
            <a:gd name="T68" fmla="+- 0 2820 2540"/>
            <a:gd name="T69" fmla="*/ T68 w 1395"/>
            <a:gd name="T70" fmla="+- 0 1887 707"/>
            <a:gd name="T71" fmla="*/ 1887 h 2480"/>
            <a:gd name="T72" fmla="+- 0 2939 2540"/>
            <a:gd name="T73" fmla="*/ T72 w 1395"/>
            <a:gd name="T74" fmla="+- 0 1927 707"/>
            <a:gd name="T75" fmla="*/ 1927 h 2480"/>
            <a:gd name="T76" fmla="+- 0 2746 2540"/>
            <a:gd name="T77" fmla="*/ T76 w 1395"/>
            <a:gd name="T78" fmla="+- 0 1927 707"/>
            <a:gd name="T79" fmla="*/ 1927 h 2480"/>
            <a:gd name="T80" fmla="+- 0 2971 2540"/>
            <a:gd name="T81" fmla="*/ T80 w 1395"/>
            <a:gd name="T82" fmla="+- 0 1907 707"/>
            <a:gd name="T83" fmla="*/ 1907 h 2480"/>
            <a:gd name="T84" fmla="+- 0 3053 2540"/>
            <a:gd name="T85" fmla="*/ T84 w 1395"/>
            <a:gd name="T86" fmla="+- 0 1907 707"/>
            <a:gd name="T87" fmla="*/ 1907 h 2480"/>
            <a:gd name="T88" fmla="+- 0 3107 2540"/>
            <a:gd name="T89" fmla="*/ T88 w 1395"/>
            <a:gd name="T90" fmla="+- 0 1887 707"/>
            <a:gd name="T91" fmla="*/ 1887 h 2480"/>
            <a:gd name="T92" fmla="+- 0 3172 2540"/>
            <a:gd name="T93" fmla="*/ T92 w 1395"/>
            <a:gd name="T94" fmla="+- 0 1827 707"/>
            <a:gd name="T95" fmla="*/ 1827 h 2480"/>
            <a:gd name="T96" fmla="+- 0 2893 2540"/>
            <a:gd name="T97" fmla="*/ T96 w 1395"/>
            <a:gd name="T98" fmla="+- 0 1727 707"/>
            <a:gd name="T99" fmla="*/ 1727 h 2480"/>
            <a:gd name="T100" fmla="+- 0 2907 2540"/>
            <a:gd name="T101" fmla="*/ T100 w 1395"/>
            <a:gd name="T102" fmla="+- 0 1887 707"/>
            <a:gd name="T103" fmla="*/ 1887 h 2480"/>
            <a:gd name="T104" fmla="+- 0 3028 2540"/>
            <a:gd name="T105" fmla="*/ T104 w 1395"/>
            <a:gd name="T106" fmla="+- 0 1707 707"/>
            <a:gd name="T107" fmla="*/ 1707 h 2480"/>
            <a:gd name="T108" fmla="+- 0 2992 2540"/>
            <a:gd name="T109" fmla="*/ T108 w 1395"/>
            <a:gd name="T110" fmla="+- 0 1887 707"/>
            <a:gd name="T111" fmla="*/ 1887 h 2480"/>
            <a:gd name="T112" fmla="+- 0 3145 2540"/>
            <a:gd name="T113" fmla="*/ T112 w 1395"/>
            <a:gd name="T114" fmla="+- 0 1867 707"/>
            <a:gd name="T115" fmla="*/ 1867 h 2480"/>
            <a:gd name="T116" fmla="+- 0 3060 2540"/>
            <a:gd name="T117" fmla="*/ T116 w 1395"/>
            <a:gd name="T118" fmla="+- 0 1747 707"/>
            <a:gd name="T119" fmla="*/ 1747 h 2480"/>
            <a:gd name="T120" fmla="+- 0 3076 2540"/>
            <a:gd name="T121" fmla="*/ T120 w 1395"/>
            <a:gd name="T122" fmla="+- 0 1847 707"/>
            <a:gd name="T123" fmla="*/ 1847 h 2480"/>
            <a:gd name="T124" fmla="+- 0 3534 2540"/>
            <a:gd name="T125" fmla="*/ T124 w 1395"/>
            <a:gd name="T126" fmla="+- 0 1587 707"/>
            <a:gd name="T127" fmla="*/ 1587 h 2480"/>
            <a:gd name="T128" fmla="+- 0 3417 2540"/>
            <a:gd name="T129" fmla="*/ T128 w 1395"/>
            <a:gd name="T130" fmla="+- 0 1827 707"/>
            <a:gd name="T131" fmla="*/ 1827 h 2480"/>
            <a:gd name="T132" fmla="+- 0 3499 2540"/>
            <a:gd name="T133" fmla="*/ T132 w 1395"/>
            <a:gd name="T134" fmla="+- 0 1767 707"/>
            <a:gd name="T135" fmla="*/ 1767 h 2480"/>
            <a:gd name="T136" fmla="+- 0 3674 2540"/>
            <a:gd name="T137" fmla="*/ T136 w 1395"/>
            <a:gd name="T138" fmla="+- 0 1687 707"/>
            <a:gd name="T139" fmla="*/ 1687 h 2480"/>
            <a:gd name="T140" fmla="+- 0 3727 2540"/>
            <a:gd name="T141" fmla="*/ T140 w 1395"/>
            <a:gd name="T142" fmla="+- 0 1847 707"/>
            <a:gd name="T143" fmla="*/ 1847 h 2480"/>
            <a:gd name="T144" fmla="+- 0 2582 2540"/>
            <a:gd name="T145" fmla="*/ T144 w 1395"/>
            <a:gd name="T146" fmla="+- 0 1847 707"/>
            <a:gd name="T147" fmla="*/ 1847 h 2480"/>
            <a:gd name="T148" fmla="+- 0 2560 2540"/>
            <a:gd name="T149" fmla="*/ T148 w 1395"/>
            <a:gd name="T150" fmla="+- 0 1847 707"/>
            <a:gd name="T151" fmla="*/ 1847 h 2480"/>
            <a:gd name="T152" fmla="+- 0 2623 2540"/>
            <a:gd name="T153" fmla="*/ T152 w 1395"/>
            <a:gd name="T154" fmla="+- 0 1707 707"/>
            <a:gd name="T155" fmla="*/ 1707 h 2480"/>
            <a:gd name="T156" fmla="+- 0 3375 2540"/>
            <a:gd name="T157" fmla="*/ T156 w 1395"/>
            <a:gd name="T158" fmla="+- 0 1627 707"/>
            <a:gd name="T159" fmla="*/ 1627 h 2480"/>
            <a:gd name="T160" fmla="+- 0 3364 2540"/>
            <a:gd name="T161" fmla="*/ T160 w 1395"/>
            <a:gd name="T162" fmla="+- 0 1847 707"/>
            <a:gd name="T163" fmla="*/ 1847 h 2480"/>
            <a:gd name="T164" fmla="+- 0 3361 2540"/>
            <a:gd name="T165" fmla="*/ T164 w 1395"/>
            <a:gd name="T166" fmla="+- 0 1727 707"/>
            <a:gd name="T167" fmla="*/ 1727 h 2480"/>
            <a:gd name="T168" fmla="+- 0 3101 2540"/>
            <a:gd name="T169" fmla="*/ T168 w 1395"/>
            <a:gd name="T170" fmla="+- 0 1767 707"/>
            <a:gd name="T171" fmla="*/ 1767 h 2480"/>
            <a:gd name="T172" fmla="+- 0 3117 2540"/>
            <a:gd name="T173" fmla="*/ T172 w 1395"/>
            <a:gd name="T174" fmla="+- 0 1767 707"/>
            <a:gd name="T175" fmla="*/ 1767 h 2480"/>
            <a:gd name="T176" fmla="+- 0 3844 2540"/>
            <a:gd name="T177" fmla="*/ T176 w 1395"/>
            <a:gd name="T178" fmla="+- 0 1587 707"/>
            <a:gd name="T179" fmla="*/ 1587 h 2480"/>
            <a:gd name="T180" fmla="+- 0 3808 2540"/>
            <a:gd name="T181" fmla="*/ T180 w 1395"/>
            <a:gd name="T182" fmla="+- 0 1747 707"/>
            <a:gd name="T183" fmla="*/ 1747 h 2480"/>
            <a:gd name="T184" fmla="+- 0 3233 2540"/>
            <a:gd name="T185" fmla="*/ T184 w 1395"/>
            <a:gd name="T186" fmla="+- 0 1727 707"/>
            <a:gd name="T187" fmla="*/ 1727 h 2480"/>
            <a:gd name="T188" fmla="+- 0 3255 2540"/>
            <a:gd name="T189" fmla="*/ T188 w 1395"/>
            <a:gd name="T190" fmla="+- 0 1767 707"/>
            <a:gd name="T191" fmla="*/ 1767 h 2480"/>
            <a:gd name="T192" fmla="+- 0 2716 2540"/>
            <a:gd name="T193" fmla="*/ T192 w 1395"/>
            <a:gd name="T194" fmla="+- 0 1507 707"/>
            <a:gd name="T195" fmla="*/ 1507 h 2480"/>
            <a:gd name="T196" fmla="+- 0 2707 2540"/>
            <a:gd name="T197" fmla="*/ T196 w 1395"/>
            <a:gd name="T198" fmla="+- 0 1747 707"/>
            <a:gd name="T199" fmla="*/ 1747 h 2480"/>
            <a:gd name="T200" fmla="+- 0 3291 2540"/>
            <a:gd name="T201" fmla="*/ T200 w 1395"/>
            <a:gd name="T202" fmla="+- 0 1767 707"/>
            <a:gd name="T203" fmla="*/ 1767 h 2480"/>
            <a:gd name="T204" fmla="+- 0 3664 2540"/>
            <a:gd name="T205" fmla="*/ T204 w 1395"/>
            <a:gd name="T206" fmla="+- 0 1607 707"/>
            <a:gd name="T207" fmla="*/ 1607 h 2480"/>
            <a:gd name="T208" fmla="+- 0 3654 2540"/>
            <a:gd name="T209" fmla="*/ T208 w 1395"/>
            <a:gd name="T210" fmla="+- 0 1687 707"/>
            <a:gd name="T211" fmla="*/ 1687 h 2480"/>
            <a:gd name="T212" fmla="+- 0 3708 2540"/>
            <a:gd name="T213" fmla="*/ T212 w 1395"/>
            <a:gd name="T214" fmla="+- 0 1527 707"/>
            <a:gd name="T215" fmla="*/ 1527 h 2480"/>
            <a:gd name="T216" fmla="+- 0 3411 2540"/>
            <a:gd name="T217" fmla="*/ T216 w 1395"/>
            <a:gd name="T218" fmla="+- 0 1667 707"/>
            <a:gd name="T219" fmla="*/ 1667 h 2480"/>
            <a:gd name="T220" fmla="+- 0 3720 2540"/>
            <a:gd name="T221" fmla="*/ T220 w 1395"/>
            <a:gd name="T222" fmla="+- 0 1407 707"/>
            <a:gd name="T223" fmla="*/ 1407 h 2480"/>
            <a:gd name="T224" fmla="+- 0 3720 2540"/>
            <a:gd name="T225" fmla="*/ T224 w 1395"/>
            <a:gd name="T226" fmla="+- 0 1407 707"/>
            <a:gd name="T227" fmla="*/ 1407 h 2480"/>
            <a:gd name="T228" fmla="+- 0 3920 2540"/>
            <a:gd name="T229" fmla="*/ T228 w 1395"/>
            <a:gd name="T230" fmla="+- 0 1247 707"/>
            <a:gd name="T231" fmla="*/ 1247 h 2480"/>
            <a:gd name="T232" fmla="+- 0 3909 2540"/>
            <a:gd name="T233" fmla="*/ T232 w 1395"/>
            <a:gd name="T234" fmla="+- 0 1067 707"/>
            <a:gd name="T235" fmla="*/ 1067 h 2480"/>
            <a:gd name="T236" fmla="+- 0 3932 2540"/>
            <a:gd name="T237" fmla="*/ T236 w 1395"/>
            <a:gd name="T238" fmla="+- 0 867 707"/>
            <a:gd name="T239" fmla="*/ 867 h 24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Lst>
          <a:rect l="0" t="0" r="r" b="b"/>
          <a:pathLst>
            <a:path w="1395" h="2480">
              <a:moveTo>
                <a:pt x="1339" y="0"/>
              </a:moveTo>
              <a:lnTo>
                <a:pt x="1249" y="0"/>
              </a:lnTo>
              <a:lnTo>
                <a:pt x="1226" y="40"/>
              </a:lnTo>
              <a:lnTo>
                <a:pt x="1204" y="100"/>
              </a:lnTo>
              <a:lnTo>
                <a:pt x="1182" y="160"/>
              </a:lnTo>
              <a:lnTo>
                <a:pt x="1160" y="240"/>
              </a:lnTo>
              <a:lnTo>
                <a:pt x="1140" y="340"/>
              </a:lnTo>
              <a:lnTo>
                <a:pt x="1121" y="460"/>
              </a:lnTo>
              <a:lnTo>
                <a:pt x="1116" y="480"/>
              </a:lnTo>
              <a:lnTo>
                <a:pt x="1112" y="520"/>
              </a:lnTo>
              <a:lnTo>
                <a:pt x="1107" y="540"/>
              </a:lnTo>
              <a:lnTo>
                <a:pt x="1091" y="620"/>
              </a:lnTo>
              <a:lnTo>
                <a:pt x="1075" y="720"/>
              </a:lnTo>
              <a:lnTo>
                <a:pt x="1058" y="820"/>
              </a:lnTo>
              <a:lnTo>
                <a:pt x="1042" y="920"/>
              </a:lnTo>
              <a:lnTo>
                <a:pt x="1030" y="980"/>
              </a:lnTo>
              <a:lnTo>
                <a:pt x="1023" y="1040"/>
              </a:lnTo>
              <a:lnTo>
                <a:pt x="1017" y="1080"/>
              </a:lnTo>
              <a:lnTo>
                <a:pt x="1011" y="1100"/>
              </a:lnTo>
              <a:lnTo>
                <a:pt x="1003" y="1120"/>
              </a:lnTo>
              <a:lnTo>
                <a:pt x="990" y="1140"/>
              </a:lnTo>
              <a:lnTo>
                <a:pt x="976" y="1140"/>
              </a:lnTo>
              <a:lnTo>
                <a:pt x="963" y="1160"/>
              </a:lnTo>
              <a:lnTo>
                <a:pt x="1003" y="1160"/>
              </a:lnTo>
              <a:lnTo>
                <a:pt x="1002" y="1180"/>
              </a:lnTo>
              <a:lnTo>
                <a:pt x="995" y="1220"/>
              </a:lnTo>
              <a:lnTo>
                <a:pt x="987" y="1260"/>
              </a:lnTo>
              <a:lnTo>
                <a:pt x="976" y="1320"/>
              </a:lnTo>
              <a:lnTo>
                <a:pt x="963" y="1400"/>
              </a:lnTo>
              <a:lnTo>
                <a:pt x="949" y="1480"/>
              </a:lnTo>
              <a:lnTo>
                <a:pt x="937" y="1560"/>
              </a:lnTo>
              <a:lnTo>
                <a:pt x="928" y="1640"/>
              </a:lnTo>
              <a:lnTo>
                <a:pt x="919" y="1700"/>
              </a:lnTo>
              <a:lnTo>
                <a:pt x="913" y="1780"/>
              </a:lnTo>
              <a:lnTo>
                <a:pt x="908" y="1860"/>
              </a:lnTo>
              <a:lnTo>
                <a:pt x="905" y="1920"/>
              </a:lnTo>
              <a:lnTo>
                <a:pt x="902" y="2000"/>
              </a:lnTo>
              <a:lnTo>
                <a:pt x="901" y="2100"/>
              </a:lnTo>
              <a:lnTo>
                <a:pt x="902" y="2280"/>
              </a:lnTo>
              <a:lnTo>
                <a:pt x="900" y="2340"/>
              </a:lnTo>
              <a:lnTo>
                <a:pt x="897" y="2400"/>
              </a:lnTo>
              <a:lnTo>
                <a:pt x="892" y="2440"/>
              </a:lnTo>
              <a:lnTo>
                <a:pt x="888" y="2460"/>
              </a:lnTo>
              <a:lnTo>
                <a:pt x="886" y="2480"/>
              </a:lnTo>
              <a:lnTo>
                <a:pt x="902" y="2480"/>
              </a:lnTo>
              <a:lnTo>
                <a:pt x="913" y="2460"/>
              </a:lnTo>
              <a:lnTo>
                <a:pt x="921" y="2400"/>
              </a:lnTo>
              <a:lnTo>
                <a:pt x="927" y="2300"/>
              </a:lnTo>
              <a:lnTo>
                <a:pt x="931" y="2200"/>
              </a:lnTo>
              <a:lnTo>
                <a:pt x="932" y="2060"/>
              </a:lnTo>
              <a:lnTo>
                <a:pt x="933" y="1960"/>
              </a:lnTo>
              <a:lnTo>
                <a:pt x="934" y="1880"/>
              </a:lnTo>
              <a:lnTo>
                <a:pt x="938" y="1800"/>
              </a:lnTo>
              <a:lnTo>
                <a:pt x="943" y="1720"/>
              </a:lnTo>
              <a:lnTo>
                <a:pt x="960" y="1580"/>
              </a:lnTo>
              <a:lnTo>
                <a:pt x="973" y="1500"/>
              </a:lnTo>
              <a:lnTo>
                <a:pt x="984" y="1420"/>
              </a:lnTo>
              <a:lnTo>
                <a:pt x="995" y="1360"/>
              </a:lnTo>
              <a:lnTo>
                <a:pt x="1006" y="1300"/>
              </a:lnTo>
              <a:lnTo>
                <a:pt x="1014" y="1240"/>
              </a:lnTo>
              <a:lnTo>
                <a:pt x="1024" y="1180"/>
              </a:lnTo>
              <a:lnTo>
                <a:pt x="1034" y="1140"/>
              </a:lnTo>
              <a:lnTo>
                <a:pt x="1045" y="1100"/>
              </a:lnTo>
              <a:lnTo>
                <a:pt x="1063" y="1080"/>
              </a:lnTo>
              <a:lnTo>
                <a:pt x="1076" y="1060"/>
              </a:lnTo>
              <a:lnTo>
                <a:pt x="1043" y="1060"/>
              </a:lnTo>
              <a:lnTo>
                <a:pt x="1052" y="1000"/>
              </a:lnTo>
              <a:lnTo>
                <a:pt x="1058" y="960"/>
              </a:lnTo>
              <a:lnTo>
                <a:pt x="1067" y="920"/>
              </a:lnTo>
              <a:lnTo>
                <a:pt x="1077" y="860"/>
              </a:lnTo>
              <a:lnTo>
                <a:pt x="1109" y="680"/>
              </a:lnTo>
              <a:lnTo>
                <a:pt x="1129" y="580"/>
              </a:lnTo>
              <a:lnTo>
                <a:pt x="1148" y="480"/>
              </a:lnTo>
              <a:lnTo>
                <a:pt x="1165" y="380"/>
              </a:lnTo>
              <a:lnTo>
                <a:pt x="1180" y="300"/>
              </a:lnTo>
              <a:lnTo>
                <a:pt x="1193" y="240"/>
              </a:lnTo>
              <a:lnTo>
                <a:pt x="1203" y="200"/>
              </a:lnTo>
              <a:lnTo>
                <a:pt x="1211" y="160"/>
              </a:lnTo>
              <a:lnTo>
                <a:pt x="1226" y="100"/>
              </a:lnTo>
              <a:lnTo>
                <a:pt x="1245" y="60"/>
              </a:lnTo>
              <a:lnTo>
                <a:pt x="1263" y="40"/>
              </a:lnTo>
              <a:lnTo>
                <a:pt x="1280" y="20"/>
              </a:lnTo>
              <a:lnTo>
                <a:pt x="1353" y="20"/>
              </a:lnTo>
              <a:lnTo>
                <a:pt x="1339" y="0"/>
              </a:lnTo>
              <a:close/>
              <a:moveTo>
                <a:pt x="159" y="720"/>
              </a:moveTo>
              <a:lnTo>
                <a:pt x="140" y="720"/>
              </a:lnTo>
              <a:lnTo>
                <a:pt x="125" y="780"/>
              </a:lnTo>
              <a:lnTo>
                <a:pt x="115" y="860"/>
              </a:lnTo>
              <a:lnTo>
                <a:pt x="110" y="1000"/>
              </a:lnTo>
              <a:lnTo>
                <a:pt x="108" y="1060"/>
              </a:lnTo>
              <a:lnTo>
                <a:pt x="105" y="1120"/>
              </a:lnTo>
              <a:lnTo>
                <a:pt x="101" y="1140"/>
              </a:lnTo>
              <a:lnTo>
                <a:pt x="96" y="1160"/>
              </a:lnTo>
              <a:lnTo>
                <a:pt x="56" y="1160"/>
              </a:lnTo>
              <a:lnTo>
                <a:pt x="61" y="1180"/>
              </a:lnTo>
              <a:lnTo>
                <a:pt x="107" y="1180"/>
              </a:lnTo>
              <a:lnTo>
                <a:pt x="103" y="1200"/>
              </a:lnTo>
              <a:lnTo>
                <a:pt x="100" y="1200"/>
              </a:lnTo>
              <a:lnTo>
                <a:pt x="97" y="1220"/>
              </a:lnTo>
              <a:lnTo>
                <a:pt x="93" y="1260"/>
              </a:lnTo>
              <a:lnTo>
                <a:pt x="89" y="1280"/>
              </a:lnTo>
              <a:lnTo>
                <a:pt x="84" y="1300"/>
              </a:lnTo>
              <a:lnTo>
                <a:pt x="78" y="1340"/>
              </a:lnTo>
              <a:lnTo>
                <a:pt x="71" y="1400"/>
              </a:lnTo>
              <a:lnTo>
                <a:pt x="64" y="1440"/>
              </a:lnTo>
              <a:lnTo>
                <a:pt x="58" y="1480"/>
              </a:lnTo>
              <a:lnTo>
                <a:pt x="52" y="1520"/>
              </a:lnTo>
              <a:lnTo>
                <a:pt x="47" y="1560"/>
              </a:lnTo>
              <a:lnTo>
                <a:pt x="44" y="1580"/>
              </a:lnTo>
              <a:lnTo>
                <a:pt x="42" y="1600"/>
              </a:lnTo>
              <a:lnTo>
                <a:pt x="39" y="1640"/>
              </a:lnTo>
              <a:lnTo>
                <a:pt x="37" y="1660"/>
              </a:lnTo>
              <a:lnTo>
                <a:pt x="35" y="1660"/>
              </a:lnTo>
              <a:lnTo>
                <a:pt x="32" y="1680"/>
              </a:lnTo>
              <a:lnTo>
                <a:pt x="53" y="1680"/>
              </a:lnTo>
              <a:lnTo>
                <a:pt x="60" y="1660"/>
              </a:lnTo>
              <a:lnTo>
                <a:pt x="66" y="1640"/>
              </a:lnTo>
              <a:lnTo>
                <a:pt x="72" y="1580"/>
              </a:lnTo>
              <a:lnTo>
                <a:pt x="77" y="1540"/>
              </a:lnTo>
              <a:lnTo>
                <a:pt x="82" y="1500"/>
              </a:lnTo>
              <a:lnTo>
                <a:pt x="88" y="1460"/>
              </a:lnTo>
              <a:lnTo>
                <a:pt x="93" y="1440"/>
              </a:lnTo>
              <a:lnTo>
                <a:pt x="98" y="1400"/>
              </a:lnTo>
              <a:lnTo>
                <a:pt x="103" y="1380"/>
              </a:lnTo>
              <a:lnTo>
                <a:pt x="113" y="1280"/>
              </a:lnTo>
              <a:lnTo>
                <a:pt x="117" y="1260"/>
              </a:lnTo>
              <a:lnTo>
                <a:pt x="156" y="1260"/>
              </a:lnTo>
              <a:lnTo>
                <a:pt x="164" y="1240"/>
              </a:lnTo>
              <a:lnTo>
                <a:pt x="233" y="1240"/>
              </a:lnTo>
              <a:lnTo>
                <a:pt x="255" y="1220"/>
              </a:lnTo>
              <a:lnTo>
                <a:pt x="142" y="1220"/>
              </a:lnTo>
              <a:lnTo>
                <a:pt x="138" y="1200"/>
              </a:lnTo>
              <a:lnTo>
                <a:pt x="141" y="1180"/>
              </a:lnTo>
              <a:lnTo>
                <a:pt x="147" y="1140"/>
              </a:lnTo>
              <a:lnTo>
                <a:pt x="157" y="1080"/>
              </a:lnTo>
              <a:lnTo>
                <a:pt x="127" y="1080"/>
              </a:lnTo>
              <a:lnTo>
                <a:pt x="127" y="1040"/>
              </a:lnTo>
              <a:lnTo>
                <a:pt x="131" y="960"/>
              </a:lnTo>
              <a:lnTo>
                <a:pt x="137" y="860"/>
              </a:lnTo>
              <a:lnTo>
                <a:pt x="143" y="820"/>
              </a:lnTo>
              <a:lnTo>
                <a:pt x="150" y="800"/>
              </a:lnTo>
              <a:lnTo>
                <a:pt x="176" y="800"/>
              </a:lnTo>
              <a:lnTo>
                <a:pt x="173" y="760"/>
              </a:lnTo>
              <a:lnTo>
                <a:pt x="159" y="720"/>
              </a:lnTo>
              <a:close/>
              <a:moveTo>
                <a:pt x="233" y="1240"/>
              </a:moveTo>
              <a:lnTo>
                <a:pt x="195" y="1240"/>
              </a:lnTo>
              <a:lnTo>
                <a:pt x="204" y="1260"/>
              </a:lnTo>
              <a:lnTo>
                <a:pt x="220" y="1260"/>
              </a:lnTo>
              <a:lnTo>
                <a:pt x="233" y="1240"/>
              </a:lnTo>
              <a:close/>
              <a:moveTo>
                <a:pt x="299" y="1020"/>
              </a:moveTo>
              <a:lnTo>
                <a:pt x="282" y="1020"/>
              </a:lnTo>
              <a:lnTo>
                <a:pt x="275" y="1040"/>
              </a:lnTo>
              <a:lnTo>
                <a:pt x="266" y="1080"/>
              </a:lnTo>
              <a:lnTo>
                <a:pt x="256" y="1140"/>
              </a:lnTo>
              <a:lnTo>
                <a:pt x="248" y="1160"/>
              </a:lnTo>
              <a:lnTo>
                <a:pt x="236" y="1200"/>
              </a:lnTo>
              <a:lnTo>
                <a:pt x="222" y="1220"/>
              </a:lnTo>
              <a:lnTo>
                <a:pt x="255" y="1220"/>
              </a:lnTo>
              <a:lnTo>
                <a:pt x="284" y="1240"/>
              </a:lnTo>
              <a:lnTo>
                <a:pt x="340" y="1200"/>
              </a:lnTo>
              <a:lnTo>
                <a:pt x="281" y="1200"/>
              </a:lnTo>
              <a:lnTo>
                <a:pt x="280" y="1180"/>
              </a:lnTo>
              <a:lnTo>
                <a:pt x="282" y="1160"/>
              </a:lnTo>
              <a:lnTo>
                <a:pt x="289" y="1120"/>
              </a:lnTo>
              <a:lnTo>
                <a:pt x="298" y="1060"/>
              </a:lnTo>
              <a:lnTo>
                <a:pt x="301" y="1040"/>
              </a:lnTo>
              <a:lnTo>
                <a:pt x="299" y="1020"/>
              </a:lnTo>
              <a:close/>
              <a:moveTo>
                <a:pt x="399" y="1220"/>
              </a:moveTo>
              <a:lnTo>
                <a:pt x="368" y="1220"/>
              </a:lnTo>
              <a:lnTo>
                <a:pt x="384" y="1240"/>
              </a:lnTo>
              <a:lnTo>
                <a:pt x="399" y="1220"/>
              </a:lnTo>
              <a:close/>
              <a:moveTo>
                <a:pt x="216" y="1040"/>
              </a:moveTo>
              <a:lnTo>
                <a:pt x="206" y="1060"/>
              </a:lnTo>
              <a:lnTo>
                <a:pt x="195" y="1080"/>
              </a:lnTo>
              <a:lnTo>
                <a:pt x="182" y="1140"/>
              </a:lnTo>
              <a:lnTo>
                <a:pt x="178" y="1180"/>
              </a:lnTo>
              <a:lnTo>
                <a:pt x="173" y="1200"/>
              </a:lnTo>
              <a:lnTo>
                <a:pt x="169" y="1200"/>
              </a:lnTo>
              <a:lnTo>
                <a:pt x="160" y="1220"/>
              </a:lnTo>
              <a:lnTo>
                <a:pt x="206" y="1220"/>
              </a:lnTo>
              <a:lnTo>
                <a:pt x="206" y="1200"/>
              </a:lnTo>
              <a:lnTo>
                <a:pt x="211" y="1160"/>
              </a:lnTo>
              <a:lnTo>
                <a:pt x="220" y="1120"/>
              </a:lnTo>
              <a:lnTo>
                <a:pt x="224" y="1100"/>
              </a:lnTo>
              <a:lnTo>
                <a:pt x="226" y="1080"/>
              </a:lnTo>
              <a:lnTo>
                <a:pt x="226" y="1060"/>
              </a:lnTo>
              <a:lnTo>
                <a:pt x="225" y="1060"/>
              </a:lnTo>
              <a:lnTo>
                <a:pt x="216" y="1040"/>
              </a:lnTo>
              <a:close/>
              <a:moveTo>
                <a:pt x="431" y="1200"/>
              </a:moveTo>
              <a:lnTo>
                <a:pt x="340" y="1200"/>
              </a:lnTo>
              <a:lnTo>
                <a:pt x="354" y="1220"/>
              </a:lnTo>
              <a:lnTo>
                <a:pt x="415" y="1220"/>
              </a:lnTo>
              <a:lnTo>
                <a:pt x="431" y="1200"/>
              </a:lnTo>
              <a:close/>
              <a:moveTo>
                <a:pt x="513" y="1200"/>
              </a:moveTo>
              <a:lnTo>
                <a:pt x="440" y="1200"/>
              </a:lnTo>
              <a:lnTo>
                <a:pt x="452" y="1220"/>
              </a:lnTo>
              <a:lnTo>
                <a:pt x="500" y="1220"/>
              </a:lnTo>
              <a:lnTo>
                <a:pt x="513" y="1200"/>
              </a:lnTo>
              <a:close/>
              <a:moveTo>
                <a:pt x="663" y="980"/>
              </a:moveTo>
              <a:lnTo>
                <a:pt x="639" y="980"/>
              </a:lnTo>
              <a:lnTo>
                <a:pt x="630" y="1000"/>
              </a:lnTo>
              <a:lnTo>
                <a:pt x="622" y="1020"/>
              </a:lnTo>
              <a:lnTo>
                <a:pt x="616" y="1040"/>
              </a:lnTo>
              <a:lnTo>
                <a:pt x="610" y="1060"/>
              </a:lnTo>
              <a:lnTo>
                <a:pt x="599" y="1120"/>
              </a:lnTo>
              <a:lnTo>
                <a:pt x="584" y="1140"/>
              </a:lnTo>
              <a:lnTo>
                <a:pt x="567" y="1180"/>
              </a:lnTo>
              <a:lnTo>
                <a:pt x="501" y="1180"/>
              </a:lnTo>
              <a:lnTo>
                <a:pt x="492" y="1200"/>
              </a:lnTo>
              <a:lnTo>
                <a:pt x="532" y="1200"/>
              </a:lnTo>
              <a:lnTo>
                <a:pt x="547" y="1220"/>
              </a:lnTo>
              <a:lnTo>
                <a:pt x="561" y="1220"/>
              </a:lnTo>
              <a:lnTo>
                <a:pt x="591" y="1180"/>
              </a:lnTo>
              <a:lnTo>
                <a:pt x="605" y="1160"/>
              </a:lnTo>
              <a:lnTo>
                <a:pt x="637" y="1160"/>
              </a:lnTo>
              <a:lnTo>
                <a:pt x="632" y="1120"/>
              </a:lnTo>
              <a:lnTo>
                <a:pt x="634" y="1100"/>
              </a:lnTo>
              <a:lnTo>
                <a:pt x="642" y="1060"/>
              </a:lnTo>
              <a:lnTo>
                <a:pt x="655" y="1020"/>
              </a:lnTo>
              <a:lnTo>
                <a:pt x="663" y="1000"/>
              </a:lnTo>
              <a:lnTo>
                <a:pt x="663" y="980"/>
              </a:lnTo>
              <a:close/>
              <a:moveTo>
                <a:pt x="382" y="1000"/>
              </a:moveTo>
              <a:lnTo>
                <a:pt x="372" y="1000"/>
              </a:lnTo>
              <a:lnTo>
                <a:pt x="365" y="1020"/>
              </a:lnTo>
              <a:lnTo>
                <a:pt x="353" y="1020"/>
              </a:lnTo>
              <a:lnTo>
                <a:pt x="343" y="1040"/>
              </a:lnTo>
              <a:lnTo>
                <a:pt x="337" y="1080"/>
              </a:lnTo>
              <a:lnTo>
                <a:pt x="335" y="1120"/>
              </a:lnTo>
              <a:lnTo>
                <a:pt x="334" y="1140"/>
              </a:lnTo>
              <a:lnTo>
                <a:pt x="331" y="1160"/>
              </a:lnTo>
              <a:lnTo>
                <a:pt x="325" y="1180"/>
              </a:lnTo>
              <a:lnTo>
                <a:pt x="315" y="1200"/>
              </a:lnTo>
              <a:lnTo>
                <a:pt x="385" y="1200"/>
              </a:lnTo>
              <a:lnTo>
                <a:pt x="367" y="1180"/>
              </a:lnTo>
              <a:lnTo>
                <a:pt x="363" y="1180"/>
              </a:lnTo>
              <a:lnTo>
                <a:pt x="362" y="1160"/>
              </a:lnTo>
              <a:lnTo>
                <a:pt x="365" y="1120"/>
              </a:lnTo>
              <a:lnTo>
                <a:pt x="372" y="1100"/>
              </a:lnTo>
              <a:lnTo>
                <a:pt x="377" y="1060"/>
              </a:lnTo>
              <a:lnTo>
                <a:pt x="381" y="1040"/>
              </a:lnTo>
              <a:lnTo>
                <a:pt x="382" y="1020"/>
              </a:lnTo>
              <a:lnTo>
                <a:pt x="382" y="1000"/>
              </a:lnTo>
              <a:close/>
              <a:moveTo>
                <a:pt x="488" y="1000"/>
              </a:moveTo>
              <a:lnTo>
                <a:pt x="461" y="1000"/>
              </a:lnTo>
              <a:lnTo>
                <a:pt x="447" y="1020"/>
              </a:lnTo>
              <a:lnTo>
                <a:pt x="437" y="1060"/>
              </a:lnTo>
              <a:lnTo>
                <a:pt x="428" y="1120"/>
              </a:lnTo>
              <a:lnTo>
                <a:pt x="418" y="1160"/>
              </a:lnTo>
              <a:lnTo>
                <a:pt x="403" y="1200"/>
              </a:lnTo>
              <a:lnTo>
                <a:pt x="461" y="1200"/>
              </a:lnTo>
              <a:lnTo>
                <a:pt x="454" y="1180"/>
              </a:lnTo>
              <a:lnTo>
                <a:pt x="452" y="1180"/>
              </a:lnTo>
              <a:lnTo>
                <a:pt x="453" y="1160"/>
              </a:lnTo>
              <a:lnTo>
                <a:pt x="457" y="1120"/>
              </a:lnTo>
              <a:lnTo>
                <a:pt x="461" y="1100"/>
              </a:lnTo>
              <a:lnTo>
                <a:pt x="466" y="1060"/>
              </a:lnTo>
              <a:lnTo>
                <a:pt x="472" y="1040"/>
              </a:lnTo>
              <a:lnTo>
                <a:pt x="478" y="1020"/>
              </a:lnTo>
              <a:lnTo>
                <a:pt x="488" y="1000"/>
              </a:lnTo>
              <a:close/>
              <a:moveTo>
                <a:pt x="697" y="1160"/>
              </a:moveTo>
              <a:lnTo>
                <a:pt x="605" y="1160"/>
              </a:lnTo>
              <a:lnTo>
                <a:pt x="622" y="1180"/>
              </a:lnTo>
              <a:lnTo>
                <a:pt x="640" y="1180"/>
              </a:lnTo>
              <a:lnTo>
                <a:pt x="659" y="1200"/>
              </a:lnTo>
              <a:lnTo>
                <a:pt x="678" y="1180"/>
              </a:lnTo>
              <a:lnTo>
                <a:pt x="697" y="1160"/>
              </a:lnTo>
              <a:close/>
              <a:moveTo>
                <a:pt x="574" y="1000"/>
              </a:moveTo>
              <a:lnTo>
                <a:pt x="539" y="1000"/>
              </a:lnTo>
              <a:lnTo>
                <a:pt x="527" y="1020"/>
              </a:lnTo>
              <a:lnTo>
                <a:pt x="520" y="1040"/>
              </a:lnTo>
              <a:lnTo>
                <a:pt x="515" y="1060"/>
              </a:lnTo>
              <a:lnTo>
                <a:pt x="512" y="1080"/>
              </a:lnTo>
              <a:lnTo>
                <a:pt x="511" y="1120"/>
              </a:lnTo>
              <a:lnTo>
                <a:pt x="510" y="1160"/>
              </a:lnTo>
              <a:lnTo>
                <a:pt x="507" y="1180"/>
              </a:lnTo>
              <a:lnTo>
                <a:pt x="540" y="1180"/>
              </a:lnTo>
              <a:lnTo>
                <a:pt x="545" y="1160"/>
              </a:lnTo>
              <a:lnTo>
                <a:pt x="551" y="1140"/>
              </a:lnTo>
              <a:lnTo>
                <a:pt x="536" y="1140"/>
              </a:lnTo>
              <a:lnTo>
                <a:pt x="533" y="1120"/>
              </a:lnTo>
              <a:lnTo>
                <a:pt x="534" y="1100"/>
              </a:lnTo>
              <a:lnTo>
                <a:pt x="539" y="1060"/>
              </a:lnTo>
              <a:lnTo>
                <a:pt x="548" y="1040"/>
              </a:lnTo>
              <a:lnTo>
                <a:pt x="578" y="1040"/>
              </a:lnTo>
              <a:lnTo>
                <a:pt x="579" y="1020"/>
              </a:lnTo>
              <a:lnTo>
                <a:pt x="574" y="1000"/>
              </a:lnTo>
              <a:close/>
              <a:moveTo>
                <a:pt x="1006" y="880"/>
              </a:moveTo>
              <a:lnTo>
                <a:pt x="994" y="880"/>
              </a:lnTo>
              <a:lnTo>
                <a:pt x="977" y="900"/>
              </a:lnTo>
              <a:lnTo>
                <a:pt x="962" y="920"/>
              </a:lnTo>
              <a:lnTo>
                <a:pt x="950" y="940"/>
              </a:lnTo>
              <a:lnTo>
                <a:pt x="941" y="1000"/>
              </a:lnTo>
              <a:lnTo>
                <a:pt x="935" y="1040"/>
              </a:lnTo>
              <a:lnTo>
                <a:pt x="928" y="1060"/>
              </a:lnTo>
              <a:lnTo>
                <a:pt x="918" y="1080"/>
              </a:lnTo>
              <a:lnTo>
                <a:pt x="901" y="1100"/>
              </a:lnTo>
              <a:lnTo>
                <a:pt x="877" y="1120"/>
              </a:lnTo>
              <a:lnTo>
                <a:pt x="932" y="1120"/>
              </a:lnTo>
              <a:lnTo>
                <a:pt x="934" y="1140"/>
              </a:lnTo>
              <a:lnTo>
                <a:pt x="939" y="1160"/>
              </a:lnTo>
              <a:lnTo>
                <a:pt x="950" y="1180"/>
              </a:lnTo>
              <a:lnTo>
                <a:pt x="964" y="1180"/>
              </a:lnTo>
              <a:lnTo>
                <a:pt x="982" y="1160"/>
              </a:lnTo>
              <a:lnTo>
                <a:pt x="959" y="1160"/>
              </a:lnTo>
              <a:lnTo>
                <a:pt x="953" y="1120"/>
              </a:lnTo>
              <a:lnTo>
                <a:pt x="959" y="1060"/>
              </a:lnTo>
              <a:lnTo>
                <a:pt x="974" y="1000"/>
              </a:lnTo>
              <a:lnTo>
                <a:pt x="995" y="940"/>
              </a:lnTo>
              <a:lnTo>
                <a:pt x="1007" y="920"/>
              </a:lnTo>
              <a:lnTo>
                <a:pt x="1010" y="900"/>
              </a:lnTo>
              <a:lnTo>
                <a:pt x="1006" y="880"/>
              </a:lnTo>
              <a:close/>
              <a:moveTo>
                <a:pt x="1159" y="940"/>
              </a:moveTo>
              <a:lnTo>
                <a:pt x="1128" y="940"/>
              </a:lnTo>
              <a:lnTo>
                <a:pt x="1131" y="960"/>
              </a:lnTo>
              <a:lnTo>
                <a:pt x="1134" y="980"/>
              </a:lnTo>
              <a:lnTo>
                <a:pt x="1137" y="1000"/>
              </a:lnTo>
              <a:lnTo>
                <a:pt x="1140" y="1020"/>
              </a:lnTo>
              <a:lnTo>
                <a:pt x="1146" y="1080"/>
              </a:lnTo>
              <a:lnTo>
                <a:pt x="1156" y="1120"/>
              </a:lnTo>
              <a:lnTo>
                <a:pt x="1167" y="1160"/>
              </a:lnTo>
              <a:lnTo>
                <a:pt x="1179" y="1180"/>
              </a:lnTo>
              <a:lnTo>
                <a:pt x="1202" y="1160"/>
              </a:lnTo>
              <a:lnTo>
                <a:pt x="1218" y="1140"/>
              </a:lnTo>
              <a:lnTo>
                <a:pt x="1187" y="1140"/>
              </a:lnTo>
              <a:lnTo>
                <a:pt x="1180" y="1120"/>
              </a:lnTo>
              <a:lnTo>
                <a:pt x="1173" y="1060"/>
              </a:lnTo>
              <a:lnTo>
                <a:pt x="1164" y="1000"/>
              </a:lnTo>
              <a:lnTo>
                <a:pt x="1159" y="940"/>
              </a:lnTo>
              <a:close/>
              <a:moveTo>
                <a:pt x="42" y="1140"/>
              </a:moveTo>
              <a:lnTo>
                <a:pt x="7" y="1140"/>
              </a:lnTo>
              <a:lnTo>
                <a:pt x="0" y="1160"/>
              </a:lnTo>
              <a:lnTo>
                <a:pt x="36" y="1160"/>
              </a:lnTo>
              <a:lnTo>
                <a:pt x="42" y="1140"/>
              </a:lnTo>
              <a:close/>
              <a:moveTo>
                <a:pt x="82" y="920"/>
              </a:moveTo>
              <a:lnTo>
                <a:pt x="66" y="920"/>
              </a:lnTo>
              <a:lnTo>
                <a:pt x="61" y="940"/>
              </a:lnTo>
              <a:lnTo>
                <a:pt x="57" y="960"/>
              </a:lnTo>
              <a:lnTo>
                <a:pt x="52" y="1020"/>
              </a:lnTo>
              <a:lnTo>
                <a:pt x="46" y="1080"/>
              </a:lnTo>
              <a:lnTo>
                <a:pt x="41" y="1100"/>
              </a:lnTo>
              <a:lnTo>
                <a:pt x="33" y="1120"/>
              </a:lnTo>
              <a:lnTo>
                <a:pt x="20" y="1140"/>
              </a:lnTo>
              <a:lnTo>
                <a:pt x="47" y="1140"/>
              </a:lnTo>
              <a:lnTo>
                <a:pt x="51" y="1160"/>
              </a:lnTo>
              <a:lnTo>
                <a:pt x="74" y="1160"/>
              </a:lnTo>
              <a:lnTo>
                <a:pt x="70" y="1140"/>
              </a:lnTo>
              <a:lnTo>
                <a:pt x="73" y="1100"/>
              </a:lnTo>
              <a:lnTo>
                <a:pt x="76" y="1080"/>
              </a:lnTo>
              <a:lnTo>
                <a:pt x="79" y="1060"/>
              </a:lnTo>
              <a:lnTo>
                <a:pt x="81" y="1020"/>
              </a:lnTo>
              <a:lnTo>
                <a:pt x="83" y="1000"/>
              </a:lnTo>
              <a:lnTo>
                <a:pt x="83" y="960"/>
              </a:lnTo>
              <a:lnTo>
                <a:pt x="82" y="920"/>
              </a:lnTo>
              <a:close/>
              <a:moveTo>
                <a:pt x="777" y="1140"/>
              </a:moveTo>
              <a:lnTo>
                <a:pt x="687" y="1140"/>
              </a:lnTo>
              <a:lnTo>
                <a:pt x="671" y="1160"/>
              </a:lnTo>
              <a:lnTo>
                <a:pt x="762" y="1160"/>
              </a:lnTo>
              <a:lnTo>
                <a:pt x="777" y="1140"/>
              </a:lnTo>
              <a:close/>
              <a:moveTo>
                <a:pt x="882" y="920"/>
              </a:moveTo>
              <a:lnTo>
                <a:pt x="835" y="920"/>
              </a:lnTo>
              <a:lnTo>
                <a:pt x="812" y="960"/>
              </a:lnTo>
              <a:lnTo>
                <a:pt x="797" y="1000"/>
              </a:lnTo>
              <a:lnTo>
                <a:pt x="795" y="1060"/>
              </a:lnTo>
              <a:lnTo>
                <a:pt x="796" y="1080"/>
              </a:lnTo>
              <a:lnTo>
                <a:pt x="794" y="1100"/>
              </a:lnTo>
              <a:lnTo>
                <a:pt x="786" y="1100"/>
              </a:lnTo>
              <a:lnTo>
                <a:pt x="772" y="1120"/>
              </a:lnTo>
              <a:lnTo>
                <a:pt x="757" y="1140"/>
              </a:lnTo>
              <a:lnTo>
                <a:pt x="824" y="1140"/>
              </a:lnTo>
              <a:lnTo>
                <a:pt x="837" y="1160"/>
              </a:lnTo>
              <a:lnTo>
                <a:pt x="877" y="1160"/>
              </a:lnTo>
              <a:lnTo>
                <a:pt x="900" y="1140"/>
              </a:lnTo>
              <a:lnTo>
                <a:pt x="911" y="1120"/>
              </a:lnTo>
              <a:lnTo>
                <a:pt x="830" y="1120"/>
              </a:lnTo>
              <a:lnTo>
                <a:pt x="831" y="1080"/>
              </a:lnTo>
              <a:lnTo>
                <a:pt x="841" y="1040"/>
              </a:lnTo>
              <a:lnTo>
                <a:pt x="848" y="1020"/>
              </a:lnTo>
              <a:lnTo>
                <a:pt x="821" y="1020"/>
              </a:lnTo>
              <a:lnTo>
                <a:pt x="827" y="1000"/>
              </a:lnTo>
              <a:lnTo>
                <a:pt x="831" y="980"/>
              </a:lnTo>
              <a:lnTo>
                <a:pt x="837" y="960"/>
              </a:lnTo>
              <a:lnTo>
                <a:pt x="871" y="960"/>
              </a:lnTo>
              <a:lnTo>
                <a:pt x="880" y="940"/>
              </a:lnTo>
              <a:lnTo>
                <a:pt x="882" y="920"/>
              </a:lnTo>
              <a:close/>
              <a:moveTo>
                <a:pt x="578" y="1040"/>
              </a:moveTo>
              <a:lnTo>
                <a:pt x="564" y="1040"/>
              </a:lnTo>
              <a:lnTo>
                <a:pt x="561" y="1060"/>
              </a:lnTo>
              <a:lnTo>
                <a:pt x="558" y="1080"/>
              </a:lnTo>
              <a:lnTo>
                <a:pt x="554" y="1100"/>
              </a:lnTo>
              <a:lnTo>
                <a:pt x="550" y="1100"/>
              </a:lnTo>
              <a:lnTo>
                <a:pt x="545" y="1120"/>
              </a:lnTo>
              <a:lnTo>
                <a:pt x="536" y="1140"/>
              </a:lnTo>
              <a:lnTo>
                <a:pt x="551" y="1140"/>
              </a:lnTo>
              <a:lnTo>
                <a:pt x="557" y="1120"/>
              </a:lnTo>
              <a:lnTo>
                <a:pt x="569" y="1100"/>
              </a:lnTo>
              <a:lnTo>
                <a:pt x="577" y="1060"/>
              </a:lnTo>
              <a:lnTo>
                <a:pt x="578" y="1040"/>
              </a:lnTo>
              <a:close/>
              <a:moveTo>
                <a:pt x="737" y="1120"/>
              </a:moveTo>
              <a:lnTo>
                <a:pt x="702" y="1120"/>
              </a:lnTo>
              <a:lnTo>
                <a:pt x="697" y="1140"/>
              </a:lnTo>
              <a:lnTo>
                <a:pt x="739" y="1140"/>
              </a:lnTo>
              <a:lnTo>
                <a:pt x="737" y="1120"/>
              </a:lnTo>
              <a:close/>
              <a:moveTo>
                <a:pt x="1324" y="860"/>
              </a:moveTo>
              <a:lnTo>
                <a:pt x="1312" y="860"/>
              </a:lnTo>
              <a:lnTo>
                <a:pt x="1304" y="880"/>
              </a:lnTo>
              <a:lnTo>
                <a:pt x="1293" y="900"/>
              </a:lnTo>
              <a:lnTo>
                <a:pt x="1282" y="940"/>
              </a:lnTo>
              <a:lnTo>
                <a:pt x="1257" y="1000"/>
              </a:lnTo>
              <a:lnTo>
                <a:pt x="1231" y="1080"/>
              </a:lnTo>
              <a:lnTo>
                <a:pt x="1208" y="1120"/>
              </a:lnTo>
              <a:lnTo>
                <a:pt x="1194" y="1140"/>
              </a:lnTo>
              <a:lnTo>
                <a:pt x="1218" y="1140"/>
              </a:lnTo>
              <a:lnTo>
                <a:pt x="1234" y="1120"/>
              </a:lnTo>
              <a:lnTo>
                <a:pt x="1268" y="1040"/>
              </a:lnTo>
              <a:lnTo>
                <a:pt x="1300" y="960"/>
              </a:lnTo>
              <a:lnTo>
                <a:pt x="1315" y="900"/>
              </a:lnTo>
              <a:lnTo>
                <a:pt x="1323" y="880"/>
              </a:lnTo>
              <a:lnTo>
                <a:pt x="1324" y="860"/>
              </a:lnTo>
              <a:close/>
              <a:moveTo>
                <a:pt x="749" y="960"/>
              </a:moveTo>
              <a:lnTo>
                <a:pt x="723" y="960"/>
              </a:lnTo>
              <a:lnTo>
                <a:pt x="711" y="980"/>
              </a:lnTo>
              <a:lnTo>
                <a:pt x="700" y="1000"/>
              </a:lnTo>
              <a:lnTo>
                <a:pt x="693" y="1020"/>
              </a:lnTo>
              <a:lnTo>
                <a:pt x="692" y="1060"/>
              </a:lnTo>
              <a:lnTo>
                <a:pt x="696" y="1100"/>
              </a:lnTo>
              <a:lnTo>
                <a:pt x="701" y="1120"/>
              </a:lnTo>
              <a:lnTo>
                <a:pt x="733" y="1120"/>
              </a:lnTo>
              <a:lnTo>
                <a:pt x="728" y="1100"/>
              </a:lnTo>
              <a:lnTo>
                <a:pt x="723" y="1080"/>
              </a:lnTo>
              <a:lnTo>
                <a:pt x="719" y="1080"/>
              </a:lnTo>
              <a:lnTo>
                <a:pt x="716" y="1060"/>
              </a:lnTo>
              <a:lnTo>
                <a:pt x="715" y="1060"/>
              </a:lnTo>
              <a:lnTo>
                <a:pt x="715" y="1040"/>
              </a:lnTo>
              <a:lnTo>
                <a:pt x="717" y="1040"/>
              </a:lnTo>
              <a:lnTo>
                <a:pt x="720" y="1020"/>
              </a:lnTo>
              <a:lnTo>
                <a:pt x="723" y="1020"/>
              </a:lnTo>
              <a:lnTo>
                <a:pt x="730" y="1000"/>
              </a:lnTo>
              <a:lnTo>
                <a:pt x="759" y="1000"/>
              </a:lnTo>
              <a:lnTo>
                <a:pt x="757" y="980"/>
              </a:lnTo>
              <a:lnTo>
                <a:pt x="749" y="960"/>
              </a:lnTo>
              <a:close/>
              <a:moveTo>
                <a:pt x="176" y="800"/>
              </a:moveTo>
              <a:lnTo>
                <a:pt x="156" y="800"/>
              </a:lnTo>
              <a:lnTo>
                <a:pt x="161" y="820"/>
              </a:lnTo>
              <a:lnTo>
                <a:pt x="163" y="860"/>
              </a:lnTo>
              <a:lnTo>
                <a:pt x="159" y="940"/>
              </a:lnTo>
              <a:lnTo>
                <a:pt x="151" y="1020"/>
              </a:lnTo>
              <a:lnTo>
                <a:pt x="139" y="1060"/>
              </a:lnTo>
              <a:lnTo>
                <a:pt x="127" y="1080"/>
              </a:lnTo>
              <a:lnTo>
                <a:pt x="157" y="1080"/>
              </a:lnTo>
              <a:lnTo>
                <a:pt x="167" y="1040"/>
              </a:lnTo>
              <a:lnTo>
                <a:pt x="178" y="960"/>
              </a:lnTo>
              <a:lnTo>
                <a:pt x="180" y="860"/>
              </a:lnTo>
              <a:lnTo>
                <a:pt x="176" y="800"/>
              </a:lnTo>
              <a:close/>
              <a:moveTo>
                <a:pt x="759" y="1000"/>
              </a:moveTo>
              <a:lnTo>
                <a:pt x="742" y="1000"/>
              </a:lnTo>
              <a:lnTo>
                <a:pt x="742" y="1040"/>
              </a:lnTo>
              <a:lnTo>
                <a:pt x="739" y="1040"/>
              </a:lnTo>
              <a:lnTo>
                <a:pt x="740" y="1060"/>
              </a:lnTo>
              <a:lnTo>
                <a:pt x="751" y="1060"/>
              </a:lnTo>
              <a:lnTo>
                <a:pt x="756" y="1020"/>
              </a:lnTo>
              <a:lnTo>
                <a:pt x="759" y="1000"/>
              </a:lnTo>
              <a:close/>
              <a:moveTo>
                <a:pt x="1157" y="660"/>
              </a:moveTo>
              <a:lnTo>
                <a:pt x="1147" y="680"/>
              </a:lnTo>
              <a:lnTo>
                <a:pt x="1138" y="700"/>
              </a:lnTo>
              <a:lnTo>
                <a:pt x="1132" y="760"/>
              </a:lnTo>
              <a:lnTo>
                <a:pt x="1129" y="820"/>
              </a:lnTo>
              <a:lnTo>
                <a:pt x="1128" y="860"/>
              </a:lnTo>
              <a:lnTo>
                <a:pt x="1124" y="900"/>
              </a:lnTo>
              <a:lnTo>
                <a:pt x="1114" y="920"/>
              </a:lnTo>
              <a:lnTo>
                <a:pt x="1095" y="980"/>
              </a:lnTo>
              <a:lnTo>
                <a:pt x="1065" y="1040"/>
              </a:lnTo>
              <a:lnTo>
                <a:pt x="1048" y="1060"/>
              </a:lnTo>
              <a:lnTo>
                <a:pt x="1076" y="1060"/>
              </a:lnTo>
              <a:lnTo>
                <a:pt x="1089" y="1040"/>
              </a:lnTo>
              <a:lnTo>
                <a:pt x="1100" y="1000"/>
              </a:lnTo>
              <a:lnTo>
                <a:pt x="1108" y="1000"/>
              </a:lnTo>
              <a:lnTo>
                <a:pt x="1114" y="980"/>
              </a:lnTo>
              <a:lnTo>
                <a:pt x="1120" y="960"/>
              </a:lnTo>
              <a:lnTo>
                <a:pt x="1125" y="960"/>
              </a:lnTo>
              <a:lnTo>
                <a:pt x="1128" y="940"/>
              </a:lnTo>
              <a:lnTo>
                <a:pt x="1159" y="940"/>
              </a:lnTo>
              <a:lnTo>
                <a:pt x="1157" y="900"/>
              </a:lnTo>
              <a:lnTo>
                <a:pt x="1158" y="880"/>
              </a:lnTo>
              <a:lnTo>
                <a:pt x="1162" y="860"/>
              </a:lnTo>
              <a:lnTo>
                <a:pt x="1166" y="840"/>
              </a:lnTo>
              <a:lnTo>
                <a:pt x="1168" y="820"/>
              </a:lnTo>
              <a:lnTo>
                <a:pt x="1163" y="820"/>
              </a:lnTo>
              <a:lnTo>
                <a:pt x="1156" y="800"/>
              </a:lnTo>
              <a:lnTo>
                <a:pt x="1153" y="760"/>
              </a:lnTo>
              <a:lnTo>
                <a:pt x="1155" y="720"/>
              </a:lnTo>
              <a:lnTo>
                <a:pt x="1161" y="700"/>
              </a:lnTo>
              <a:lnTo>
                <a:pt x="1180" y="700"/>
              </a:lnTo>
              <a:lnTo>
                <a:pt x="1174" y="680"/>
              </a:lnTo>
              <a:lnTo>
                <a:pt x="1157" y="660"/>
              </a:lnTo>
              <a:close/>
              <a:moveTo>
                <a:pt x="871" y="960"/>
              </a:moveTo>
              <a:lnTo>
                <a:pt x="837" y="960"/>
              </a:lnTo>
              <a:lnTo>
                <a:pt x="842" y="980"/>
              </a:lnTo>
              <a:lnTo>
                <a:pt x="839" y="980"/>
              </a:lnTo>
              <a:lnTo>
                <a:pt x="834" y="1000"/>
              </a:lnTo>
              <a:lnTo>
                <a:pt x="826" y="1020"/>
              </a:lnTo>
              <a:lnTo>
                <a:pt x="848" y="1020"/>
              </a:lnTo>
              <a:lnTo>
                <a:pt x="855" y="1000"/>
              </a:lnTo>
              <a:lnTo>
                <a:pt x="871" y="960"/>
              </a:lnTo>
              <a:close/>
              <a:moveTo>
                <a:pt x="1180" y="700"/>
              </a:moveTo>
              <a:lnTo>
                <a:pt x="1165" y="700"/>
              </a:lnTo>
              <a:lnTo>
                <a:pt x="1167" y="720"/>
              </a:lnTo>
              <a:lnTo>
                <a:pt x="1169" y="740"/>
              </a:lnTo>
              <a:lnTo>
                <a:pt x="1170" y="740"/>
              </a:lnTo>
              <a:lnTo>
                <a:pt x="1170" y="780"/>
              </a:lnTo>
              <a:lnTo>
                <a:pt x="1178" y="780"/>
              </a:lnTo>
              <a:lnTo>
                <a:pt x="1188" y="760"/>
              </a:lnTo>
              <a:lnTo>
                <a:pt x="1186" y="720"/>
              </a:lnTo>
              <a:lnTo>
                <a:pt x="1180" y="700"/>
              </a:lnTo>
              <a:close/>
              <a:moveTo>
                <a:pt x="1382" y="540"/>
              </a:moveTo>
              <a:lnTo>
                <a:pt x="1356" y="540"/>
              </a:lnTo>
              <a:lnTo>
                <a:pt x="1363" y="560"/>
              </a:lnTo>
              <a:lnTo>
                <a:pt x="1380" y="560"/>
              </a:lnTo>
              <a:lnTo>
                <a:pt x="1382" y="540"/>
              </a:lnTo>
              <a:close/>
              <a:moveTo>
                <a:pt x="1374" y="520"/>
              </a:moveTo>
              <a:lnTo>
                <a:pt x="1364" y="520"/>
              </a:lnTo>
              <a:lnTo>
                <a:pt x="1361" y="540"/>
              </a:lnTo>
              <a:lnTo>
                <a:pt x="1380" y="540"/>
              </a:lnTo>
              <a:lnTo>
                <a:pt x="1374" y="520"/>
              </a:lnTo>
              <a:close/>
              <a:moveTo>
                <a:pt x="1353" y="20"/>
              </a:moveTo>
              <a:lnTo>
                <a:pt x="1317" y="20"/>
              </a:lnTo>
              <a:lnTo>
                <a:pt x="1336" y="40"/>
              </a:lnTo>
              <a:lnTo>
                <a:pt x="1349" y="60"/>
              </a:lnTo>
              <a:lnTo>
                <a:pt x="1360" y="100"/>
              </a:lnTo>
              <a:lnTo>
                <a:pt x="1368" y="180"/>
              </a:lnTo>
              <a:lnTo>
                <a:pt x="1371" y="260"/>
              </a:lnTo>
              <a:lnTo>
                <a:pt x="1369" y="360"/>
              </a:lnTo>
              <a:lnTo>
                <a:pt x="1368" y="420"/>
              </a:lnTo>
              <a:lnTo>
                <a:pt x="1367" y="460"/>
              </a:lnTo>
              <a:lnTo>
                <a:pt x="1369" y="480"/>
              </a:lnTo>
              <a:lnTo>
                <a:pt x="1373" y="500"/>
              </a:lnTo>
              <a:lnTo>
                <a:pt x="1383" y="480"/>
              </a:lnTo>
              <a:lnTo>
                <a:pt x="1389" y="440"/>
              </a:lnTo>
              <a:lnTo>
                <a:pt x="1393" y="380"/>
              </a:lnTo>
              <a:lnTo>
                <a:pt x="1394" y="280"/>
              </a:lnTo>
              <a:lnTo>
                <a:pt x="1392" y="160"/>
              </a:lnTo>
              <a:lnTo>
                <a:pt x="1384" y="80"/>
              </a:lnTo>
              <a:lnTo>
                <a:pt x="1367" y="40"/>
              </a:lnTo>
              <a:lnTo>
                <a:pt x="135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s-ES_tradnl"/>
        </a:p>
      </xdr:txBody>
    </xdr:sp>
    <xdr:clientData/>
  </xdr:twoCellAnchor>
  <xdr:twoCellAnchor editAs="oneCell">
    <xdr:from>
      <xdr:col>4</xdr:col>
      <xdr:colOff>1292243</xdr:colOff>
      <xdr:row>38</xdr:row>
      <xdr:rowOff>40360</xdr:rowOff>
    </xdr:from>
    <xdr:to>
      <xdr:col>4</xdr:col>
      <xdr:colOff>1560490</xdr:colOff>
      <xdr:row>38</xdr:row>
      <xdr:rowOff>174823</xdr:rowOff>
    </xdr:to>
    <xdr:pic>
      <xdr:nvPicPr>
        <xdr:cNvPr id="5" name="Imagen 4">
          <a:extLst>
            <a:ext uri="{FF2B5EF4-FFF2-40B4-BE49-F238E27FC236}">
              <a16:creationId xmlns:a16="http://schemas.microsoft.com/office/drawing/2014/main" id="{1FB4716D-CCD0-4D9C-93AE-03B36B4BD11C}"/>
            </a:ext>
          </a:extLst>
        </xdr:cNvPr>
        <xdr:cNvPicPr>
          <a:picLocks noChangeAspect="1"/>
        </xdr:cNvPicPr>
      </xdr:nvPicPr>
      <xdr:blipFill>
        <a:blip xmlns:r="http://schemas.openxmlformats.org/officeDocument/2006/relationships" r:embed="rId3"/>
        <a:stretch>
          <a:fillRect/>
        </a:stretch>
      </xdr:blipFill>
      <xdr:spPr>
        <a:xfrm>
          <a:off x="3911618" y="57971410"/>
          <a:ext cx="268247" cy="134463"/>
        </a:xfrm>
        <a:prstGeom prst="rect">
          <a:avLst/>
        </a:prstGeom>
      </xdr:spPr>
    </xdr:pic>
    <xdr:clientData/>
  </xdr:twoCellAnchor>
  <xdr:twoCellAnchor editAs="oneCell">
    <xdr:from>
      <xdr:col>4</xdr:col>
      <xdr:colOff>963084</xdr:colOff>
      <xdr:row>37</xdr:row>
      <xdr:rowOff>31750</xdr:rowOff>
    </xdr:from>
    <xdr:to>
      <xdr:col>4</xdr:col>
      <xdr:colOff>1499578</xdr:colOff>
      <xdr:row>37</xdr:row>
      <xdr:rowOff>179094</xdr:rowOff>
    </xdr:to>
    <xdr:pic>
      <xdr:nvPicPr>
        <xdr:cNvPr id="6" name="Imagen 5">
          <a:extLst>
            <a:ext uri="{FF2B5EF4-FFF2-40B4-BE49-F238E27FC236}">
              <a16:creationId xmlns:a16="http://schemas.microsoft.com/office/drawing/2014/main" id="{C4A5CD46-208B-4816-8878-3CCAB4CD9EAE}"/>
            </a:ext>
          </a:extLst>
        </xdr:cNvPr>
        <xdr:cNvPicPr>
          <a:picLocks noChangeAspect="1"/>
        </xdr:cNvPicPr>
      </xdr:nvPicPr>
      <xdr:blipFill>
        <a:blip xmlns:r="http://schemas.openxmlformats.org/officeDocument/2006/relationships" r:embed="rId4"/>
        <a:stretch>
          <a:fillRect/>
        </a:stretch>
      </xdr:blipFill>
      <xdr:spPr>
        <a:xfrm>
          <a:off x="3582459" y="57772300"/>
          <a:ext cx="536494" cy="147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64836</xdr:colOff>
      <xdr:row>1</xdr:row>
      <xdr:rowOff>95250</xdr:rowOff>
    </xdr:to>
    <xdr:pic>
      <xdr:nvPicPr>
        <xdr:cNvPr id="2" name="Picture 1" descr="Picture">
          <a:extLst>
            <a:ext uri="{FF2B5EF4-FFF2-40B4-BE49-F238E27FC236}">
              <a16:creationId xmlns:a16="http://schemas.microsoft.com/office/drawing/2014/main" id="{5FA0B3E9-0F76-4430-9797-D4A3E46F0BFD}"/>
            </a:ext>
          </a:extLst>
        </xdr:cNvPr>
        <xdr:cNvPicPr>
          <a:picLocks noChangeAspect="1"/>
        </xdr:cNvPicPr>
      </xdr:nvPicPr>
      <xdr:blipFill>
        <a:blip xmlns:r="http://schemas.openxmlformats.org/officeDocument/2006/relationships" r:embed="rId1"/>
        <a:stretch>
          <a:fillRect/>
        </a:stretch>
      </xdr:blipFill>
      <xdr:spPr>
        <a:xfrm>
          <a:off x="0" y="0"/>
          <a:ext cx="341061" cy="314325"/>
        </a:xfrm>
        <a:prstGeom prst="rect">
          <a:avLst/>
        </a:prstGeom>
      </xdr:spPr>
    </xdr:pic>
    <xdr:clientData/>
  </xdr:twoCellAnchor>
  <xdr:twoCellAnchor editAs="oneCell">
    <xdr:from>
      <xdr:col>4</xdr:col>
      <xdr:colOff>402167</xdr:colOff>
      <xdr:row>73</xdr:row>
      <xdr:rowOff>14286</xdr:rowOff>
    </xdr:from>
    <xdr:to>
      <xdr:col>4</xdr:col>
      <xdr:colOff>1232072</xdr:colOff>
      <xdr:row>73</xdr:row>
      <xdr:rowOff>285749</xdr:rowOff>
    </xdr:to>
    <xdr:pic>
      <xdr:nvPicPr>
        <xdr:cNvPr id="3" name="Imagen 2">
          <a:extLst>
            <a:ext uri="{FF2B5EF4-FFF2-40B4-BE49-F238E27FC236}">
              <a16:creationId xmlns:a16="http://schemas.microsoft.com/office/drawing/2014/main" id="{DB87E9F4-0EDD-42BE-8CD4-75CC743DF4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2517" y="31094361"/>
          <a:ext cx="829905" cy="271463"/>
        </a:xfrm>
        <a:prstGeom prst="rect">
          <a:avLst/>
        </a:prstGeom>
      </xdr:spPr>
    </xdr:pic>
    <xdr:clientData/>
  </xdr:twoCellAnchor>
  <xdr:twoCellAnchor editAs="oneCell">
    <xdr:from>
      <xdr:col>4</xdr:col>
      <xdr:colOff>3026833</xdr:colOff>
      <xdr:row>72</xdr:row>
      <xdr:rowOff>217692</xdr:rowOff>
    </xdr:from>
    <xdr:to>
      <xdr:col>5</xdr:col>
      <xdr:colOff>170391</xdr:colOff>
      <xdr:row>73</xdr:row>
      <xdr:rowOff>256781</xdr:rowOff>
    </xdr:to>
    <xdr:pic>
      <xdr:nvPicPr>
        <xdr:cNvPr id="4" name="Imagen 3">
          <a:extLst>
            <a:ext uri="{FF2B5EF4-FFF2-40B4-BE49-F238E27FC236}">
              <a16:creationId xmlns:a16="http://schemas.microsoft.com/office/drawing/2014/main" id="{B5080A9E-0F6A-4D10-AB1C-8D54BC860E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27183" y="31069167"/>
          <a:ext cx="420158" cy="267689"/>
        </a:xfrm>
        <a:prstGeom prst="rect">
          <a:avLst/>
        </a:prstGeom>
      </xdr:spPr>
    </xdr:pic>
    <xdr:clientData/>
  </xdr:twoCellAnchor>
  <xdr:twoCellAnchor>
    <xdr:from>
      <xdr:col>8</xdr:col>
      <xdr:colOff>285751</xdr:colOff>
      <xdr:row>73</xdr:row>
      <xdr:rowOff>31750</xdr:rowOff>
    </xdr:from>
    <xdr:to>
      <xdr:col>8</xdr:col>
      <xdr:colOff>745066</xdr:colOff>
      <xdr:row>73</xdr:row>
      <xdr:rowOff>294061</xdr:rowOff>
    </xdr:to>
    <xdr:sp macro="" textlink="">
      <xdr:nvSpPr>
        <xdr:cNvPr id="5" name="AutoShape 2">
          <a:extLst>
            <a:ext uri="{FF2B5EF4-FFF2-40B4-BE49-F238E27FC236}">
              <a16:creationId xmlns:a16="http://schemas.microsoft.com/office/drawing/2014/main" id="{BCE57CE0-8D60-462E-9500-4DEDCDC83DA8}"/>
            </a:ext>
          </a:extLst>
        </xdr:cNvPr>
        <xdr:cNvSpPr>
          <a:spLocks/>
        </xdr:cNvSpPr>
      </xdr:nvSpPr>
      <xdr:spPr bwMode="auto">
        <a:xfrm>
          <a:off x="12106276" y="31111825"/>
          <a:ext cx="459315" cy="262311"/>
        </a:xfrm>
        <a:custGeom>
          <a:avLst/>
          <a:gdLst>
            <a:gd name="T0" fmla="+- 0 3656 2540"/>
            <a:gd name="T1" fmla="*/ T0 w 1395"/>
            <a:gd name="T2" fmla="+- 0 1187 707"/>
            <a:gd name="T3" fmla="*/ 1187 h 2480"/>
            <a:gd name="T4" fmla="+- 0 3557 2540"/>
            <a:gd name="T5" fmla="*/ T4 w 1395"/>
            <a:gd name="T6" fmla="+- 0 1787 707"/>
            <a:gd name="T7" fmla="*/ 1787 h 2480"/>
            <a:gd name="T8" fmla="+- 0 3527 2540"/>
            <a:gd name="T9" fmla="*/ T8 w 1395"/>
            <a:gd name="T10" fmla="+- 0 1967 707"/>
            <a:gd name="T11" fmla="*/ 1967 h 2480"/>
            <a:gd name="T12" fmla="+- 0 3445 2540"/>
            <a:gd name="T13" fmla="*/ T12 w 1395"/>
            <a:gd name="T14" fmla="+- 0 2627 707"/>
            <a:gd name="T15" fmla="*/ 2627 h 2480"/>
            <a:gd name="T16" fmla="+- 0 3442 2540"/>
            <a:gd name="T17" fmla="*/ T16 w 1395"/>
            <a:gd name="T18" fmla="+- 0 3187 707"/>
            <a:gd name="T19" fmla="*/ 3187 h 2480"/>
            <a:gd name="T20" fmla="+- 0 3483 2540"/>
            <a:gd name="T21" fmla="*/ T20 w 1395"/>
            <a:gd name="T22" fmla="+- 0 2427 707"/>
            <a:gd name="T23" fmla="*/ 2427 h 2480"/>
            <a:gd name="T24" fmla="+- 0 3585 2540"/>
            <a:gd name="T25" fmla="*/ T24 w 1395"/>
            <a:gd name="T26" fmla="+- 0 1807 707"/>
            <a:gd name="T27" fmla="*/ 1807 h 2480"/>
            <a:gd name="T28" fmla="+- 0 3669 2540"/>
            <a:gd name="T29" fmla="*/ T28 w 1395"/>
            <a:gd name="T30" fmla="+- 0 1287 707"/>
            <a:gd name="T31" fmla="*/ 1287 h 2480"/>
            <a:gd name="T32" fmla="+- 0 3803 2540"/>
            <a:gd name="T33" fmla="*/ T32 w 1395"/>
            <a:gd name="T34" fmla="+- 0 747 707"/>
            <a:gd name="T35" fmla="*/ 747 h 2480"/>
            <a:gd name="T36" fmla="+- 0 2648 2540"/>
            <a:gd name="T37" fmla="*/ T36 w 1395"/>
            <a:gd name="T38" fmla="+- 0 1767 707"/>
            <a:gd name="T39" fmla="*/ 1767 h 2480"/>
            <a:gd name="T40" fmla="+- 0 2637 2540"/>
            <a:gd name="T41" fmla="*/ T40 w 1395"/>
            <a:gd name="T42" fmla="+- 0 1927 707"/>
            <a:gd name="T43" fmla="*/ 1927 h 2480"/>
            <a:gd name="T44" fmla="+- 0 2587 2540"/>
            <a:gd name="T45" fmla="*/ T44 w 1395"/>
            <a:gd name="T46" fmla="+- 0 2267 707"/>
            <a:gd name="T47" fmla="*/ 2267 h 2480"/>
            <a:gd name="T48" fmla="+- 0 2606 2540"/>
            <a:gd name="T49" fmla="*/ T48 w 1395"/>
            <a:gd name="T50" fmla="+- 0 2347 707"/>
            <a:gd name="T51" fmla="*/ 2347 h 2480"/>
            <a:gd name="T52" fmla="+- 0 2657 2540"/>
            <a:gd name="T53" fmla="*/ T52 w 1395"/>
            <a:gd name="T54" fmla="+- 0 1967 707"/>
            <a:gd name="T55" fmla="*/ 1967 h 2480"/>
            <a:gd name="T56" fmla="+- 0 2697 2540"/>
            <a:gd name="T57" fmla="*/ T56 w 1395"/>
            <a:gd name="T58" fmla="+- 0 1787 707"/>
            <a:gd name="T59" fmla="*/ 1787 h 2480"/>
            <a:gd name="T60" fmla="+- 0 2699 2540"/>
            <a:gd name="T61" fmla="*/ T60 w 1395"/>
            <a:gd name="T62" fmla="+- 0 1427 707"/>
            <a:gd name="T63" fmla="*/ 1427 h 2480"/>
            <a:gd name="T64" fmla="+- 0 2806 2540"/>
            <a:gd name="T65" fmla="*/ T64 w 1395"/>
            <a:gd name="T66" fmla="+- 0 1787 707"/>
            <a:gd name="T67" fmla="*/ 1787 h 2480"/>
            <a:gd name="T68" fmla="+- 0 2820 2540"/>
            <a:gd name="T69" fmla="*/ T68 w 1395"/>
            <a:gd name="T70" fmla="+- 0 1887 707"/>
            <a:gd name="T71" fmla="*/ 1887 h 2480"/>
            <a:gd name="T72" fmla="+- 0 2939 2540"/>
            <a:gd name="T73" fmla="*/ T72 w 1395"/>
            <a:gd name="T74" fmla="+- 0 1927 707"/>
            <a:gd name="T75" fmla="*/ 1927 h 2480"/>
            <a:gd name="T76" fmla="+- 0 2746 2540"/>
            <a:gd name="T77" fmla="*/ T76 w 1395"/>
            <a:gd name="T78" fmla="+- 0 1927 707"/>
            <a:gd name="T79" fmla="*/ 1927 h 2480"/>
            <a:gd name="T80" fmla="+- 0 2971 2540"/>
            <a:gd name="T81" fmla="*/ T80 w 1395"/>
            <a:gd name="T82" fmla="+- 0 1907 707"/>
            <a:gd name="T83" fmla="*/ 1907 h 2480"/>
            <a:gd name="T84" fmla="+- 0 3053 2540"/>
            <a:gd name="T85" fmla="*/ T84 w 1395"/>
            <a:gd name="T86" fmla="+- 0 1907 707"/>
            <a:gd name="T87" fmla="*/ 1907 h 2480"/>
            <a:gd name="T88" fmla="+- 0 3107 2540"/>
            <a:gd name="T89" fmla="*/ T88 w 1395"/>
            <a:gd name="T90" fmla="+- 0 1887 707"/>
            <a:gd name="T91" fmla="*/ 1887 h 2480"/>
            <a:gd name="T92" fmla="+- 0 3172 2540"/>
            <a:gd name="T93" fmla="*/ T92 w 1395"/>
            <a:gd name="T94" fmla="+- 0 1827 707"/>
            <a:gd name="T95" fmla="*/ 1827 h 2480"/>
            <a:gd name="T96" fmla="+- 0 2893 2540"/>
            <a:gd name="T97" fmla="*/ T96 w 1395"/>
            <a:gd name="T98" fmla="+- 0 1727 707"/>
            <a:gd name="T99" fmla="*/ 1727 h 2480"/>
            <a:gd name="T100" fmla="+- 0 2907 2540"/>
            <a:gd name="T101" fmla="*/ T100 w 1395"/>
            <a:gd name="T102" fmla="+- 0 1887 707"/>
            <a:gd name="T103" fmla="*/ 1887 h 2480"/>
            <a:gd name="T104" fmla="+- 0 3028 2540"/>
            <a:gd name="T105" fmla="*/ T104 w 1395"/>
            <a:gd name="T106" fmla="+- 0 1707 707"/>
            <a:gd name="T107" fmla="*/ 1707 h 2480"/>
            <a:gd name="T108" fmla="+- 0 2992 2540"/>
            <a:gd name="T109" fmla="*/ T108 w 1395"/>
            <a:gd name="T110" fmla="+- 0 1887 707"/>
            <a:gd name="T111" fmla="*/ 1887 h 2480"/>
            <a:gd name="T112" fmla="+- 0 3145 2540"/>
            <a:gd name="T113" fmla="*/ T112 w 1395"/>
            <a:gd name="T114" fmla="+- 0 1867 707"/>
            <a:gd name="T115" fmla="*/ 1867 h 2480"/>
            <a:gd name="T116" fmla="+- 0 3060 2540"/>
            <a:gd name="T117" fmla="*/ T116 w 1395"/>
            <a:gd name="T118" fmla="+- 0 1747 707"/>
            <a:gd name="T119" fmla="*/ 1747 h 2480"/>
            <a:gd name="T120" fmla="+- 0 3076 2540"/>
            <a:gd name="T121" fmla="*/ T120 w 1395"/>
            <a:gd name="T122" fmla="+- 0 1847 707"/>
            <a:gd name="T123" fmla="*/ 1847 h 2480"/>
            <a:gd name="T124" fmla="+- 0 3534 2540"/>
            <a:gd name="T125" fmla="*/ T124 w 1395"/>
            <a:gd name="T126" fmla="+- 0 1587 707"/>
            <a:gd name="T127" fmla="*/ 1587 h 2480"/>
            <a:gd name="T128" fmla="+- 0 3417 2540"/>
            <a:gd name="T129" fmla="*/ T128 w 1395"/>
            <a:gd name="T130" fmla="+- 0 1827 707"/>
            <a:gd name="T131" fmla="*/ 1827 h 2480"/>
            <a:gd name="T132" fmla="+- 0 3499 2540"/>
            <a:gd name="T133" fmla="*/ T132 w 1395"/>
            <a:gd name="T134" fmla="+- 0 1767 707"/>
            <a:gd name="T135" fmla="*/ 1767 h 2480"/>
            <a:gd name="T136" fmla="+- 0 3674 2540"/>
            <a:gd name="T137" fmla="*/ T136 w 1395"/>
            <a:gd name="T138" fmla="+- 0 1687 707"/>
            <a:gd name="T139" fmla="*/ 1687 h 2480"/>
            <a:gd name="T140" fmla="+- 0 3727 2540"/>
            <a:gd name="T141" fmla="*/ T140 w 1395"/>
            <a:gd name="T142" fmla="+- 0 1847 707"/>
            <a:gd name="T143" fmla="*/ 1847 h 2480"/>
            <a:gd name="T144" fmla="+- 0 2582 2540"/>
            <a:gd name="T145" fmla="*/ T144 w 1395"/>
            <a:gd name="T146" fmla="+- 0 1847 707"/>
            <a:gd name="T147" fmla="*/ 1847 h 2480"/>
            <a:gd name="T148" fmla="+- 0 2560 2540"/>
            <a:gd name="T149" fmla="*/ T148 w 1395"/>
            <a:gd name="T150" fmla="+- 0 1847 707"/>
            <a:gd name="T151" fmla="*/ 1847 h 2480"/>
            <a:gd name="T152" fmla="+- 0 2623 2540"/>
            <a:gd name="T153" fmla="*/ T152 w 1395"/>
            <a:gd name="T154" fmla="+- 0 1707 707"/>
            <a:gd name="T155" fmla="*/ 1707 h 2480"/>
            <a:gd name="T156" fmla="+- 0 3375 2540"/>
            <a:gd name="T157" fmla="*/ T156 w 1395"/>
            <a:gd name="T158" fmla="+- 0 1627 707"/>
            <a:gd name="T159" fmla="*/ 1627 h 2480"/>
            <a:gd name="T160" fmla="+- 0 3364 2540"/>
            <a:gd name="T161" fmla="*/ T160 w 1395"/>
            <a:gd name="T162" fmla="+- 0 1847 707"/>
            <a:gd name="T163" fmla="*/ 1847 h 2480"/>
            <a:gd name="T164" fmla="+- 0 3361 2540"/>
            <a:gd name="T165" fmla="*/ T164 w 1395"/>
            <a:gd name="T166" fmla="+- 0 1727 707"/>
            <a:gd name="T167" fmla="*/ 1727 h 2480"/>
            <a:gd name="T168" fmla="+- 0 3101 2540"/>
            <a:gd name="T169" fmla="*/ T168 w 1395"/>
            <a:gd name="T170" fmla="+- 0 1767 707"/>
            <a:gd name="T171" fmla="*/ 1767 h 2480"/>
            <a:gd name="T172" fmla="+- 0 3117 2540"/>
            <a:gd name="T173" fmla="*/ T172 w 1395"/>
            <a:gd name="T174" fmla="+- 0 1767 707"/>
            <a:gd name="T175" fmla="*/ 1767 h 2480"/>
            <a:gd name="T176" fmla="+- 0 3844 2540"/>
            <a:gd name="T177" fmla="*/ T176 w 1395"/>
            <a:gd name="T178" fmla="+- 0 1587 707"/>
            <a:gd name="T179" fmla="*/ 1587 h 2480"/>
            <a:gd name="T180" fmla="+- 0 3808 2540"/>
            <a:gd name="T181" fmla="*/ T180 w 1395"/>
            <a:gd name="T182" fmla="+- 0 1747 707"/>
            <a:gd name="T183" fmla="*/ 1747 h 2480"/>
            <a:gd name="T184" fmla="+- 0 3233 2540"/>
            <a:gd name="T185" fmla="*/ T184 w 1395"/>
            <a:gd name="T186" fmla="+- 0 1727 707"/>
            <a:gd name="T187" fmla="*/ 1727 h 2480"/>
            <a:gd name="T188" fmla="+- 0 3255 2540"/>
            <a:gd name="T189" fmla="*/ T188 w 1395"/>
            <a:gd name="T190" fmla="+- 0 1767 707"/>
            <a:gd name="T191" fmla="*/ 1767 h 2480"/>
            <a:gd name="T192" fmla="+- 0 2716 2540"/>
            <a:gd name="T193" fmla="*/ T192 w 1395"/>
            <a:gd name="T194" fmla="+- 0 1507 707"/>
            <a:gd name="T195" fmla="*/ 1507 h 2480"/>
            <a:gd name="T196" fmla="+- 0 2707 2540"/>
            <a:gd name="T197" fmla="*/ T196 w 1395"/>
            <a:gd name="T198" fmla="+- 0 1747 707"/>
            <a:gd name="T199" fmla="*/ 1747 h 2480"/>
            <a:gd name="T200" fmla="+- 0 3291 2540"/>
            <a:gd name="T201" fmla="*/ T200 w 1395"/>
            <a:gd name="T202" fmla="+- 0 1767 707"/>
            <a:gd name="T203" fmla="*/ 1767 h 2480"/>
            <a:gd name="T204" fmla="+- 0 3664 2540"/>
            <a:gd name="T205" fmla="*/ T204 w 1395"/>
            <a:gd name="T206" fmla="+- 0 1607 707"/>
            <a:gd name="T207" fmla="*/ 1607 h 2480"/>
            <a:gd name="T208" fmla="+- 0 3654 2540"/>
            <a:gd name="T209" fmla="*/ T208 w 1395"/>
            <a:gd name="T210" fmla="+- 0 1687 707"/>
            <a:gd name="T211" fmla="*/ 1687 h 2480"/>
            <a:gd name="T212" fmla="+- 0 3708 2540"/>
            <a:gd name="T213" fmla="*/ T212 w 1395"/>
            <a:gd name="T214" fmla="+- 0 1527 707"/>
            <a:gd name="T215" fmla="*/ 1527 h 2480"/>
            <a:gd name="T216" fmla="+- 0 3411 2540"/>
            <a:gd name="T217" fmla="*/ T216 w 1395"/>
            <a:gd name="T218" fmla="+- 0 1667 707"/>
            <a:gd name="T219" fmla="*/ 1667 h 2480"/>
            <a:gd name="T220" fmla="+- 0 3720 2540"/>
            <a:gd name="T221" fmla="*/ T220 w 1395"/>
            <a:gd name="T222" fmla="+- 0 1407 707"/>
            <a:gd name="T223" fmla="*/ 1407 h 2480"/>
            <a:gd name="T224" fmla="+- 0 3720 2540"/>
            <a:gd name="T225" fmla="*/ T224 w 1395"/>
            <a:gd name="T226" fmla="+- 0 1407 707"/>
            <a:gd name="T227" fmla="*/ 1407 h 2480"/>
            <a:gd name="T228" fmla="+- 0 3920 2540"/>
            <a:gd name="T229" fmla="*/ T228 w 1395"/>
            <a:gd name="T230" fmla="+- 0 1247 707"/>
            <a:gd name="T231" fmla="*/ 1247 h 2480"/>
            <a:gd name="T232" fmla="+- 0 3909 2540"/>
            <a:gd name="T233" fmla="*/ T232 w 1395"/>
            <a:gd name="T234" fmla="+- 0 1067 707"/>
            <a:gd name="T235" fmla="*/ 1067 h 2480"/>
            <a:gd name="T236" fmla="+- 0 3932 2540"/>
            <a:gd name="T237" fmla="*/ T236 w 1395"/>
            <a:gd name="T238" fmla="+- 0 867 707"/>
            <a:gd name="T239" fmla="*/ 867 h 24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Lst>
          <a:rect l="0" t="0" r="r" b="b"/>
          <a:pathLst>
            <a:path w="1395" h="2480">
              <a:moveTo>
                <a:pt x="1339" y="0"/>
              </a:moveTo>
              <a:lnTo>
                <a:pt x="1249" y="0"/>
              </a:lnTo>
              <a:lnTo>
                <a:pt x="1226" y="40"/>
              </a:lnTo>
              <a:lnTo>
                <a:pt x="1204" y="100"/>
              </a:lnTo>
              <a:lnTo>
                <a:pt x="1182" y="160"/>
              </a:lnTo>
              <a:lnTo>
                <a:pt x="1160" y="240"/>
              </a:lnTo>
              <a:lnTo>
                <a:pt x="1140" y="340"/>
              </a:lnTo>
              <a:lnTo>
                <a:pt x="1121" y="460"/>
              </a:lnTo>
              <a:lnTo>
                <a:pt x="1116" y="480"/>
              </a:lnTo>
              <a:lnTo>
                <a:pt x="1112" y="520"/>
              </a:lnTo>
              <a:lnTo>
                <a:pt x="1107" y="540"/>
              </a:lnTo>
              <a:lnTo>
                <a:pt x="1091" y="620"/>
              </a:lnTo>
              <a:lnTo>
                <a:pt x="1075" y="720"/>
              </a:lnTo>
              <a:lnTo>
                <a:pt x="1058" y="820"/>
              </a:lnTo>
              <a:lnTo>
                <a:pt x="1042" y="920"/>
              </a:lnTo>
              <a:lnTo>
                <a:pt x="1030" y="980"/>
              </a:lnTo>
              <a:lnTo>
                <a:pt x="1023" y="1040"/>
              </a:lnTo>
              <a:lnTo>
                <a:pt x="1017" y="1080"/>
              </a:lnTo>
              <a:lnTo>
                <a:pt x="1011" y="1100"/>
              </a:lnTo>
              <a:lnTo>
                <a:pt x="1003" y="1120"/>
              </a:lnTo>
              <a:lnTo>
                <a:pt x="990" y="1140"/>
              </a:lnTo>
              <a:lnTo>
                <a:pt x="976" y="1140"/>
              </a:lnTo>
              <a:lnTo>
                <a:pt x="963" y="1160"/>
              </a:lnTo>
              <a:lnTo>
                <a:pt x="1003" y="1160"/>
              </a:lnTo>
              <a:lnTo>
                <a:pt x="1002" y="1180"/>
              </a:lnTo>
              <a:lnTo>
                <a:pt x="995" y="1220"/>
              </a:lnTo>
              <a:lnTo>
                <a:pt x="987" y="1260"/>
              </a:lnTo>
              <a:lnTo>
                <a:pt x="976" y="1320"/>
              </a:lnTo>
              <a:lnTo>
                <a:pt x="963" y="1400"/>
              </a:lnTo>
              <a:lnTo>
                <a:pt x="949" y="1480"/>
              </a:lnTo>
              <a:lnTo>
                <a:pt x="937" y="1560"/>
              </a:lnTo>
              <a:lnTo>
                <a:pt x="928" y="1640"/>
              </a:lnTo>
              <a:lnTo>
                <a:pt x="919" y="1700"/>
              </a:lnTo>
              <a:lnTo>
                <a:pt x="913" y="1780"/>
              </a:lnTo>
              <a:lnTo>
                <a:pt x="908" y="1860"/>
              </a:lnTo>
              <a:lnTo>
                <a:pt x="905" y="1920"/>
              </a:lnTo>
              <a:lnTo>
                <a:pt x="902" y="2000"/>
              </a:lnTo>
              <a:lnTo>
                <a:pt x="901" y="2100"/>
              </a:lnTo>
              <a:lnTo>
                <a:pt x="902" y="2280"/>
              </a:lnTo>
              <a:lnTo>
                <a:pt x="900" y="2340"/>
              </a:lnTo>
              <a:lnTo>
                <a:pt x="897" y="2400"/>
              </a:lnTo>
              <a:lnTo>
                <a:pt x="892" y="2440"/>
              </a:lnTo>
              <a:lnTo>
                <a:pt x="888" y="2460"/>
              </a:lnTo>
              <a:lnTo>
                <a:pt x="886" y="2480"/>
              </a:lnTo>
              <a:lnTo>
                <a:pt x="902" y="2480"/>
              </a:lnTo>
              <a:lnTo>
                <a:pt x="913" y="2460"/>
              </a:lnTo>
              <a:lnTo>
                <a:pt x="921" y="2400"/>
              </a:lnTo>
              <a:lnTo>
                <a:pt x="927" y="2300"/>
              </a:lnTo>
              <a:lnTo>
                <a:pt x="931" y="2200"/>
              </a:lnTo>
              <a:lnTo>
                <a:pt x="932" y="2060"/>
              </a:lnTo>
              <a:lnTo>
                <a:pt x="933" y="1960"/>
              </a:lnTo>
              <a:lnTo>
                <a:pt x="934" y="1880"/>
              </a:lnTo>
              <a:lnTo>
                <a:pt x="938" y="1800"/>
              </a:lnTo>
              <a:lnTo>
                <a:pt x="943" y="1720"/>
              </a:lnTo>
              <a:lnTo>
                <a:pt x="960" y="1580"/>
              </a:lnTo>
              <a:lnTo>
                <a:pt x="973" y="1500"/>
              </a:lnTo>
              <a:lnTo>
                <a:pt x="984" y="1420"/>
              </a:lnTo>
              <a:lnTo>
                <a:pt x="995" y="1360"/>
              </a:lnTo>
              <a:lnTo>
                <a:pt x="1006" y="1300"/>
              </a:lnTo>
              <a:lnTo>
                <a:pt x="1014" y="1240"/>
              </a:lnTo>
              <a:lnTo>
                <a:pt x="1024" y="1180"/>
              </a:lnTo>
              <a:lnTo>
                <a:pt x="1034" y="1140"/>
              </a:lnTo>
              <a:lnTo>
                <a:pt x="1045" y="1100"/>
              </a:lnTo>
              <a:lnTo>
                <a:pt x="1063" y="1080"/>
              </a:lnTo>
              <a:lnTo>
                <a:pt x="1076" y="1060"/>
              </a:lnTo>
              <a:lnTo>
                <a:pt x="1043" y="1060"/>
              </a:lnTo>
              <a:lnTo>
                <a:pt x="1052" y="1000"/>
              </a:lnTo>
              <a:lnTo>
                <a:pt x="1058" y="960"/>
              </a:lnTo>
              <a:lnTo>
                <a:pt x="1067" y="920"/>
              </a:lnTo>
              <a:lnTo>
                <a:pt x="1077" y="860"/>
              </a:lnTo>
              <a:lnTo>
                <a:pt x="1109" y="680"/>
              </a:lnTo>
              <a:lnTo>
                <a:pt x="1129" y="580"/>
              </a:lnTo>
              <a:lnTo>
                <a:pt x="1148" y="480"/>
              </a:lnTo>
              <a:lnTo>
                <a:pt x="1165" y="380"/>
              </a:lnTo>
              <a:lnTo>
                <a:pt x="1180" y="300"/>
              </a:lnTo>
              <a:lnTo>
                <a:pt x="1193" y="240"/>
              </a:lnTo>
              <a:lnTo>
                <a:pt x="1203" y="200"/>
              </a:lnTo>
              <a:lnTo>
                <a:pt x="1211" y="160"/>
              </a:lnTo>
              <a:lnTo>
                <a:pt x="1226" y="100"/>
              </a:lnTo>
              <a:lnTo>
                <a:pt x="1245" y="60"/>
              </a:lnTo>
              <a:lnTo>
                <a:pt x="1263" y="40"/>
              </a:lnTo>
              <a:lnTo>
                <a:pt x="1280" y="20"/>
              </a:lnTo>
              <a:lnTo>
                <a:pt x="1353" y="20"/>
              </a:lnTo>
              <a:lnTo>
                <a:pt x="1339" y="0"/>
              </a:lnTo>
              <a:close/>
              <a:moveTo>
                <a:pt x="159" y="720"/>
              </a:moveTo>
              <a:lnTo>
                <a:pt x="140" y="720"/>
              </a:lnTo>
              <a:lnTo>
                <a:pt x="125" y="780"/>
              </a:lnTo>
              <a:lnTo>
                <a:pt x="115" y="860"/>
              </a:lnTo>
              <a:lnTo>
                <a:pt x="110" y="1000"/>
              </a:lnTo>
              <a:lnTo>
                <a:pt x="108" y="1060"/>
              </a:lnTo>
              <a:lnTo>
                <a:pt x="105" y="1120"/>
              </a:lnTo>
              <a:lnTo>
                <a:pt x="101" y="1140"/>
              </a:lnTo>
              <a:lnTo>
                <a:pt x="96" y="1160"/>
              </a:lnTo>
              <a:lnTo>
                <a:pt x="56" y="1160"/>
              </a:lnTo>
              <a:lnTo>
                <a:pt x="61" y="1180"/>
              </a:lnTo>
              <a:lnTo>
                <a:pt x="107" y="1180"/>
              </a:lnTo>
              <a:lnTo>
                <a:pt x="103" y="1200"/>
              </a:lnTo>
              <a:lnTo>
                <a:pt x="100" y="1200"/>
              </a:lnTo>
              <a:lnTo>
                <a:pt x="97" y="1220"/>
              </a:lnTo>
              <a:lnTo>
                <a:pt x="93" y="1260"/>
              </a:lnTo>
              <a:lnTo>
                <a:pt x="89" y="1280"/>
              </a:lnTo>
              <a:lnTo>
                <a:pt x="84" y="1300"/>
              </a:lnTo>
              <a:lnTo>
                <a:pt x="78" y="1340"/>
              </a:lnTo>
              <a:lnTo>
                <a:pt x="71" y="1400"/>
              </a:lnTo>
              <a:lnTo>
                <a:pt x="64" y="1440"/>
              </a:lnTo>
              <a:lnTo>
                <a:pt x="58" y="1480"/>
              </a:lnTo>
              <a:lnTo>
                <a:pt x="52" y="1520"/>
              </a:lnTo>
              <a:lnTo>
                <a:pt x="47" y="1560"/>
              </a:lnTo>
              <a:lnTo>
                <a:pt x="44" y="1580"/>
              </a:lnTo>
              <a:lnTo>
                <a:pt x="42" y="1600"/>
              </a:lnTo>
              <a:lnTo>
                <a:pt x="39" y="1640"/>
              </a:lnTo>
              <a:lnTo>
                <a:pt x="37" y="1660"/>
              </a:lnTo>
              <a:lnTo>
                <a:pt x="35" y="1660"/>
              </a:lnTo>
              <a:lnTo>
                <a:pt x="32" y="1680"/>
              </a:lnTo>
              <a:lnTo>
                <a:pt x="53" y="1680"/>
              </a:lnTo>
              <a:lnTo>
                <a:pt x="60" y="1660"/>
              </a:lnTo>
              <a:lnTo>
                <a:pt x="66" y="1640"/>
              </a:lnTo>
              <a:lnTo>
                <a:pt x="72" y="1580"/>
              </a:lnTo>
              <a:lnTo>
                <a:pt x="77" y="1540"/>
              </a:lnTo>
              <a:lnTo>
                <a:pt x="82" y="1500"/>
              </a:lnTo>
              <a:lnTo>
                <a:pt x="88" y="1460"/>
              </a:lnTo>
              <a:lnTo>
                <a:pt x="93" y="1440"/>
              </a:lnTo>
              <a:lnTo>
                <a:pt x="98" y="1400"/>
              </a:lnTo>
              <a:lnTo>
                <a:pt x="103" y="1380"/>
              </a:lnTo>
              <a:lnTo>
                <a:pt x="113" y="1280"/>
              </a:lnTo>
              <a:lnTo>
                <a:pt x="117" y="1260"/>
              </a:lnTo>
              <a:lnTo>
                <a:pt x="156" y="1260"/>
              </a:lnTo>
              <a:lnTo>
                <a:pt x="164" y="1240"/>
              </a:lnTo>
              <a:lnTo>
                <a:pt x="233" y="1240"/>
              </a:lnTo>
              <a:lnTo>
                <a:pt x="255" y="1220"/>
              </a:lnTo>
              <a:lnTo>
                <a:pt x="142" y="1220"/>
              </a:lnTo>
              <a:lnTo>
                <a:pt x="138" y="1200"/>
              </a:lnTo>
              <a:lnTo>
                <a:pt x="141" y="1180"/>
              </a:lnTo>
              <a:lnTo>
                <a:pt x="147" y="1140"/>
              </a:lnTo>
              <a:lnTo>
                <a:pt x="157" y="1080"/>
              </a:lnTo>
              <a:lnTo>
                <a:pt x="127" y="1080"/>
              </a:lnTo>
              <a:lnTo>
                <a:pt x="127" y="1040"/>
              </a:lnTo>
              <a:lnTo>
                <a:pt x="131" y="960"/>
              </a:lnTo>
              <a:lnTo>
                <a:pt x="137" y="860"/>
              </a:lnTo>
              <a:lnTo>
                <a:pt x="143" y="820"/>
              </a:lnTo>
              <a:lnTo>
                <a:pt x="150" y="800"/>
              </a:lnTo>
              <a:lnTo>
                <a:pt x="176" y="800"/>
              </a:lnTo>
              <a:lnTo>
                <a:pt x="173" y="760"/>
              </a:lnTo>
              <a:lnTo>
                <a:pt x="159" y="720"/>
              </a:lnTo>
              <a:close/>
              <a:moveTo>
                <a:pt x="233" y="1240"/>
              </a:moveTo>
              <a:lnTo>
                <a:pt x="195" y="1240"/>
              </a:lnTo>
              <a:lnTo>
                <a:pt x="204" y="1260"/>
              </a:lnTo>
              <a:lnTo>
                <a:pt x="220" y="1260"/>
              </a:lnTo>
              <a:lnTo>
                <a:pt x="233" y="1240"/>
              </a:lnTo>
              <a:close/>
              <a:moveTo>
                <a:pt x="299" y="1020"/>
              </a:moveTo>
              <a:lnTo>
                <a:pt x="282" y="1020"/>
              </a:lnTo>
              <a:lnTo>
                <a:pt x="275" y="1040"/>
              </a:lnTo>
              <a:lnTo>
                <a:pt x="266" y="1080"/>
              </a:lnTo>
              <a:lnTo>
                <a:pt x="256" y="1140"/>
              </a:lnTo>
              <a:lnTo>
                <a:pt x="248" y="1160"/>
              </a:lnTo>
              <a:lnTo>
                <a:pt x="236" y="1200"/>
              </a:lnTo>
              <a:lnTo>
                <a:pt x="222" y="1220"/>
              </a:lnTo>
              <a:lnTo>
                <a:pt x="255" y="1220"/>
              </a:lnTo>
              <a:lnTo>
                <a:pt x="284" y="1240"/>
              </a:lnTo>
              <a:lnTo>
                <a:pt x="340" y="1200"/>
              </a:lnTo>
              <a:lnTo>
                <a:pt x="281" y="1200"/>
              </a:lnTo>
              <a:lnTo>
                <a:pt x="280" y="1180"/>
              </a:lnTo>
              <a:lnTo>
                <a:pt x="282" y="1160"/>
              </a:lnTo>
              <a:lnTo>
                <a:pt x="289" y="1120"/>
              </a:lnTo>
              <a:lnTo>
                <a:pt x="298" y="1060"/>
              </a:lnTo>
              <a:lnTo>
                <a:pt x="301" y="1040"/>
              </a:lnTo>
              <a:lnTo>
                <a:pt x="299" y="1020"/>
              </a:lnTo>
              <a:close/>
              <a:moveTo>
                <a:pt x="399" y="1220"/>
              </a:moveTo>
              <a:lnTo>
                <a:pt x="368" y="1220"/>
              </a:lnTo>
              <a:lnTo>
                <a:pt x="384" y="1240"/>
              </a:lnTo>
              <a:lnTo>
                <a:pt x="399" y="1220"/>
              </a:lnTo>
              <a:close/>
              <a:moveTo>
                <a:pt x="216" y="1040"/>
              </a:moveTo>
              <a:lnTo>
                <a:pt x="206" y="1060"/>
              </a:lnTo>
              <a:lnTo>
                <a:pt x="195" y="1080"/>
              </a:lnTo>
              <a:lnTo>
                <a:pt x="182" y="1140"/>
              </a:lnTo>
              <a:lnTo>
                <a:pt x="178" y="1180"/>
              </a:lnTo>
              <a:lnTo>
                <a:pt x="173" y="1200"/>
              </a:lnTo>
              <a:lnTo>
                <a:pt x="169" y="1200"/>
              </a:lnTo>
              <a:lnTo>
                <a:pt x="160" y="1220"/>
              </a:lnTo>
              <a:lnTo>
                <a:pt x="206" y="1220"/>
              </a:lnTo>
              <a:lnTo>
                <a:pt x="206" y="1200"/>
              </a:lnTo>
              <a:lnTo>
                <a:pt x="211" y="1160"/>
              </a:lnTo>
              <a:lnTo>
                <a:pt x="220" y="1120"/>
              </a:lnTo>
              <a:lnTo>
                <a:pt x="224" y="1100"/>
              </a:lnTo>
              <a:lnTo>
                <a:pt x="226" y="1080"/>
              </a:lnTo>
              <a:lnTo>
                <a:pt x="226" y="1060"/>
              </a:lnTo>
              <a:lnTo>
                <a:pt x="225" y="1060"/>
              </a:lnTo>
              <a:lnTo>
                <a:pt x="216" y="1040"/>
              </a:lnTo>
              <a:close/>
              <a:moveTo>
                <a:pt x="431" y="1200"/>
              </a:moveTo>
              <a:lnTo>
                <a:pt x="340" y="1200"/>
              </a:lnTo>
              <a:lnTo>
                <a:pt x="354" y="1220"/>
              </a:lnTo>
              <a:lnTo>
                <a:pt x="415" y="1220"/>
              </a:lnTo>
              <a:lnTo>
                <a:pt x="431" y="1200"/>
              </a:lnTo>
              <a:close/>
              <a:moveTo>
                <a:pt x="513" y="1200"/>
              </a:moveTo>
              <a:lnTo>
                <a:pt x="440" y="1200"/>
              </a:lnTo>
              <a:lnTo>
                <a:pt x="452" y="1220"/>
              </a:lnTo>
              <a:lnTo>
                <a:pt x="500" y="1220"/>
              </a:lnTo>
              <a:lnTo>
                <a:pt x="513" y="1200"/>
              </a:lnTo>
              <a:close/>
              <a:moveTo>
                <a:pt x="663" y="980"/>
              </a:moveTo>
              <a:lnTo>
                <a:pt x="639" y="980"/>
              </a:lnTo>
              <a:lnTo>
                <a:pt x="630" y="1000"/>
              </a:lnTo>
              <a:lnTo>
                <a:pt x="622" y="1020"/>
              </a:lnTo>
              <a:lnTo>
                <a:pt x="616" y="1040"/>
              </a:lnTo>
              <a:lnTo>
                <a:pt x="610" y="1060"/>
              </a:lnTo>
              <a:lnTo>
                <a:pt x="599" y="1120"/>
              </a:lnTo>
              <a:lnTo>
                <a:pt x="584" y="1140"/>
              </a:lnTo>
              <a:lnTo>
                <a:pt x="567" y="1180"/>
              </a:lnTo>
              <a:lnTo>
                <a:pt x="501" y="1180"/>
              </a:lnTo>
              <a:lnTo>
                <a:pt x="492" y="1200"/>
              </a:lnTo>
              <a:lnTo>
                <a:pt x="532" y="1200"/>
              </a:lnTo>
              <a:lnTo>
                <a:pt x="547" y="1220"/>
              </a:lnTo>
              <a:lnTo>
                <a:pt x="561" y="1220"/>
              </a:lnTo>
              <a:lnTo>
                <a:pt x="591" y="1180"/>
              </a:lnTo>
              <a:lnTo>
                <a:pt x="605" y="1160"/>
              </a:lnTo>
              <a:lnTo>
                <a:pt x="637" y="1160"/>
              </a:lnTo>
              <a:lnTo>
                <a:pt x="632" y="1120"/>
              </a:lnTo>
              <a:lnTo>
                <a:pt x="634" y="1100"/>
              </a:lnTo>
              <a:lnTo>
                <a:pt x="642" y="1060"/>
              </a:lnTo>
              <a:lnTo>
                <a:pt x="655" y="1020"/>
              </a:lnTo>
              <a:lnTo>
                <a:pt x="663" y="1000"/>
              </a:lnTo>
              <a:lnTo>
                <a:pt x="663" y="980"/>
              </a:lnTo>
              <a:close/>
              <a:moveTo>
                <a:pt x="382" y="1000"/>
              </a:moveTo>
              <a:lnTo>
                <a:pt x="372" y="1000"/>
              </a:lnTo>
              <a:lnTo>
                <a:pt x="365" y="1020"/>
              </a:lnTo>
              <a:lnTo>
                <a:pt x="353" y="1020"/>
              </a:lnTo>
              <a:lnTo>
                <a:pt x="343" y="1040"/>
              </a:lnTo>
              <a:lnTo>
                <a:pt x="337" y="1080"/>
              </a:lnTo>
              <a:lnTo>
                <a:pt x="335" y="1120"/>
              </a:lnTo>
              <a:lnTo>
                <a:pt x="334" y="1140"/>
              </a:lnTo>
              <a:lnTo>
                <a:pt x="331" y="1160"/>
              </a:lnTo>
              <a:lnTo>
                <a:pt x="325" y="1180"/>
              </a:lnTo>
              <a:lnTo>
                <a:pt x="315" y="1200"/>
              </a:lnTo>
              <a:lnTo>
                <a:pt x="385" y="1200"/>
              </a:lnTo>
              <a:lnTo>
                <a:pt x="367" y="1180"/>
              </a:lnTo>
              <a:lnTo>
                <a:pt x="363" y="1180"/>
              </a:lnTo>
              <a:lnTo>
                <a:pt x="362" y="1160"/>
              </a:lnTo>
              <a:lnTo>
                <a:pt x="365" y="1120"/>
              </a:lnTo>
              <a:lnTo>
                <a:pt x="372" y="1100"/>
              </a:lnTo>
              <a:lnTo>
                <a:pt x="377" y="1060"/>
              </a:lnTo>
              <a:lnTo>
                <a:pt x="381" y="1040"/>
              </a:lnTo>
              <a:lnTo>
                <a:pt x="382" y="1020"/>
              </a:lnTo>
              <a:lnTo>
                <a:pt x="382" y="1000"/>
              </a:lnTo>
              <a:close/>
              <a:moveTo>
                <a:pt x="488" y="1000"/>
              </a:moveTo>
              <a:lnTo>
                <a:pt x="461" y="1000"/>
              </a:lnTo>
              <a:lnTo>
                <a:pt x="447" y="1020"/>
              </a:lnTo>
              <a:lnTo>
                <a:pt x="437" y="1060"/>
              </a:lnTo>
              <a:lnTo>
                <a:pt x="428" y="1120"/>
              </a:lnTo>
              <a:lnTo>
                <a:pt x="418" y="1160"/>
              </a:lnTo>
              <a:lnTo>
                <a:pt x="403" y="1200"/>
              </a:lnTo>
              <a:lnTo>
                <a:pt x="461" y="1200"/>
              </a:lnTo>
              <a:lnTo>
                <a:pt x="454" y="1180"/>
              </a:lnTo>
              <a:lnTo>
                <a:pt x="452" y="1180"/>
              </a:lnTo>
              <a:lnTo>
                <a:pt x="453" y="1160"/>
              </a:lnTo>
              <a:lnTo>
                <a:pt x="457" y="1120"/>
              </a:lnTo>
              <a:lnTo>
                <a:pt x="461" y="1100"/>
              </a:lnTo>
              <a:lnTo>
                <a:pt x="466" y="1060"/>
              </a:lnTo>
              <a:lnTo>
                <a:pt x="472" y="1040"/>
              </a:lnTo>
              <a:lnTo>
                <a:pt x="478" y="1020"/>
              </a:lnTo>
              <a:lnTo>
                <a:pt x="488" y="1000"/>
              </a:lnTo>
              <a:close/>
              <a:moveTo>
                <a:pt x="697" y="1160"/>
              </a:moveTo>
              <a:lnTo>
                <a:pt x="605" y="1160"/>
              </a:lnTo>
              <a:lnTo>
                <a:pt x="622" y="1180"/>
              </a:lnTo>
              <a:lnTo>
                <a:pt x="640" y="1180"/>
              </a:lnTo>
              <a:lnTo>
                <a:pt x="659" y="1200"/>
              </a:lnTo>
              <a:lnTo>
                <a:pt x="678" y="1180"/>
              </a:lnTo>
              <a:lnTo>
                <a:pt x="697" y="1160"/>
              </a:lnTo>
              <a:close/>
              <a:moveTo>
                <a:pt x="574" y="1000"/>
              </a:moveTo>
              <a:lnTo>
                <a:pt x="539" y="1000"/>
              </a:lnTo>
              <a:lnTo>
                <a:pt x="527" y="1020"/>
              </a:lnTo>
              <a:lnTo>
                <a:pt x="520" y="1040"/>
              </a:lnTo>
              <a:lnTo>
                <a:pt x="515" y="1060"/>
              </a:lnTo>
              <a:lnTo>
                <a:pt x="512" y="1080"/>
              </a:lnTo>
              <a:lnTo>
                <a:pt x="511" y="1120"/>
              </a:lnTo>
              <a:lnTo>
                <a:pt x="510" y="1160"/>
              </a:lnTo>
              <a:lnTo>
                <a:pt x="507" y="1180"/>
              </a:lnTo>
              <a:lnTo>
                <a:pt x="540" y="1180"/>
              </a:lnTo>
              <a:lnTo>
                <a:pt x="545" y="1160"/>
              </a:lnTo>
              <a:lnTo>
                <a:pt x="551" y="1140"/>
              </a:lnTo>
              <a:lnTo>
                <a:pt x="536" y="1140"/>
              </a:lnTo>
              <a:lnTo>
                <a:pt x="533" y="1120"/>
              </a:lnTo>
              <a:lnTo>
                <a:pt x="534" y="1100"/>
              </a:lnTo>
              <a:lnTo>
                <a:pt x="539" y="1060"/>
              </a:lnTo>
              <a:lnTo>
                <a:pt x="548" y="1040"/>
              </a:lnTo>
              <a:lnTo>
                <a:pt x="578" y="1040"/>
              </a:lnTo>
              <a:lnTo>
                <a:pt x="579" y="1020"/>
              </a:lnTo>
              <a:lnTo>
                <a:pt x="574" y="1000"/>
              </a:lnTo>
              <a:close/>
              <a:moveTo>
                <a:pt x="1006" y="880"/>
              </a:moveTo>
              <a:lnTo>
                <a:pt x="994" y="880"/>
              </a:lnTo>
              <a:lnTo>
                <a:pt x="977" y="900"/>
              </a:lnTo>
              <a:lnTo>
                <a:pt x="962" y="920"/>
              </a:lnTo>
              <a:lnTo>
                <a:pt x="950" y="940"/>
              </a:lnTo>
              <a:lnTo>
                <a:pt x="941" y="1000"/>
              </a:lnTo>
              <a:lnTo>
                <a:pt x="935" y="1040"/>
              </a:lnTo>
              <a:lnTo>
                <a:pt x="928" y="1060"/>
              </a:lnTo>
              <a:lnTo>
                <a:pt x="918" y="1080"/>
              </a:lnTo>
              <a:lnTo>
                <a:pt x="901" y="1100"/>
              </a:lnTo>
              <a:lnTo>
                <a:pt x="877" y="1120"/>
              </a:lnTo>
              <a:lnTo>
                <a:pt x="932" y="1120"/>
              </a:lnTo>
              <a:lnTo>
                <a:pt x="934" y="1140"/>
              </a:lnTo>
              <a:lnTo>
                <a:pt x="939" y="1160"/>
              </a:lnTo>
              <a:lnTo>
                <a:pt x="950" y="1180"/>
              </a:lnTo>
              <a:lnTo>
                <a:pt x="964" y="1180"/>
              </a:lnTo>
              <a:lnTo>
                <a:pt x="982" y="1160"/>
              </a:lnTo>
              <a:lnTo>
                <a:pt x="959" y="1160"/>
              </a:lnTo>
              <a:lnTo>
                <a:pt x="953" y="1120"/>
              </a:lnTo>
              <a:lnTo>
                <a:pt x="959" y="1060"/>
              </a:lnTo>
              <a:lnTo>
                <a:pt x="974" y="1000"/>
              </a:lnTo>
              <a:lnTo>
                <a:pt x="995" y="940"/>
              </a:lnTo>
              <a:lnTo>
                <a:pt x="1007" y="920"/>
              </a:lnTo>
              <a:lnTo>
                <a:pt x="1010" y="900"/>
              </a:lnTo>
              <a:lnTo>
                <a:pt x="1006" y="880"/>
              </a:lnTo>
              <a:close/>
              <a:moveTo>
                <a:pt x="1159" y="940"/>
              </a:moveTo>
              <a:lnTo>
                <a:pt x="1128" y="940"/>
              </a:lnTo>
              <a:lnTo>
                <a:pt x="1131" y="960"/>
              </a:lnTo>
              <a:lnTo>
                <a:pt x="1134" y="980"/>
              </a:lnTo>
              <a:lnTo>
                <a:pt x="1137" y="1000"/>
              </a:lnTo>
              <a:lnTo>
                <a:pt x="1140" y="1020"/>
              </a:lnTo>
              <a:lnTo>
                <a:pt x="1146" y="1080"/>
              </a:lnTo>
              <a:lnTo>
                <a:pt x="1156" y="1120"/>
              </a:lnTo>
              <a:lnTo>
                <a:pt x="1167" y="1160"/>
              </a:lnTo>
              <a:lnTo>
                <a:pt x="1179" y="1180"/>
              </a:lnTo>
              <a:lnTo>
                <a:pt x="1202" y="1160"/>
              </a:lnTo>
              <a:lnTo>
                <a:pt x="1218" y="1140"/>
              </a:lnTo>
              <a:lnTo>
                <a:pt x="1187" y="1140"/>
              </a:lnTo>
              <a:lnTo>
                <a:pt x="1180" y="1120"/>
              </a:lnTo>
              <a:lnTo>
                <a:pt x="1173" y="1060"/>
              </a:lnTo>
              <a:lnTo>
                <a:pt x="1164" y="1000"/>
              </a:lnTo>
              <a:lnTo>
                <a:pt x="1159" y="940"/>
              </a:lnTo>
              <a:close/>
              <a:moveTo>
                <a:pt x="42" y="1140"/>
              </a:moveTo>
              <a:lnTo>
                <a:pt x="7" y="1140"/>
              </a:lnTo>
              <a:lnTo>
                <a:pt x="0" y="1160"/>
              </a:lnTo>
              <a:lnTo>
                <a:pt x="36" y="1160"/>
              </a:lnTo>
              <a:lnTo>
                <a:pt x="42" y="1140"/>
              </a:lnTo>
              <a:close/>
              <a:moveTo>
                <a:pt x="82" y="920"/>
              </a:moveTo>
              <a:lnTo>
                <a:pt x="66" y="920"/>
              </a:lnTo>
              <a:lnTo>
                <a:pt x="61" y="940"/>
              </a:lnTo>
              <a:lnTo>
                <a:pt x="57" y="960"/>
              </a:lnTo>
              <a:lnTo>
                <a:pt x="52" y="1020"/>
              </a:lnTo>
              <a:lnTo>
                <a:pt x="46" y="1080"/>
              </a:lnTo>
              <a:lnTo>
                <a:pt x="41" y="1100"/>
              </a:lnTo>
              <a:lnTo>
                <a:pt x="33" y="1120"/>
              </a:lnTo>
              <a:lnTo>
                <a:pt x="20" y="1140"/>
              </a:lnTo>
              <a:lnTo>
                <a:pt x="47" y="1140"/>
              </a:lnTo>
              <a:lnTo>
                <a:pt x="51" y="1160"/>
              </a:lnTo>
              <a:lnTo>
                <a:pt x="74" y="1160"/>
              </a:lnTo>
              <a:lnTo>
                <a:pt x="70" y="1140"/>
              </a:lnTo>
              <a:lnTo>
                <a:pt x="73" y="1100"/>
              </a:lnTo>
              <a:lnTo>
                <a:pt x="76" y="1080"/>
              </a:lnTo>
              <a:lnTo>
                <a:pt x="79" y="1060"/>
              </a:lnTo>
              <a:lnTo>
                <a:pt x="81" y="1020"/>
              </a:lnTo>
              <a:lnTo>
                <a:pt x="83" y="1000"/>
              </a:lnTo>
              <a:lnTo>
                <a:pt x="83" y="960"/>
              </a:lnTo>
              <a:lnTo>
                <a:pt x="82" y="920"/>
              </a:lnTo>
              <a:close/>
              <a:moveTo>
                <a:pt x="777" y="1140"/>
              </a:moveTo>
              <a:lnTo>
                <a:pt x="687" y="1140"/>
              </a:lnTo>
              <a:lnTo>
                <a:pt x="671" y="1160"/>
              </a:lnTo>
              <a:lnTo>
                <a:pt x="762" y="1160"/>
              </a:lnTo>
              <a:lnTo>
                <a:pt x="777" y="1140"/>
              </a:lnTo>
              <a:close/>
              <a:moveTo>
                <a:pt x="882" y="920"/>
              </a:moveTo>
              <a:lnTo>
                <a:pt x="835" y="920"/>
              </a:lnTo>
              <a:lnTo>
                <a:pt x="812" y="960"/>
              </a:lnTo>
              <a:lnTo>
                <a:pt x="797" y="1000"/>
              </a:lnTo>
              <a:lnTo>
                <a:pt x="795" y="1060"/>
              </a:lnTo>
              <a:lnTo>
                <a:pt x="796" y="1080"/>
              </a:lnTo>
              <a:lnTo>
                <a:pt x="794" y="1100"/>
              </a:lnTo>
              <a:lnTo>
                <a:pt x="786" y="1100"/>
              </a:lnTo>
              <a:lnTo>
                <a:pt x="772" y="1120"/>
              </a:lnTo>
              <a:lnTo>
                <a:pt x="757" y="1140"/>
              </a:lnTo>
              <a:lnTo>
                <a:pt x="824" y="1140"/>
              </a:lnTo>
              <a:lnTo>
                <a:pt x="837" y="1160"/>
              </a:lnTo>
              <a:lnTo>
                <a:pt x="877" y="1160"/>
              </a:lnTo>
              <a:lnTo>
                <a:pt x="900" y="1140"/>
              </a:lnTo>
              <a:lnTo>
                <a:pt x="911" y="1120"/>
              </a:lnTo>
              <a:lnTo>
                <a:pt x="830" y="1120"/>
              </a:lnTo>
              <a:lnTo>
                <a:pt x="831" y="1080"/>
              </a:lnTo>
              <a:lnTo>
                <a:pt x="841" y="1040"/>
              </a:lnTo>
              <a:lnTo>
                <a:pt x="848" y="1020"/>
              </a:lnTo>
              <a:lnTo>
                <a:pt x="821" y="1020"/>
              </a:lnTo>
              <a:lnTo>
                <a:pt x="827" y="1000"/>
              </a:lnTo>
              <a:lnTo>
                <a:pt x="831" y="980"/>
              </a:lnTo>
              <a:lnTo>
                <a:pt x="837" y="960"/>
              </a:lnTo>
              <a:lnTo>
                <a:pt x="871" y="960"/>
              </a:lnTo>
              <a:lnTo>
                <a:pt x="880" y="940"/>
              </a:lnTo>
              <a:lnTo>
                <a:pt x="882" y="920"/>
              </a:lnTo>
              <a:close/>
              <a:moveTo>
                <a:pt x="578" y="1040"/>
              </a:moveTo>
              <a:lnTo>
                <a:pt x="564" y="1040"/>
              </a:lnTo>
              <a:lnTo>
                <a:pt x="561" y="1060"/>
              </a:lnTo>
              <a:lnTo>
                <a:pt x="558" y="1080"/>
              </a:lnTo>
              <a:lnTo>
                <a:pt x="554" y="1100"/>
              </a:lnTo>
              <a:lnTo>
                <a:pt x="550" y="1100"/>
              </a:lnTo>
              <a:lnTo>
                <a:pt x="545" y="1120"/>
              </a:lnTo>
              <a:lnTo>
                <a:pt x="536" y="1140"/>
              </a:lnTo>
              <a:lnTo>
                <a:pt x="551" y="1140"/>
              </a:lnTo>
              <a:lnTo>
                <a:pt x="557" y="1120"/>
              </a:lnTo>
              <a:lnTo>
                <a:pt x="569" y="1100"/>
              </a:lnTo>
              <a:lnTo>
                <a:pt x="577" y="1060"/>
              </a:lnTo>
              <a:lnTo>
                <a:pt x="578" y="1040"/>
              </a:lnTo>
              <a:close/>
              <a:moveTo>
                <a:pt x="737" y="1120"/>
              </a:moveTo>
              <a:lnTo>
                <a:pt x="702" y="1120"/>
              </a:lnTo>
              <a:lnTo>
                <a:pt x="697" y="1140"/>
              </a:lnTo>
              <a:lnTo>
                <a:pt x="739" y="1140"/>
              </a:lnTo>
              <a:lnTo>
                <a:pt x="737" y="1120"/>
              </a:lnTo>
              <a:close/>
              <a:moveTo>
                <a:pt x="1324" y="860"/>
              </a:moveTo>
              <a:lnTo>
                <a:pt x="1312" y="860"/>
              </a:lnTo>
              <a:lnTo>
                <a:pt x="1304" y="880"/>
              </a:lnTo>
              <a:lnTo>
                <a:pt x="1293" y="900"/>
              </a:lnTo>
              <a:lnTo>
                <a:pt x="1282" y="940"/>
              </a:lnTo>
              <a:lnTo>
                <a:pt x="1257" y="1000"/>
              </a:lnTo>
              <a:lnTo>
                <a:pt x="1231" y="1080"/>
              </a:lnTo>
              <a:lnTo>
                <a:pt x="1208" y="1120"/>
              </a:lnTo>
              <a:lnTo>
                <a:pt x="1194" y="1140"/>
              </a:lnTo>
              <a:lnTo>
                <a:pt x="1218" y="1140"/>
              </a:lnTo>
              <a:lnTo>
                <a:pt x="1234" y="1120"/>
              </a:lnTo>
              <a:lnTo>
                <a:pt x="1268" y="1040"/>
              </a:lnTo>
              <a:lnTo>
                <a:pt x="1300" y="960"/>
              </a:lnTo>
              <a:lnTo>
                <a:pt x="1315" y="900"/>
              </a:lnTo>
              <a:lnTo>
                <a:pt x="1323" y="880"/>
              </a:lnTo>
              <a:lnTo>
                <a:pt x="1324" y="860"/>
              </a:lnTo>
              <a:close/>
              <a:moveTo>
                <a:pt x="749" y="960"/>
              </a:moveTo>
              <a:lnTo>
                <a:pt x="723" y="960"/>
              </a:lnTo>
              <a:lnTo>
                <a:pt x="711" y="980"/>
              </a:lnTo>
              <a:lnTo>
                <a:pt x="700" y="1000"/>
              </a:lnTo>
              <a:lnTo>
                <a:pt x="693" y="1020"/>
              </a:lnTo>
              <a:lnTo>
                <a:pt x="692" y="1060"/>
              </a:lnTo>
              <a:lnTo>
                <a:pt x="696" y="1100"/>
              </a:lnTo>
              <a:lnTo>
                <a:pt x="701" y="1120"/>
              </a:lnTo>
              <a:lnTo>
                <a:pt x="733" y="1120"/>
              </a:lnTo>
              <a:lnTo>
                <a:pt x="728" y="1100"/>
              </a:lnTo>
              <a:lnTo>
                <a:pt x="723" y="1080"/>
              </a:lnTo>
              <a:lnTo>
                <a:pt x="719" y="1080"/>
              </a:lnTo>
              <a:lnTo>
                <a:pt x="716" y="1060"/>
              </a:lnTo>
              <a:lnTo>
                <a:pt x="715" y="1060"/>
              </a:lnTo>
              <a:lnTo>
                <a:pt x="715" y="1040"/>
              </a:lnTo>
              <a:lnTo>
                <a:pt x="717" y="1040"/>
              </a:lnTo>
              <a:lnTo>
                <a:pt x="720" y="1020"/>
              </a:lnTo>
              <a:lnTo>
                <a:pt x="723" y="1020"/>
              </a:lnTo>
              <a:lnTo>
                <a:pt x="730" y="1000"/>
              </a:lnTo>
              <a:lnTo>
                <a:pt x="759" y="1000"/>
              </a:lnTo>
              <a:lnTo>
                <a:pt x="757" y="980"/>
              </a:lnTo>
              <a:lnTo>
                <a:pt x="749" y="960"/>
              </a:lnTo>
              <a:close/>
              <a:moveTo>
                <a:pt x="176" y="800"/>
              </a:moveTo>
              <a:lnTo>
                <a:pt x="156" y="800"/>
              </a:lnTo>
              <a:lnTo>
                <a:pt x="161" y="820"/>
              </a:lnTo>
              <a:lnTo>
                <a:pt x="163" y="860"/>
              </a:lnTo>
              <a:lnTo>
                <a:pt x="159" y="940"/>
              </a:lnTo>
              <a:lnTo>
                <a:pt x="151" y="1020"/>
              </a:lnTo>
              <a:lnTo>
                <a:pt x="139" y="1060"/>
              </a:lnTo>
              <a:lnTo>
                <a:pt x="127" y="1080"/>
              </a:lnTo>
              <a:lnTo>
                <a:pt x="157" y="1080"/>
              </a:lnTo>
              <a:lnTo>
                <a:pt x="167" y="1040"/>
              </a:lnTo>
              <a:lnTo>
                <a:pt x="178" y="960"/>
              </a:lnTo>
              <a:lnTo>
                <a:pt x="180" y="860"/>
              </a:lnTo>
              <a:lnTo>
                <a:pt x="176" y="800"/>
              </a:lnTo>
              <a:close/>
              <a:moveTo>
                <a:pt x="759" y="1000"/>
              </a:moveTo>
              <a:lnTo>
                <a:pt x="742" y="1000"/>
              </a:lnTo>
              <a:lnTo>
                <a:pt x="742" y="1040"/>
              </a:lnTo>
              <a:lnTo>
                <a:pt x="739" y="1040"/>
              </a:lnTo>
              <a:lnTo>
                <a:pt x="740" y="1060"/>
              </a:lnTo>
              <a:lnTo>
                <a:pt x="751" y="1060"/>
              </a:lnTo>
              <a:lnTo>
                <a:pt x="756" y="1020"/>
              </a:lnTo>
              <a:lnTo>
                <a:pt x="759" y="1000"/>
              </a:lnTo>
              <a:close/>
              <a:moveTo>
                <a:pt x="1157" y="660"/>
              </a:moveTo>
              <a:lnTo>
                <a:pt x="1147" y="680"/>
              </a:lnTo>
              <a:lnTo>
                <a:pt x="1138" y="700"/>
              </a:lnTo>
              <a:lnTo>
                <a:pt x="1132" y="760"/>
              </a:lnTo>
              <a:lnTo>
                <a:pt x="1129" y="820"/>
              </a:lnTo>
              <a:lnTo>
                <a:pt x="1128" y="860"/>
              </a:lnTo>
              <a:lnTo>
                <a:pt x="1124" y="900"/>
              </a:lnTo>
              <a:lnTo>
                <a:pt x="1114" y="920"/>
              </a:lnTo>
              <a:lnTo>
                <a:pt x="1095" y="980"/>
              </a:lnTo>
              <a:lnTo>
                <a:pt x="1065" y="1040"/>
              </a:lnTo>
              <a:lnTo>
                <a:pt x="1048" y="1060"/>
              </a:lnTo>
              <a:lnTo>
                <a:pt x="1076" y="1060"/>
              </a:lnTo>
              <a:lnTo>
                <a:pt x="1089" y="1040"/>
              </a:lnTo>
              <a:lnTo>
                <a:pt x="1100" y="1000"/>
              </a:lnTo>
              <a:lnTo>
                <a:pt x="1108" y="1000"/>
              </a:lnTo>
              <a:lnTo>
                <a:pt x="1114" y="980"/>
              </a:lnTo>
              <a:lnTo>
                <a:pt x="1120" y="960"/>
              </a:lnTo>
              <a:lnTo>
                <a:pt x="1125" y="960"/>
              </a:lnTo>
              <a:lnTo>
                <a:pt x="1128" y="940"/>
              </a:lnTo>
              <a:lnTo>
                <a:pt x="1159" y="940"/>
              </a:lnTo>
              <a:lnTo>
                <a:pt x="1157" y="900"/>
              </a:lnTo>
              <a:lnTo>
                <a:pt x="1158" y="880"/>
              </a:lnTo>
              <a:lnTo>
                <a:pt x="1162" y="860"/>
              </a:lnTo>
              <a:lnTo>
                <a:pt x="1166" y="840"/>
              </a:lnTo>
              <a:lnTo>
                <a:pt x="1168" y="820"/>
              </a:lnTo>
              <a:lnTo>
                <a:pt x="1163" y="820"/>
              </a:lnTo>
              <a:lnTo>
                <a:pt x="1156" y="800"/>
              </a:lnTo>
              <a:lnTo>
                <a:pt x="1153" y="760"/>
              </a:lnTo>
              <a:lnTo>
                <a:pt x="1155" y="720"/>
              </a:lnTo>
              <a:lnTo>
                <a:pt x="1161" y="700"/>
              </a:lnTo>
              <a:lnTo>
                <a:pt x="1180" y="700"/>
              </a:lnTo>
              <a:lnTo>
                <a:pt x="1174" y="680"/>
              </a:lnTo>
              <a:lnTo>
                <a:pt x="1157" y="660"/>
              </a:lnTo>
              <a:close/>
              <a:moveTo>
                <a:pt x="871" y="960"/>
              </a:moveTo>
              <a:lnTo>
                <a:pt x="837" y="960"/>
              </a:lnTo>
              <a:lnTo>
                <a:pt x="842" y="980"/>
              </a:lnTo>
              <a:lnTo>
                <a:pt x="839" y="980"/>
              </a:lnTo>
              <a:lnTo>
                <a:pt x="834" y="1000"/>
              </a:lnTo>
              <a:lnTo>
                <a:pt x="826" y="1020"/>
              </a:lnTo>
              <a:lnTo>
                <a:pt x="848" y="1020"/>
              </a:lnTo>
              <a:lnTo>
                <a:pt x="855" y="1000"/>
              </a:lnTo>
              <a:lnTo>
                <a:pt x="871" y="960"/>
              </a:lnTo>
              <a:close/>
              <a:moveTo>
                <a:pt x="1180" y="700"/>
              </a:moveTo>
              <a:lnTo>
                <a:pt x="1165" y="700"/>
              </a:lnTo>
              <a:lnTo>
                <a:pt x="1167" y="720"/>
              </a:lnTo>
              <a:lnTo>
                <a:pt x="1169" y="740"/>
              </a:lnTo>
              <a:lnTo>
                <a:pt x="1170" y="740"/>
              </a:lnTo>
              <a:lnTo>
                <a:pt x="1170" y="780"/>
              </a:lnTo>
              <a:lnTo>
                <a:pt x="1178" y="780"/>
              </a:lnTo>
              <a:lnTo>
                <a:pt x="1188" y="760"/>
              </a:lnTo>
              <a:lnTo>
                <a:pt x="1186" y="720"/>
              </a:lnTo>
              <a:lnTo>
                <a:pt x="1180" y="700"/>
              </a:lnTo>
              <a:close/>
              <a:moveTo>
                <a:pt x="1382" y="540"/>
              </a:moveTo>
              <a:lnTo>
                <a:pt x="1356" y="540"/>
              </a:lnTo>
              <a:lnTo>
                <a:pt x="1363" y="560"/>
              </a:lnTo>
              <a:lnTo>
                <a:pt x="1380" y="560"/>
              </a:lnTo>
              <a:lnTo>
                <a:pt x="1382" y="540"/>
              </a:lnTo>
              <a:close/>
              <a:moveTo>
                <a:pt x="1374" y="520"/>
              </a:moveTo>
              <a:lnTo>
                <a:pt x="1364" y="520"/>
              </a:lnTo>
              <a:lnTo>
                <a:pt x="1361" y="540"/>
              </a:lnTo>
              <a:lnTo>
                <a:pt x="1380" y="540"/>
              </a:lnTo>
              <a:lnTo>
                <a:pt x="1374" y="520"/>
              </a:lnTo>
              <a:close/>
              <a:moveTo>
                <a:pt x="1353" y="20"/>
              </a:moveTo>
              <a:lnTo>
                <a:pt x="1317" y="20"/>
              </a:lnTo>
              <a:lnTo>
                <a:pt x="1336" y="40"/>
              </a:lnTo>
              <a:lnTo>
                <a:pt x="1349" y="60"/>
              </a:lnTo>
              <a:lnTo>
                <a:pt x="1360" y="100"/>
              </a:lnTo>
              <a:lnTo>
                <a:pt x="1368" y="180"/>
              </a:lnTo>
              <a:lnTo>
                <a:pt x="1371" y="260"/>
              </a:lnTo>
              <a:lnTo>
                <a:pt x="1369" y="360"/>
              </a:lnTo>
              <a:lnTo>
                <a:pt x="1368" y="420"/>
              </a:lnTo>
              <a:lnTo>
                <a:pt x="1367" y="460"/>
              </a:lnTo>
              <a:lnTo>
                <a:pt x="1369" y="480"/>
              </a:lnTo>
              <a:lnTo>
                <a:pt x="1373" y="500"/>
              </a:lnTo>
              <a:lnTo>
                <a:pt x="1383" y="480"/>
              </a:lnTo>
              <a:lnTo>
                <a:pt x="1389" y="440"/>
              </a:lnTo>
              <a:lnTo>
                <a:pt x="1393" y="380"/>
              </a:lnTo>
              <a:lnTo>
                <a:pt x="1394" y="280"/>
              </a:lnTo>
              <a:lnTo>
                <a:pt x="1392" y="160"/>
              </a:lnTo>
              <a:lnTo>
                <a:pt x="1384" y="80"/>
              </a:lnTo>
              <a:lnTo>
                <a:pt x="1367" y="40"/>
              </a:lnTo>
              <a:lnTo>
                <a:pt x="135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s-ES_tradnl"/>
        </a:p>
      </xdr:txBody>
    </xdr:sp>
    <xdr:clientData/>
  </xdr:twoCellAnchor>
  <xdr:twoCellAnchor editAs="oneCell">
    <xdr:from>
      <xdr:col>11</xdr:col>
      <xdr:colOff>437039</xdr:colOff>
      <xdr:row>73</xdr:row>
      <xdr:rowOff>49031</xdr:rowOff>
    </xdr:from>
    <xdr:to>
      <xdr:col>12</xdr:col>
      <xdr:colOff>217342</xdr:colOff>
      <xdr:row>73</xdr:row>
      <xdr:rowOff>256323</xdr:rowOff>
    </xdr:to>
    <xdr:pic>
      <xdr:nvPicPr>
        <xdr:cNvPr id="6" name="Imagen 5" descr="Un dibujo de la cara de una persona&#10;&#10;Descripción generada automáticamente con confianza media">
          <a:extLst>
            <a:ext uri="{FF2B5EF4-FFF2-40B4-BE49-F238E27FC236}">
              <a16:creationId xmlns:a16="http://schemas.microsoft.com/office/drawing/2014/main" id="{83FE3875-17C4-4AB6-BF51-1A3CF0227A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591189" y="31129106"/>
          <a:ext cx="532778" cy="20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243418</xdr:colOff>
      <xdr:row>73</xdr:row>
      <xdr:rowOff>21168</xdr:rowOff>
    </xdr:from>
    <xdr:to>
      <xdr:col>6</xdr:col>
      <xdr:colOff>1079500</xdr:colOff>
      <xdr:row>73</xdr:row>
      <xdr:rowOff>338668</xdr:rowOff>
    </xdr:to>
    <xdr:pic>
      <xdr:nvPicPr>
        <xdr:cNvPr id="7" name="Imagen 6">
          <a:extLst>
            <a:ext uri="{FF2B5EF4-FFF2-40B4-BE49-F238E27FC236}">
              <a16:creationId xmlns:a16="http://schemas.microsoft.com/office/drawing/2014/main" id="{38454C80-FA92-4327-91F5-247371D2D2D8}"/>
            </a:ext>
          </a:extLst>
        </xdr:cNvPr>
        <xdr:cNvPicPr>
          <a:picLocks noChangeAspect="1"/>
        </xdr:cNvPicPr>
      </xdr:nvPicPr>
      <xdr:blipFill>
        <a:blip xmlns:r="http://schemas.openxmlformats.org/officeDocument/2006/relationships" r:embed="rId5"/>
        <a:stretch>
          <a:fillRect/>
        </a:stretch>
      </xdr:blipFill>
      <xdr:spPr>
        <a:xfrm>
          <a:off x="8434918" y="31101243"/>
          <a:ext cx="836082" cy="317500"/>
        </a:xfrm>
        <a:prstGeom prst="rect">
          <a:avLst/>
        </a:prstGeom>
      </xdr:spPr>
    </xdr:pic>
    <xdr:clientData/>
  </xdr:twoCellAnchor>
  <xdr:twoCellAnchor editAs="oneCell">
    <xdr:from>
      <xdr:col>14</xdr:col>
      <xdr:colOff>1108077</xdr:colOff>
      <xdr:row>73</xdr:row>
      <xdr:rowOff>31749</xdr:rowOff>
    </xdr:from>
    <xdr:to>
      <xdr:col>14</xdr:col>
      <xdr:colOff>1376324</xdr:colOff>
      <xdr:row>73</xdr:row>
      <xdr:rowOff>214645</xdr:rowOff>
    </xdr:to>
    <xdr:pic>
      <xdr:nvPicPr>
        <xdr:cNvPr id="8" name="Imagen 7">
          <a:extLst>
            <a:ext uri="{FF2B5EF4-FFF2-40B4-BE49-F238E27FC236}">
              <a16:creationId xmlns:a16="http://schemas.microsoft.com/office/drawing/2014/main" id="{532C7F14-FFCB-46B7-9D2B-E6AFA3AE046F}"/>
            </a:ext>
          </a:extLst>
        </xdr:cNvPr>
        <xdr:cNvPicPr>
          <a:picLocks noChangeAspect="1"/>
        </xdr:cNvPicPr>
      </xdr:nvPicPr>
      <xdr:blipFill>
        <a:blip xmlns:r="http://schemas.openxmlformats.org/officeDocument/2006/relationships" r:embed="rId6"/>
        <a:stretch>
          <a:fillRect/>
        </a:stretch>
      </xdr:blipFill>
      <xdr:spPr>
        <a:xfrm>
          <a:off x="17519652" y="31111824"/>
          <a:ext cx="268247" cy="182896"/>
        </a:xfrm>
        <a:prstGeom prst="rect">
          <a:avLst/>
        </a:prstGeom>
      </xdr:spPr>
    </xdr:pic>
    <xdr:clientData/>
  </xdr:twoCellAnchor>
  <xdr:twoCellAnchor editAs="oneCell">
    <xdr:from>
      <xdr:col>4</xdr:col>
      <xdr:colOff>1087967</xdr:colOff>
      <xdr:row>74</xdr:row>
      <xdr:rowOff>26458</xdr:rowOff>
    </xdr:from>
    <xdr:to>
      <xdr:col>4</xdr:col>
      <xdr:colOff>1356214</xdr:colOff>
      <xdr:row>74</xdr:row>
      <xdr:rowOff>142679</xdr:rowOff>
    </xdr:to>
    <xdr:pic>
      <xdr:nvPicPr>
        <xdr:cNvPr id="9" name="Imagen 8">
          <a:extLst>
            <a:ext uri="{FF2B5EF4-FFF2-40B4-BE49-F238E27FC236}">
              <a16:creationId xmlns:a16="http://schemas.microsoft.com/office/drawing/2014/main" id="{F523DD6D-9A18-4507-8D8A-B64F51AE32E5}"/>
            </a:ext>
          </a:extLst>
        </xdr:cNvPr>
        <xdr:cNvPicPr>
          <a:picLocks noChangeAspect="1"/>
        </xdr:cNvPicPr>
      </xdr:nvPicPr>
      <xdr:blipFill>
        <a:blip xmlns:r="http://schemas.openxmlformats.org/officeDocument/2006/relationships" r:embed="rId6"/>
        <a:stretch>
          <a:fillRect/>
        </a:stretch>
      </xdr:blipFill>
      <xdr:spPr>
        <a:xfrm>
          <a:off x="3888317" y="31554208"/>
          <a:ext cx="268247" cy="1162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64836</xdr:colOff>
      <xdr:row>1</xdr:row>
      <xdr:rowOff>74083</xdr:rowOff>
    </xdr:to>
    <xdr:pic>
      <xdr:nvPicPr>
        <xdr:cNvPr id="2" name="Picture 1" descr="Picture">
          <a:extLst>
            <a:ext uri="{FF2B5EF4-FFF2-40B4-BE49-F238E27FC236}">
              <a16:creationId xmlns:a16="http://schemas.microsoft.com/office/drawing/2014/main" id="{25F65951-F25A-42A3-A706-6FAF2FF4FD65}"/>
            </a:ext>
          </a:extLst>
        </xdr:cNvPr>
        <xdr:cNvPicPr>
          <a:picLocks noChangeAspect="1"/>
        </xdr:cNvPicPr>
      </xdr:nvPicPr>
      <xdr:blipFill>
        <a:blip xmlns:r="http://schemas.openxmlformats.org/officeDocument/2006/relationships" r:embed="rId1"/>
        <a:stretch>
          <a:fillRect/>
        </a:stretch>
      </xdr:blipFill>
      <xdr:spPr>
        <a:xfrm>
          <a:off x="0" y="0"/>
          <a:ext cx="341061" cy="314325"/>
        </a:xfrm>
        <a:prstGeom prst="rect">
          <a:avLst/>
        </a:prstGeom>
      </xdr:spPr>
    </xdr:pic>
    <xdr:clientData/>
  </xdr:twoCellAnchor>
  <xdr:twoCellAnchor editAs="oneCell">
    <xdr:from>
      <xdr:col>4</xdr:col>
      <xdr:colOff>402167</xdr:colOff>
      <xdr:row>73</xdr:row>
      <xdr:rowOff>14286</xdr:rowOff>
    </xdr:from>
    <xdr:to>
      <xdr:col>4</xdr:col>
      <xdr:colOff>1232072</xdr:colOff>
      <xdr:row>73</xdr:row>
      <xdr:rowOff>285749</xdr:rowOff>
    </xdr:to>
    <xdr:pic>
      <xdr:nvPicPr>
        <xdr:cNvPr id="3" name="Imagen 2">
          <a:extLst>
            <a:ext uri="{FF2B5EF4-FFF2-40B4-BE49-F238E27FC236}">
              <a16:creationId xmlns:a16="http://schemas.microsoft.com/office/drawing/2014/main" id="{DB4DC314-B4AF-422A-AE33-F5ADFDC34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2517" y="98331336"/>
          <a:ext cx="829905" cy="271463"/>
        </a:xfrm>
        <a:prstGeom prst="rect">
          <a:avLst/>
        </a:prstGeom>
      </xdr:spPr>
    </xdr:pic>
    <xdr:clientData/>
  </xdr:twoCellAnchor>
  <xdr:twoCellAnchor editAs="oneCell">
    <xdr:from>
      <xdr:col>4</xdr:col>
      <xdr:colOff>3026833</xdr:colOff>
      <xdr:row>72</xdr:row>
      <xdr:rowOff>217692</xdr:rowOff>
    </xdr:from>
    <xdr:to>
      <xdr:col>15</xdr:col>
      <xdr:colOff>419099</xdr:colOff>
      <xdr:row>73</xdr:row>
      <xdr:rowOff>256781</xdr:rowOff>
    </xdr:to>
    <xdr:pic>
      <xdr:nvPicPr>
        <xdr:cNvPr id="4" name="Imagen 3">
          <a:extLst>
            <a:ext uri="{FF2B5EF4-FFF2-40B4-BE49-F238E27FC236}">
              <a16:creationId xmlns:a16="http://schemas.microsoft.com/office/drawing/2014/main" id="{04C75E20-0E9B-46BE-BB1F-D2FE547411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27183" y="98306142"/>
          <a:ext cx="420158" cy="267689"/>
        </a:xfrm>
        <a:prstGeom prst="rect">
          <a:avLst/>
        </a:prstGeom>
      </xdr:spPr>
    </xdr:pic>
    <xdr:clientData/>
  </xdr:twoCellAnchor>
  <xdr:twoCellAnchor>
    <xdr:from>
      <xdr:col>8</xdr:col>
      <xdr:colOff>285751</xdr:colOff>
      <xdr:row>73</xdr:row>
      <xdr:rowOff>31750</xdr:rowOff>
    </xdr:from>
    <xdr:to>
      <xdr:col>8</xdr:col>
      <xdr:colOff>745066</xdr:colOff>
      <xdr:row>73</xdr:row>
      <xdr:rowOff>294061</xdr:rowOff>
    </xdr:to>
    <xdr:sp macro="" textlink="">
      <xdr:nvSpPr>
        <xdr:cNvPr id="5" name="AutoShape 2">
          <a:extLst>
            <a:ext uri="{FF2B5EF4-FFF2-40B4-BE49-F238E27FC236}">
              <a16:creationId xmlns:a16="http://schemas.microsoft.com/office/drawing/2014/main" id="{D5A8096C-2ADE-44BE-8955-FCBA1D51A180}"/>
            </a:ext>
          </a:extLst>
        </xdr:cNvPr>
        <xdr:cNvSpPr>
          <a:spLocks/>
        </xdr:cNvSpPr>
      </xdr:nvSpPr>
      <xdr:spPr bwMode="auto">
        <a:xfrm>
          <a:off x="12106276" y="98348800"/>
          <a:ext cx="459315" cy="262311"/>
        </a:xfrm>
        <a:custGeom>
          <a:avLst/>
          <a:gdLst>
            <a:gd name="T0" fmla="+- 0 3656 2540"/>
            <a:gd name="T1" fmla="*/ T0 w 1395"/>
            <a:gd name="T2" fmla="+- 0 1187 707"/>
            <a:gd name="T3" fmla="*/ 1187 h 2480"/>
            <a:gd name="T4" fmla="+- 0 3557 2540"/>
            <a:gd name="T5" fmla="*/ T4 w 1395"/>
            <a:gd name="T6" fmla="+- 0 1787 707"/>
            <a:gd name="T7" fmla="*/ 1787 h 2480"/>
            <a:gd name="T8" fmla="+- 0 3527 2540"/>
            <a:gd name="T9" fmla="*/ T8 w 1395"/>
            <a:gd name="T10" fmla="+- 0 1967 707"/>
            <a:gd name="T11" fmla="*/ 1967 h 2480"/>
            <a:gd name="T12" fmla="+- 0 3445 2540"/>
            <a:gd name="T13" fmla="*/ T12 w 1395"/>
            <a:gd name="T14" fmla="+- 0 2627 707"/>
            <a:gd name="T15" fmla="*/ 2627 h 2480"/>
            <a:gd name="T16" fmla="+- 0 3442 2540"/>
            <a:gd name="T17" fmla="*/ T16 w 1395"/>
            <a:gd name="T18" fmla="+- 0 3187 707"/>
            <a:gd name="T19" fmla="*/ 3187 h 2480"/>
            <a:gd name="T20" fmla="+- 0 3483 2540"/>
            <a:gd name="T21" fmla="*/ T20 w 1395"/>
            <a:gd name="T22" fmla="+- 0 2427 707"/>
            <a:gd name="T23" fmla="*/ 2427 h 2480"/>
            <a:gd name="T24" fmla="+- 0 3585 2540"/>
            <a:gd name="T25" fmla="*/ T24 w 1395"/>
            <a:gd name="T26" fmla="+- 0 1807 707"/>
            <a:gd name="T27" fmla="*/ 1807 h 2480"/>
            <a:gd name="T28" fmla="+- 0 3669 2540"/>
            <a:gd name="T29" fmla="*/ T28 w 1395"/>
            <a:gd name="T30" fmla="+- 0 1287 707"/>
            <a:gd name="T31" fmla="*/ 1287 h 2480"/>
            <a:gd name="T32" fmla="+- 0 3803 2540"/>
            <a:gd name="T33" fmla="*/ T32 w 1395"/>
            <a:gd name="T34" fmla="+- 0 747 707"/>
            <a:gd name="T35" fmla="*/ 747 h 2480"/>
            <a:gd name="T36" fmla="+- 0 2648 2540"/>
            <a:gd name="T37" fmla="*/ T36 w 1395"/>
            <a:gd name="T38" fmla="+- 0 1767 707"/>
            <a:gd name="T39" fmla="*/ 1767 h 2480"/>
            <a:gd name="T40" fmla="+- 0 2637 2540"/>
            <a:gd name="T41" fmla="*/ T40 w 1395"/>
            <a:gd name="T42" fmla="+- 0 1927 707"/>
            <a:gd name="T43" fmla="*/ 1927 h 2480"/>
            <a:gd name="T44" fmla="+- 0 2587 2540"/>
            <a:gd name="T45" fmla="*/ T44 w 1395"/>
            <a:gd name="T46" fmla="+- 0 2267 707"/>
            <a:gd name="T47" fmla="*/ 2267 h 2480"/>
            <a:gd name="T48" fmla="+- 0 2606 2540"/>
            <a:gd name="T49" fmla="*/ T48 w 1395"/>
            <a:gd name="T50" fmla="+- 0 2347 707"/>
            <a:gd name="T51" fmla="*/ 2347 h 2480"/>
            <a:gd name="T52" fmla="+- 0 2657 2540"/>
            <a:gd name="T53" fmla="*/ T52 w 1395"/>
            <a:gd name="T54" fmla="+- 0 1967 707"/>
            <a:gd name="T55" fmla="*/ 1967 h 2480"/>
            <a:gd name="T56" fmla="+- 0 2697 2540"/>
            <a:gd name="T57" fmla="*/ T56 w 1395"/>
            <a:gd name="T58" fmla="+- 0 1787 707"/>
            <a:gd name="T59" fmla="*/ 1787 h 2480"/>
            <a:gd name="T60" fmla="+- 0 2699 2540"/>
            <a:gd name="T61" fmla="*/ T60 w 1395"/>
            <a:gd name="T62" fmla="+- 0 1427 707"/>
            <a:gd name="T63" fmla="*/ 1427 h 2480"/>
            <a:gd name="T64" fmla="+- 0 2806 2540"/>
            <a:gd name="T65" fmla="*/ T64 w 1395"/>
            <a:gd name="T66" fmla="+- 0 1787 707"/>
            <a:gd name="T67" fmla="*/ 1787 h 2480"/>
            <a:gd name="T68" fmla="+- 0 2820 2540"/>
            <a:gd name="T69" fmla="*/ T68 w 1395"/>
            <a:gd name="T70" fmla="+- 0 1887 707"/>
            <a:gd name="T71" fmla="*/ 1887 h 2480"/>
            <a:gd name="T72" fmla="+- 0 2939 2540"/>
            <a:gd name="T73" fmla="*/ T72 w 1395"/>
            <a:gd name="T74" fmla="+- 0 1927 707"/>
            <a:gd name="T75" fmla="*/ 1927 h 2480"/>
            <a:gd name="T76" fmla="+- 0 2746 2540"/>
            <a:gd name="T77" fmla="*/ T76 w 1395"/>
            <a:gd name="T78" fmla="+- 0 1927 707"/>
            <a:gd name="T79" fmla="*/ 1927 h 2480"/>
            <a:gd name="T80" fmla="+- 0 2971 2540"/>
            <a:gd name="T81" fmla="*/ T80 w 1395"/>
            <a:gd name="T82" fmla="+- 0 1907 707"/>
            <a:gd name="T83" fmla="*/ 1907 h 2480"/>
            <a:gd name="T84" fmla="+- 0 3053 2540"/>
            <a:gd name="T85" fmla="*/ T84 w 1395"/>
            <a:gd name="T86" fmla="+- 0 1907 707"/>
            <a:gd name="T87" fmla="*/ 1907 h 2480"/>
            <a:gd name="T88" fmla="+- 0 3107 2540"/>
            <a:gd name="T89" fmla="*/ T88 w 1395"/>
            <a:gd name="T90" fmla="+- 0 1887 707"/>
            <a:gd name="T91" fmla="*/ 1887 h 2480"/>
            <a:gd name="T92" fmla="+- 0 3172 2540"/>
            <a:gd name="T93" fmla="*/ T92 w 1395"/>
            <a:gd name="T94" fmla="+- 0 1827 707"/>
            <a:gd name="T95" fmla="*/ 1827 h 2480"/>
            <a:gd name="T96" fmla="+- 0 2893 2540"/>
            <a:gd name="T97" fmla="*/ T96 w 1395"/>
            <a:gd name="T98" fmla="+- 0 1727 707"/>
            <a:gd name="T99" fmla="*/ 1727 h 2480"/>
            <a:gd name="T100" fmla="+- 0 2907 2540"/>
            <a:gd name="T101" fmla="*/ T100 w 1395"/>
            <a:gd name="T102" fmla="+- 0 1887 707"/>
            <a:gd name="T103" fmla="*/ 1887 h 2480"/>
            <a:gd name="T104" fmla="+- 0 3028 2540"/>
            <a:gd name="T105" fmla="*/ T104 w 1395"/>
            <a:gd name="T106" fmla="+- 0 1707 707"/>
            <a:gd name="T107" fmla="*/ 1707 h 2480"/>
            <a:gd name="T108" fmla="+- 0 2992 2540"/>
            <a:gd name="T109" fmla="*/ T108 w 1395"/>
            <a:gd name="T110" fmla="+- 0 1887 707"/>
            <a:gd name="T111" fmla="*/ 1887 h 2480"/>
            <a:gd name="T112" fmla="+- 0 3145 2540"/>
            <a:gd name="T113" fmla="*/ T112 w 1395"/>
            <a:gd name="T114" fmla="+- 0 1867 707"/>
            <a:gd name="T115" fmla="*/ 1867 h 2480"/>
            <a:gd name="T116" fmla="+- 0 3060 2540"/>
            <a:gd name="T117" fmla="*/ T116 w 1395"/>
            <a:gd name="T118" fmla="+- 0 1747 707"/>
            <a:gd name="T119" fmla="*/ 1747 h 2480"/>
            <a:gd name="T120" fmla="+- 0 3076 2540"/>
            <a:gd name="T121" fmla="*/ T120 w 1395"/>
            <a:gd name="T122" fmla="+- 0 1847 707"/>
            <a:gd name="T123" fmla="*/ 1847 h 2480"/>
            <a:gd name="T124" fmla="+- 0 3534 2540"/>
            <a:gd name="T125" fmla="*/ T124 w 1395"/>
            <a:gd name="T126" fmla="+- 0 1587 707"/>
            <a:gd name="T127" fmla="*/ 1587 h 2480"/>
            <a:gd name="T128" fmla="+- 0 3417 2540"/>
            <a:gd name="T129" fmla="*/ T128 w 1395"/>
            <a:gd name="T130" fmla="+- 0 1827 707"/>
            <a:gd name="T131" fmla="*/ 1827 h 2480"/>
            <a:gd name="T132" fmla="+- 0 3499 2540"/>
            <a:gd name="T133" fmla="*/ T132 w 1395"/>
            <a:gd name="T134" fmla="+- 0 1767 707"/>
            <a:gd name="T135" fmla="*/ 1767 h 2480"/>
            <a:gd name="T136" fmla="+- 0 3674 2540"/>
            <a:gd name="T137" fmla="*/ T136 w 1395"/>
            <a:gd name="T138" fmla="+- 0 1687 707"/>
            <a:gd name="T139" fmla="*/ 1687 h 2480"/>
            <a:gd name="T140" fmla="+- 0 3727 2540"/>
            <a:gd name="T141" fmla="*/ T140 w 1395"/>
            <a:gd name="T142" fmla="+- 0 1847 707"/>
            <a:gd name="T143" fmla="*/ 1847 h 2480"/>
            <a:gd name="T144" fmla="+- 0 2582 2540"/>
            <a:gd name="T145" fmla="*/ T144 w 1395"/>
            <a:gd name="T146" fmla="+- 0 1847 707"/>
            <a:gd name="T147" fmla="*/ 1847 h 2480"/>
            <a:gd name="T148" fmla="+- 0 2560 2540"/>
            <a:gd name="T149" fmla="*/ T148 w 1395"/>
            <a:gd name="T150" fmla="+- 0 1847 707"/>
            <a:gd name="T151" fmla="*/ 1847 h 2480"/>
            <a:gd name="T152" fmla="+- 0 2623 2540"/>
            <a:gd name="T153" fmla="*/ T152 w 1395"/>
            <a:gd name="T154" fmla="+- 0 1707 707"/>
            <a:gd name="T155" fmla="*/ 1707 h 2480"/>
            <a:gd name="T156" fmla="+- 0 3375 2540"/>
            <a:gd name="T157" fmla="*/ T156 w 1395"/>
            <a:gd name="T158" fmla="+- 0 1627 707"/>
            <a:gd name="T159" fmla="*/ 1627 h 2480"/>
            <a:gd name="T160" fmla="+- 0 3364 2540"/>
            <a:gd name="T161" fmla="*/ T160 w 1395"/>
            <a:gd name="T162" fmla="+- 0 1847 707"/>
            <a:gd name="T163" fmla="*/ 1847 h 2480"/>
            <a:gd name="T164" fmla="+- 0 3361 2540"/>
            <a:gd name="T165" fmla="*/ T164 w 1395"/>
            <a:gd name="T166" fmla="+- 0 1727 707"/>
            <a:gd name="T167" fmla="*/ 1727 h 2480"/>
            <a:gd name="T168" fmla="+- 0 3101 2540"/>
            <a:gd name="T169" fmla="*/ T168 w 1395"/>
            <a:gd name="T170" fmla="+- 0 1767 707"/>
            <a:gd name="T171" fmla="*/ 1767 h 2480"/>
            <a:gd name="T172" fmla="+- 0 3117 2540"/>
            <a:gd name="T173" fmla="*/ T172 w 1395"/>
            <a:gd name="T174" fmla="+- 0 1767 707"/>
            <a:gd name="T175" fmla="*/ 1767 h 2480"/>
            <a:gd name="T176" fmla="+- 0 3844 2540"/>
            <a:gd name="T177" fmla="*/ T176 w 1395"/>
            <a:gd name="T178" fmla="+- 0 1587 707"/>
            <a:gd name="T179" fmla="*/ 1587 h 2480"/>
            <a:gd name="T180" fmla="+- 0 3808 2540"/>
            <a:gd name="T181" fmla="*/ T180 w 1395"/>
            <a:gd name="T182" fmla="+- 0 1747 707"/>
            <a:gd name="T183" fmla="*/ 1747 h 2480"/>
            <a:gd name="T184" fmla="+- 0 3233 2540"/>
            <a:gd name="T185" fmla="*/ T184 w 1395"/>
            <a:gd name="T186" fmla="+- 0 1727 707"/>
            <a:gd name="T187" fmla="*/ 1727 h 2480"/>
            <a:gd name="T188" fmla="+- 0 3255 2540"/>
            <a:gd name="T189" fmla="*/ T188 w 1395"/>
            <a:gd name="T190" fmla="+- 0 1767 707"/>
            <a:gd name="T191" fmla="*/ 1767 h 2480"/>
            <a:gd name="T192" fmla="+- 0 2716 2540"/>
            <a:gd name="T193" fmla="*/ T192 w 1395"/>
            <a:gd name="T194" fmla="+- 0 1507 707"/>
            <a:gd name="T195" fmla="*/ 1507 h 2480"/>
            <a:gd name="T196" fmla="+- 0 2707 2540"/>
            <a:gd name="T197" fmla="*/ T196 w 1395"/>
            <a:gd name="T198" fmla="+- 0 1747 707"/>
            <a:gd name="T199" fmla="*/ 1747 h 2480"/>
            <a:gd name="T200" fmla="+- 0 3291 2540"/>
            <a:gd name="T201" fmla="*/ T200 w 1395"/>
            <a:gd name="T202" fmla="+- 0 1767 707"/>
            <a:gd name="T203" fmla="*/ 1767 h 2480"/>
            <a:gd name="T204" fmla="+- 0 3664 2540"/>
            <a:gd name="T205" fmla="*/ T204 w 1395"/>
            <a:gd name="T206" fmla="+- 0 1607 707"/>
            <a:gd name="T207" fmla="*/ 1607 h 2480"/>
            <a:gd name="T208" fmla="+- 0 3654 2540"/>
            <a:gd name="T209" fmla="*/ T208 w 1395"/>
            <a:gd name="T210" fmla="+- 0 1687 707"/>
            <a:gd name="T211" fmla="*/ 1687 h 2480"/>
            <a:gd name="T212" fmla="+- 0 3708 2540"/>
            <a:gd name="T213" fmla="*/ T212 w 1395"/>
            <a:gd name="T214" fmla="+- 0 1527 707"/>
            <a:gd name="T215" fmla="*/ 1527 h 2480"/>
            <a:gd name="T216" fmla="+- 0 3411 2540"/>
            <a:gd name="T217" fmla="*/ T216 w 1395"/>
            <a:gd name="T218" fmla="+- 0 1667 707"/>
            <a:gd name="T219" fmla="*/ 1667 h 2480"/>
            <a:gd name="T220" fmla="+- 0 3720 2540"/>
            <a:gd name="T221" fmla="*/ T220 w 1395"/>
            <a:gd name="T222" fmla="+- 0 1407 707"/>
            <a:gd name="T223" fmla="*/ 1407 h 2480"/>
            <a:gd name="T224" fmla="+- 0 3720 2540"/>
            <a:gd name="T225" fmla="*/ T224 w 1395"/>
            <a:gd name="T226" fmla="+- 0 1407 707"/>
            <a:gd name="T227" fmla="*/ 1407 h 2480"/>
            <a:gd name="T228" fmla="+- 0 3920 2540"/>
            <a:gd name="T229" fmla="*/ T228 w 1395"/>
            <a:gd name="T230" fmla="+- 0 1247 707"/>
            <a:gd name="T231" fmla="*/ 1247 h 2480"/>
            <a:gd name="T232" fmla="+- 0 3909 2540"/>
            <a:gd name="T233" fmla="*/ T232 w 1395"/>
            <a:gd name="T234" fmla="+- 0 1067 707"/>
            <a:gd name="T235" fmla="*/ 1067 h 2480"/>
            <a:gd name="T236" fmla="+- 0 3932 2540"/>
            <a:gd name="T237" fmla="*/ T236 w 1395"/>
            <a:gd name="T238" fmla="+- 0 867 707"/>
            <a:gd name="T239" fmla="*/ 867 h 24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Lst>
          <a:rect l="0" t="0" r="r" b="b"/>
          <a:pathLst>
            <a:path w="1395" h="2480">
              <a:moveTo>
                <a:pt x="1339" y="0"/>
              </a:moveTo>
              <a:lnTo>
                <a:pt x="1249" y="0"/>
              </a:lnTo>
              <a:lnTo>
                <a:pt x="1226" y="40"/>
              </a:lnTo>
              <a:lnTo>
                <a:pt x="1204" y="100"/>
              </a:lnTo>
              <a:lnTo>
                <a:pt x="1182" y="160"/>
              </a:lnTo>
              <a:lnTo>
                <a:pt x="1160" y="240"/>
              </a:lnTo>
              <a:lnTo>
                <a:pt x="1140" y="340"/>
              </a:lnTo>
              <a:lnTo>
                <a:pt x="1121" y="460"/>
              </a:lnTo>
              <a:lnTo>
                <a:pt x="1116" y="480"/>
              </a:lnTo>
              <a:lnTo>
                <a:pt x="1112" y="520"/>
              </a:lnTo>
              <a:lnTo>
                <a:pt x="1107" y="540"/>
              </a:lnTo>
              <a:lnTo>
                <a:pt x="1091" y="620"/>
              </a:lnTo>
              <a:lnTo>
                <a:pt x="1075" y="720"/>
              </a:lnTo>
              <a:lnTo>
                <a:pt x="1058" y="820"/>
              </a:lnTo>
              <a:lnTo>
                <a:pt x="1042" y="920"/>
              </a:lnTo>
              <a:lnTo>
                <a:pt x="1030" y="980"/>
              </a:lnTo>
              <a:lnTo>
                <a:pt x="1023" y="1040"/>
              </a:lnTo>
              <a:lnTo>
                <a:pt x="1017" y="1080"/>
              </a:lnTo>
              <a:lnTo>
                <a:pt x="1011" y="1100"/>
              </a:lnTo>
              <a:lnTo>
                <a:pt x="1003" y="1120"/>
              </a:lnTo>
              <a:lnTo>
                <a:pt x="990" y="1140"/>
              </a:lnTo>
              <a:lnTo>
                <a:pt x="976" y="1140"/>
              </a:lnTo>
              <a:lnTo>
                <a:pt x="963" y="1160"/>
              </a:lnTo>
              <a:lnTo>
                <a:pt x="1003" y="1160"/>
              </a:lnTo>
              <a:lnTo>
                <a:pt x="1002" y="1180"/>
              </a:lnTo>
              <a:lnTo>
                <a:pt x="995" y="1220"/>
              </a:lnTo>
              <a:lnTo>
                <a:pt x="987" y="1260"/>
              </a:lnTo>
              <a:lnTo>
                <a:pt x="976" y="1320"/>
              </a:lnTo>
              <a:lnTo>
                <a:pt x="963" y="1400"/>
              </a:lnTo>
              <a:lnTo>
                <a:pt x="949" y="1480"/>
              </a:lnTo>
              <a:lnTo>
                <a:pt x="937" y="1560"/>
              </a:lnTo>
              <a:lnTo>
                <a:pt x="928" y="1640"/>
              </a:lnTo>
              <a:lnTo>
                <a:pt x="919" y="1700"/>
              </a:lnTo>
              <a:lnTo>
                <a:pt x="913" y="1780"/>
              </a:lnTo>
              <a:lnTo>
                <a:pt x="908" y="1860"/>
              </a:lnTo>
              <a:lnTo>
                <a:pt x="905" y="1920"/>
              </a:lnTo>
              <a:lnTo>
                <a:pt x="902" y="2000"/>
              </a:lnTo>
              <a:lnTo>
                <a:pt x="901" y="2100"/>
              </a:lnTo>
              <a:lnTo>
                <a:pt x="902" y="2280"/>
              </a:lnTo>
              <a:lnTo>
                <a:pt x="900" y="2340"/>
              </a:lnTo>
              <a:lnTo>
                <a:pt x="897" y="2400"/>
              </a:lnTo>
              <a:lnTo>
                <a:pt x="892" y="2440"/>
              </a:lnTo>
              <a:lnTo>
                <a:pt x="888" y="2460"/>
              </a:lnTo>
              <a:lnTo>
                <a:pt x="886" y="2480"/>
              </a:lnTo>
              <a:lnTo>
                <a:pt x="902" y="2480"/>
              </a:lnTo>
              <a:lnTo>
                <a:pt x="913" y="2460"/>
              </a:lnTo>
              <a:lnTo>
                <a:pt x="921" y="2400"/>
              </a:lnTo>
              <a:lnTo>
                <a:pt x="927" y="2300"/>
              </a:lnTo>
              <a:lnTo>
                <a:pt x="931" y="2200"/>
              </a:lnTo>
              <a:lnTo>
                <a:pt x="932" y="2060"/>
              </a:lnTo>
              <a:lnTo>
                <a:pt x="933" y="1960"/>
              </a:lnTo>
              <a:lnTo>
                <a:pt x="934" y="1880"/>
              </a:lnTo>
              <a:lnTo>
                <a:pt x="938" y="1800"/>
              </a:lnTo>
              <a:lnTo>
                <a:pt x="943" y="1720"/>
              </a:lnTo>
              <a:lnTo>
                <a:pt x="960" y="1580"/>
              </a:lnTo>
              <a:lnTo>
                <a:pt x="973" y="1500"/>
              </a:lnTo>
              <a:lnTo>
                <a:pt x="984" y="1420"/>
              </a:lnTo>
              <a:lnTo>
                <a:pt x="995" y="1360"/>
              </a:lnTo>
              <a:lnTo>
                <a:pt x="1006" y="1300"/>
              </a:lnTo>
              <a:lnTo>
                <a:pt x="1014" y="1240"/>
              </a:lnTo>
              <a:lnTo>
                <a:pt x="1024" y="1180"/>
              </a:lnTo>
              <a:lnTo>
                <a:pt x="1034" y="1140"/>
              </a:lnTo>
              <a:lnTo>
                <a:pt x="1045" y="1100"/>
              </a:lnTo>
              <a:lnTo>
                <a:pt x="1063" y="1080"/>
              </a:lnTo>
              <a:lnTo>
                <a:pt x="1076" y="1060"/>
              </a:lnTo>
              <a:lnTo>
                <a:pt x="1043" y="1060"/>
              </a:lnTo>
              <a:lnTo>
                <a:pt x="1052" y="1000"/>
              </a:lnTo>
              <a:lnTo>
                <a:pt x="1058" y="960"/>
              </a:lnTo>
              <a:lnTo>
                <a:pt x="1067" y="920"/>
              </a:lnTo>
              <a:lnTo>
                <a:pt x="1077" y="860"/>
              </a:lnTo>
              <a:lnTo>
                <a:pt x="1109" y="680"/>
              </a:lnTo>
              <a:lnTo>
                <a:pt x="1129" y="580"/>
              </a:lnTo>
              <a:lnTo>
                <a:pt x="1148" y="480"/>
              </a:lnTo>
              <a:lnTo>
                <a:pt x="1165" y="380"/>
              </a:lnTo>
              <a:lnTo>
                <a:pt x="1180" y="300"/>
              </a:lnTo>
              <a:lnTo>
                <a:pt x="1193" y="240"/>
              </a:lnTo>
              <a:lnTo>
                <a:pt x="1203" y="200"/>
              </a:lnTo>
              <a:lnTo>
                <a:pt x="1211" y="160"/>
              </a:lnTo>
              <a:lnTo>
                <a:pt x="1226" y="100"/>
              </a:lnTo>
              <a:lnTo>
                <a:pt x="1245" y="60"/>
              </a:lnTo>
              <a:lnTo>
                <a:pt x="1263" y="40"/>
              </a:lnTo>
              <a:lnTo>
                <a:pt x="1280" y="20"/>
              </a:lnTo>
              <a:lnTo>
                <a:pt x="1353" y="20"/>
              </a:lnTo>
              <a:lnTo>
                <a:pt x="1339" y="0"/>
              </a:lnTo>
              <a:close/>
              <a:moveTo>
                <a:pt x="159" y="720"/>
              </a:moveTo>
              <a:lnTo>
                <a:pt x="140" y="720"/>
              </a:lnTo>
              <a:lnTo>
                <a:pt x="125" y="780"/>
              </a:lnTo>
              <a:lnTo>
                <a:pt x="115" y="860"/>
              </a:lnTo>
              <a:lnTo>
                <a:pt x="110" y="1000"/>
              </a:lnTo>
              <a:lnTo>
                <a:pt x="108" y="1060"/>
              </a:lnTo>
              <a:lnTo>
                <a:pt x="105" y="1120"/>
              </a:lnTo>
              <a:lnTo>
                <a:pt x="101" y="1140"/>
              </a:lnTo>
              <a:lnTo>
                <a:pt x="96" y="1160"/>
              </a:lnTo>
              <a:lnTo>
                <a:pt x="56" y="1160"/>
              </a:lnTo>
              <a:lnTo>
                <a:pt x="61" y="1180"/>
              </a:lnTo>
              <a:lnTo>
                <a:pt x="107" y="1180"/>
              </a:lnTo>
              <a:lnTo>
                <a:pt x="103" y="1200"/>
              </a:lnTo>
              <a:lnTo>
                <a:pt x="100" y="1200"/>
              </a:lnTo>
              <a:lnTo>
                <a:pt x="97" y="1220"/>
              </a:lnTo>
              <a:lnTo>
                <a:pt x="93" y="1260"/>
              </a:lnTo>
              <a:lnTo>
                <a:pt x="89" y="1280"/>
              </a:lnTo>
              <a:lnTo>
                <a:pt x="84" y="1300"/>
              </a:lnTo>
              <a:lnTo>
                <a:pt x="78" y="1340"/>
              </a:lnTo>
              <a:lnTo>
                <a:pt x="71" y="1400"/>
              </a:lnTo>
              <a:lnTo>
                <a:pt x="64" y="1440"/>
              </a:lnTo>
              <a:lnTo>
                <a:pt x="58" y="1480"/>
              </a:lnTo>
              <a:lnTo>
                <a:pt x="52" y="1520"/>
              </a:lnTo>
              <a:lnTo>
                <a:pt x="47" y="1560"/>
              </a:lnTo>
              <a:lnTo>
                <a:pt x="44" y="1580"/>
              </a:lnTo>
              <a:lnTo>
                <a:pt x="42" y="1600"/>
              </a:lnTo>
              <a:lnTo>
                <a:pt x="39" y="1640"/>
              </a:lnTo>
              <a:lnTo>
                <a:pt x="37" y="1660"/>
              </a:lnTo>
              <a:lnTo>
                <a:pt x="35" y="1660"/>
              </a:lnTo>
              <a:lnTo>
                <a:pt x="32" y="1680"/>
              </a:lnTo>
              <a:lnTo>
                <a:pt x="53" y="1680"/>
              </a:lnTo>
              <a:lnTo>
                <a:pt x="60" y="1660"/>
              </a:lnTo>
              <a:lnTo>
                <a:pt x="66" y="1640"/>
              </a:lnTo>
              <a:lnTo>
                <a:pt x="72" y="1580"/>
              </a:lnTo>
              <a:lnTo>
                <a:pt x="77" y="1540"/>
              </a:lnTo>
              <a:lnTo>
                <a:pt x="82" y="1500"/>
              </a:lnTo>
              <a:lnTo>
                <a:pt x="88" y="1460"/>
              </a:lnTo>
              <a:lnTo>
                <a:pt x="93" y="1440"/>
              </a:lnTo>
              <a:lnTo>
                <a:pt x="98" y="1400"/>
              </a:lnTo>
              <a:lnTo>
                <a:pt x="103" y="1380"/>
              </a:lnTo>
              <a:lnTo>
                <a:pt x="113" y="1280"/>
              </a:lnTo>
              <a:lnTo>
                <a:pt x="117" y="1260"/>
              </a:lnTo>
              <a:lnTo>
                <a:pt x="156" y="1260"/>
              </a:lnTo>
              <a:lnTo>
                <a:pt x="164" y="1240"/>
              </a:lnTo>
              <a:lnTo>
                <a:pt x="233" y="1240"/>
              </a:lnTo>
              <a:lnTo>
                <a:pt x="255" y="1220"/>
              </a:lnTo>
              <a:lnTo>
                <a:pt x="142" y="1220"/>
              </a:lnTo>
              <a:lnTo>
                <a:pt x="138" y="1200"/>
              </a:lnTo>
              <a:lnTo>
                <a:pt x="141" y="1180"/>
              </a:lnTo>
              <a:lnTo>
                <a:pt x="147" y="1140"/>
              </a:lnTo>
              <a:lnTo>
                <a:pt x="157" y="1080"/>
              </a:lnTo>
              <a:lnTo>
                <a:pt x="127" y="1080"/>
              </a:lnTo>
              <a:lnTo>
                <a:pt x="127" y="1040"/>
              </a:lnTo>
              <a:lnTo>
                <a:pt x="131" y="960"/>
              </a:lnTo>
              <a:lnTo>
                <a:pt x="137" y="860"/>
              </a:lnTo>
              <a:lnTo>
                <a:pt x="143" y="820"/>
              </a:lnTo>
              <a:lnTo>
                <a:pt x="150" y="800"/>
              </a:lnTo>
              <a:lnTo>
                <a:pt x="176" y="800"/>
              </a:lnTo>
              <a:lnTo>
                <a:pt x="173" y="760"/>
              </a:lnTo>
              <a:lnTo>
                <a:pt x="159" y="720"/>
              </a:lnTo>
              <a:close/>
              <a:moveTo>
                <a:pt x="233" y="1240"/>
              </a:moveTo>
              <a:lnTo>
                <a:pt x="195" y="1240"/>
              </a:lnTo>
              <a:lnTo>
                <a:pt x="204" y="1260"/>
              </a:lnTo>
              <a:lnTo>
                <a:pt x="220" y="1260"/>
              </a:lnTo>
              <a:lnTo>
                <a:pt x="233" y="1240"/>
              </a:lnTo>
              <a:close/>
              <a:moveTo>
                <a:pt x="299" y="1020"/>
              </a:moveTo>
              <a:lnTo>
                <a:pt x="282" y="1020"/>
              </a:lnTo>
              <a:lnTo>
                <a:pt x="275" y="1040"/>
              </a:lnTo>
              <a:lnTo>
                <a:pt x="266" y="1080"/>
              </a:lnTo>
              <a:lnTo>
                <a:pt x="256" y="1140"/>
              </a:lnTo>
              <a:lnTo>
                <a:pt x="248" y="1160"/>
              </a:lnTo>
              <a:lnTo>
                <a:pt x="236" y="1200"/>
              </a:lnTo>
              <a:lnTo>
                <a:pt x="222" y="1220"/>
              </a:lnTo>
              <a:lnTo>
                <a:pt x="255" y="1220"/>
              </a:lnTo>
              <a:lnTo>
                <a:pt x="284" y="1240"/>
              </a:lnTo>
              <a:lnTo>
                <a:pt x="340" y="1200"/>
              </a:lnTo>
              <a:lnTo>
                <a:pt x="281" y="1200"/>
              </a:lnTo>
              <a:lnTo>
                <a:pt x="280" y="1180"/>
              </a:lnTo>
              <a:lnTo>
                <a:pt x="282" y="1160"/>
              </a:lnTo>
              <a:lnTo>
                <a:pt x="289" y="1120"/>
              </a:lnTo>
              <a:lnTo>
                <a:pt x="298" y="1060"/>
              </a:lnTo>
              <a:lnTo>
                <a:pt x="301" y="1040"/>
              </a:lnTo>
              <a:lnTo>
                <a:pt x="299" y="1020"/>
              </a:lnTo>
              <a:close/>
              <a:moveTo>
                <a:pt x="399" y="1220"/>
              </a:moveTo>
              <a:lnTo>
                <a:pt x="368" y="1220"/>
              </a:lnTo>
              <a:lnTo>
                <a:pt x="384" y="1240"/>
              </a:lnTo>
              <a:lnTo>
                <a:pt x="399" y="1220"/>
              </a:lnTo>
              <a:close/>
              <a:moveTo>
                <a:pt x="216" y="1040"/>
              </a:moveTo>
              <a:lnTo>
                <a:pt x="206" y="1060"/>
              </a:lnTo>
              <a:lnTo>
                <a:pt x="195" y="1080"/>
              </a:lnTo>
              <a:lnTo>
                <a:pt x="182" y="1140"/>
              </a:lnTo>
              <a:lnTo>
                <a:pt x="178" y="1180"/>
              </a:lnTo>
              <a:lnTo>
                <a:pt x="173" y="1200"/>
              </a:lnTo>
              <a:lnTo>
                <a:pt x="169" y="1200"/>
              </a:lnTo>
              <a:lnTo>
                <a:pt x="160" y="1220"/>
              </a:lnTo>
              <a:lnTo>
                <a:pt x="206" y="1220"/>
              </a:lnTo>
              <a:lnTo>
                <a:pt x="206" y="1200"/>
              </a:lnTo>
              <a:lnTo>
                <a:pt x="211" y="1160"/>
              </a:lnTo>
              <a:lnTo>
                <a:pt x="220" y="1120"/>
              </a:lnTo>
              <a:lnTo>
                <a:pt x="224" y="1100"/>
              </a:lnTo>
              <a:lnTo>
                <a:pt x="226" y="1080"/>
              </a:lnTo>
              <a:lnTo>
                <a:pt x="226" y="1060"/>
              </a:lnTo>
              <a:lnTo>
                <a:pt x="225" y="1060"/>
              </a:lnTo>
              <a:lnTo>
                <a:pt x="216" y="1040"/>
              </a:lnTo>
              <a:close/>
              <a:moveTo>
                <a:pt x="431" y="1200"/>
              </a:moveTo>
              <a:lnTo>
                <a:pt x="340" y="1200"/>
              </a:lnTo>
              <a:lnTo>
                <a:pt x="354" y="1220"/>
              </a:lnTo>
              <a:lnTo>
                <a:pt x="415" y="1220"/>
              </a:lnTo>
              <a:lnTo>
                <a:pt x="431" y="1200"/>
              </a:lnTo>
              <a:close/>
              <a:moveTo>
                <a:pt x="513" y="1200"/>
              </a:moveTo>
              <a:lnTo>
                <a:pt x="440" y="1200"/>
              </a:lnTo>
              <a:lnTo>
                <a:pt x="452" y="1220"/>
              </a:lnTo>
              <a:lnTo>
                <a:pt x="500" y="1220"/>
              </a:lnTo>
              <a:lnTo>
                <a:pt x="513" y="1200"/>
              </a:lnTo>
              <a:close/>
              <a:moveTo>
                <a:pt x="663" y="980"/>
              </a:moveTo>
              <a:lnTo>
                <a:pt x="639" y="980"/>
              </a:lnTo>
              <a:lnTo>
                <a:pt x="630" y="1000"/>
              </a:lnTo>
              <a:lnTo>
                <a:pt x="622" y="1020"/>
              </a:lnTo>
              <a:lnTo>
                <a:pt x="616" y="1040"/>
              </a:lnTo>
              <a:lnTo>
                <a:pt x="610" y="1060"/>
              </a:lnTo>
              <a:lnTo>
                <a:pt x="599" y="1120"/>
              </a:lnTo>
              <a:lnTo>
                <a:pt x="584" y="1140"/>
              </a:lnTo>
              <a:lnTo>
                <a:pt x="567" y="1180"/>
              </a:lnTo>
              <a:lnTo>
                <a:pt x="501" y="1180"/>
              </a:lnTo>
              <a:lnTo>
                <a:pt x="492" y="1200"/>
              </a:lnTo>
              <a:lnTo>
                <a:pt x="532" y="1200"/>
              </a:lnTo>
              <a:lnTo>
                <a:pt x="547" y="1220"/>
              </a:lnTo>
              <a:lnTo>
                <a:pt x="561" y="1220"/>
              </a:lnTo>
              <a:lnTo>
                <a:pt x="591" y="1180"/>
              </a:lnTo>
              <a:lnTo>
                <a:pt x="605" y="1160"/>
              </a:lnTo>
              <a:lnTo>
                <a:pt x="637" y="1160"/>
              </a:lnTo>
              <a:lnTo>
                <a:pt x="632" y="1120"/>
              </a:lnTo>
              <a:lnTo>
                <a:pt x="634" y="1100"/>
              </a:lnTo>
              <a:lnTo>
                <a:pt x="642" y="1060"/>
              </a:lnTo>
              <a:lnTo>
                <a:pt x="655" y="1020"/>
              </a:lnTo>
              <a:lnTo>
                <a:pt x="663" y="1000"/>
              </a:lnTo>
              <a:lnTo>
                <a:pt x="663" y="980"/>
              </a:lnTo>
              <a:close/>
              <a:moveTo>
                <a:pt x="382" y="1000"/>
              </a:moveTo>
              <a:lnTo>
                <a:pt x="372" y="1000"/>
              </a:lnTo>
              <a:lnTo>
                <a:pt x="365" y="1020"/>
              </a:lnTo>
              <a:lnTo>
                <a:pt x="353" y="1020"/>
              </a:lnTo>
              <a:lnTo>
                <a:pt x="343" y="1040"/>
              </a:lnTo>
              <a:lnTo>
                <a:pt x="337" y="1080"/>
              </a:lnTo>
              <a:lnTo>
                <a:pt x="335" y="1120"/>
              </a:lnTo>
              <a:lnTo>
                <a:pt x="334" y="1140"/>
              </a:lnTo>
              <a:lnTo>
                <a:pt x="331" y="1160"/>
              </a:lnTo>
              <a:lnTo>
                <a:pt x="325" y="1180"/>
              </a:lnTo>
              <a:lnTo>
                <a:pt x="315" y="1200"/>
              </a:lnTo>
              <a:lnTo>
                <a:pt x="385" y="1200"/>
              </a:lnTo>
              <a:lnTo>
                <a:pt x="367" y="1180"/>
              </a:lnTo>
              <a:lnTo>
                <a:pt x="363" y="1180"/>
              </a:lnTo>
              <a:lnTo>
                <a:pt x="362" y="1160"/>
              </a:lnTo>
              <a:lnTo>
                <a:pt x="365" y="1120"/>
              </a:lnTo>
              <a:lnTo>
                <a:pt x="372" y="1100"/>
              </a:lnTo>
              <a:lnTo>
                <a:pt x="377" y="1060"/>
              </a:lnTo>
              <a:lnTo>
                <a:pt x="381" y="1040"/>
              </a:lnTo>
              <a:lnTo>
                <a:pt x="382" y="1020"/>
              </a:lnTo>
              <a:lnTo>
                <a:pt x="382" y="1000"/>
              </a:lnTo>
              <a:close/>
              <a:moveTo>
                <a:pt x="488" y="1000"/>
              </a:moveTo>
              <a:lnTo>
                <a:pt x="461" y="1000"/>
              </a:lnTo>
              <a:lnTo>
                <a:pt x="447" y="1020"/>
              </a:lnTo>
              <a:lnTo>
                <a:pt x="437" y="1060"/>
              </a:lnTo>
              <a:lnTo>
                <a:pt x="428" y="1120"/>
              </a:lnTo>
              <a:lnTo>
                <a:pt x="418" y="1160"/>
              </a:lnTo>
              <a:lnTo>
                <a:pt x="403" y="1200"/>
              </a:lnTo>
              <a:lnTo>
                <a:pt x="461" y="1200"/>
              </a:lnTo>
              <a:lnTo>
                <a:pt x="454" y="1180"/>
              </a:lnTo>
              <a:lnTo>
                <a:pt x="452" y="1180"/>
              </a:lnTo>
              <a:lnTo>
                <a:pt x="453" y="1160"/>
              </a:lnTo>
              <a:lnTo>
                <a:pt x="457" y="1120"/>
              </a:lnTo>
              <a:lnTo>
                <a:pt x="461" y="1100"/>
              </a:lnTo>
              <a:lnTo>
                <a:pt x="466" y="1060"/>
              </a:lnTo>
              <a:lnTo>
                <a:pt x="472" y="1040"/>
              </a:lnTo>
              <a:lnTo>
                <a:pt x="478" y="1020"/>
              </a:lnTo>
              <a:lnTo>
                <a:pt x="488" y="1000"/>
              </a:lnTo>
              <a:close/>
              <a:moveTo>
                <a:pt x="697" y="1160"/>
              </a:moveTo>
              <a:lnTo>
                <a:pt x="605" y="1160"/>
              </a:lnTo>
              <a:lnTo>
                <a:pt x="622" y="1180"/>
              </a:lnTo>
              <a:lnTo>
                <a:pt x="640" y="1180"/>
              </a:lnTo>
              <a:lnTo>
                <a:pt x="659" y="1200"/>
              </a:lnTo>
              <a:lnTo>
                <a:pt x="678" y="1180"/>
              </a:lnTo>
              <a:lnTo>
                <a:pt x="697" y="1160"/>
              </a:lnTo>
              <a:close/>
              <a:moveTo>
                <a:pt x="574" y="1000"/>
              </a:moveTo>
              <a:lnTo>
                <a:pt x="539" y="1000"/>
              </a:lnTo>
              <a:lnTo>
                <a:pt x="527" y="1020"/>
              </a:lnTo>
              <a:lnTo>
                <a:pt x="520" y="1040"/>
              </a:lnTo>
              <a:lnTo>
                <a:pt x="515" y="1060"/>
              </a:lnTo>
              <a:lnTo>
                <a:pt x="512" y="1080"/>
              </a:lnTo>
              <a:lnTo>
                <a:pt x="511" y="1120"/>
              </a:lnTo>
              <a:lnTo>
                <a:pt x="510" y="1160"/>
              </a:lnTo>
              <a:lnTo>
                <a:pt x="507" y="1180"/>
              </a:lnTo>
              <a:lnTo>
                <a:pt x="540" y="1180"/>
              </a:lnTo>
              <a:lnTo>
                <a:pt x="545" y="1160"/>
              </a:lnTo>
              <a:lnTo>
                <a:pt x="551" y="1140"/>
              </a:lnTo>
              <a:lnTo>
                <a:pt x="536" y="1140"/>
              </a:lnTo>
              <a:lnTo>
                <a:pt x="533" y="1120"/>
              </a:lnTo>
              <a:lnTo>
                <a:pt x="534" y="1100"/>
              </a:lnTo>
              <a:lnTo>
                <a:pt x="539" y="1060"/>
              </a:lnTo>
              <a:lnTo>
                <a:pt x="548" y="1040"/>
              </a:lnTo>
              <a:lnTo>
                <a:pt x="578" y="1040"/>
              </a:lnTo>
              <a:lnTo>
                <a:pt x="579" y="1020"/>
              </a:lnTo>
              <a:lnTo>
                <a:pt x="574" y="1000"/>
              </a:lnTo>
              <a:close/>
              <a:moveTo>
                <a:pt x="1006" y="880"/>
              </a:moveTo>
              <a:lnTo>
                <a:pt x="994" y="880"/>
              </a:lnTo>
              <a:lnTo>
                <a:pt x="977" y="900"/>
              </a:lnTo>
              <a:lnTo>
                <a:pt x="962" y="920"/>
              </a:lnTo>
              <a:lnTo>
                <a:pt x="950" y="940"/>
              </a:lnTo>
              <a:lnTo>
                <a:pt x="941" y="1000"/>
              </a:lnTo>
              <a:lnTo>
                <a:pt x="935" y="1040"/>
              </a:lnTo>
              <a:lnTo>
                <a:pt x="928" y="1060"/>
              </a:lnTo>
              <a:lnTo>
                <a:pt x="918" y="1080"/>
              </a:lnTo>
              <a:lnTo>
                <a:pt x="901" y="1100"/>
              </a:lnTo>
              <a:lnTo>
                <a:pt x="877" y="1120"/>
              </a:lnTo>
              <a:lnTo>
                <a:pt x="932" y="1120"/>
              </a:lnTo>
              <a:lnTo>
                <a:pt x="934" y="1140"/>
              </a:lnTo>
              <a:lnTo>
                <a:pt x="939" y="1160"/>
              </a:lnTo>
              <a:lnTo>
                <a:pt x="950" y="1180"/>
              </a:lnTo>
              <a:lnTo>
                <a:pt x="964" y="1180"/>
              </a:lnTo>
              <a:lnTo>
                <a:pt x="982" y="1160"/>
              </a:lnTo>
              <a:lnTo>
                <a:pt x="959" y="1160"/>
              </a:lnTo>
              <a:lnTo>
                <a:pt x="953" y="1120"/>
              </a:lnTo>
              <a:lnTo>
                <a:pt x="959" y="1060"/>
              </a:lnTo>
              <a:lnTo>
                <a:pt x="974" y="1000"/>
              </a:lnTo>
              <a:lnTo>
                <a:pt x="995" y="940"/>
              </a:lnTo>
              <a:lnTo>
                <a:pt x="1007" y="920"/>
              </a:lnTo>
              <a:lnTo>
                <a:pt x="1010" y="900"/>
              </a:lnTo>
              <a:lnTo>
                <a:pt x="1006" y="880"/>
              </a:lnTo>
              <a:close/>
              <a:moveTo>
                <a:pt x="1159" y="940"/>
              </a:moveTo>
              <a:lnTo>
                <a:pt x="1128" y="940"/>
              </a:lnTo>
              <a:lnTo>
                <a:pt x="1131" y="960"/>
              </a:lnTo>
              <a:lnTo>
                <a:pt x="1134" y="980"/>
              </a:lnTo>
              <a:lnTo>
                <a:pt x="1137" y="1000"/>
              </a:lnTo>
              <a:lnTo>
                <a:pt x="1140" y="1020"/>
              </a:lnTo>
              <a:lnTo>
                <a:pt x="1146" y="1080"/>
              </a:lnTo>
              <a:lnTo>
                <a:pt x="1156" y="1120"/>
              </a:lnTo>
              <a:lnTo>
                <a:pt x="1167" y="1160"/>
              </a:lnTo>
              <a:lnTo>
                <a:pt x="1179" y="1180"/>
              </a:lnTo>
              <a:lnTo>
                <a:pt x="1202" y="1160"/>
              </a:lnTo>
              <a:lnTo>
                <a:pt x="1218" y="1140"/>
              </a:lnTo>
              <a:lnTo>
                <a:pt x="1187" y="1140"/>
              </a:lnTo>
              <a:lnTo>
                <a:pt x="1180" y="1120"/>
              </a:lnTo>
              <a:lnTo>
                <a:pt x="1173" y="1060"/>
              </a:lnTo>
              <a:lnTo>
                <a:pt x="1164" y="1000"/>
              </a:lnTo>
              <a:lnTo>
                <a:pt x="1159" y="940"/>
              </a:lnTo>
              <a:close/>
              <a:moveTo>
                <a:pt x="42" y="1140"/>
              </a:moveTo>
              <a:lnTo>
                <a:pt x="7" y="1140"/>
              </a:lnTo>
              <a:lnTo>
                <a:pt x="0" y="1160"/>
              </a:lnTo>
              <a:lnTo>
                <a:pt x="36" y="1160"/>
              </a:lnTo>
              <a:lnTo>
                <a:pt x="42" y="1140"/>
              </a:lnTo>
              <a:close/>
              <a:moveTo>
                <a:pt x="82" y="920"/>
              </a:moveTo>
              <a:lnTo>
                <a:pt x="66" y="920"/>
              </a:lnTo>
              <a:lnTo>
                <a:pt x="61" y="940"/>
              </a:lnTo>
              <a:lnTo>
                <a:pt x="57" y="960"/>
              </a:lnTo>
              <a:lnTo>
                <a:pt x="52" y="1020"/>
              </a:lnTo>
              <a:lnTo>
                <a:pt x="46" y="1080"/>
              </a:lnTo>
              <a:lnTo>
                <a:pt x="41" y="1100"/>
              </a:lnTo>
              <a:lnTo>
                <a:pt x="33" y="1120"/>
              </a:lnTo>
              <a:lnTo>
                <a:pt x="20" y="1140"/>
              </a:lnTo>
              <a:lnTo>
                <a:pt x="47" y="1140"/>
              </a:lnTo>
              <a:lnTo>
                <a:pt x="51" y="1160"/>
              </a:lnTo>
              <a:lnTo>
                <a:pt x="74" y="1160"/>
              </a:lnTo>
              <a:lnTo>
                <a:pt x="70" y="1140"/>
              </a:lnTo>
              <a:lnTo>
                <a:pt x="73" y="1100"/>
              </a:lnTo>
              <a:lnTo>
                <a:pt x="76" y="1080"/>
              </a:lnTo>
              <a:lnTo>
                <a:pt x="79" y="1060"/>
              </a:lnTo>
              <a:lnTo>
                <a:pt x="81" y="1020"/>
              </a:lnTo>
              <a:lnTo>
                <a:pt x="83" y="1000"/>
              </a:lnTo>
              <a:lnTo>
                <a:pt x="83" y="960"/>
              </a:lnTo>
              <a:lnTo>
                <a:pt x="82" y="920"/>
              </a:lnTo>
              <a:close/>
              <a:moveTo>
                <a:pt x="777" y="1140"/>
              </a:moveTo>
              <a:lnTo>
                <a:pt x="687" y="1140"/>
              </a:lnTo>
              <a:lnTo>
                <a:pt x="671" y="1160"/>
              </a:lnTo>
              <a:lnTo>
                <a:pt x="762" y="1160"/>
              </a:lnTo>
              <a:lnTo>
                <a:pt x="777" y="1140"/>
              </a:lnTo>
              <a:close/>
              <a:moveTo>
                <a:pt x="882" y="920"/>
              </a:moveTo>
              <a:lnTo>
                <a:pt x="835" y="920"/>
              </a:lnTo>
              <a:lnTo>
                <a:pt x="812" y="960"/>
              </a:lnTo>
              <a:lnTo>
                <a:pt x="797" y="1000"/>
              </a:lnTo>
              <a:lnTo>
                <a:pt x="795" y="1060"/>
              </a:lnTo>
              <a:lnTo>
                <a:pt x="796" y="1080"/>
              </a:lnTo>
              <a:lnTo>
                <a:pt x="794" y="1100"/>
              </a:lnTo>
              <a:lnTo>
                <a:pt x="786" y="1100"/>
              </a:lnTo>
              <a:lnTo>
                <a:pt x="772" y="1120"/>
              </a:lnTo>
              <a:lnTo>
                <a:pt x="757" y="1140"/>
              </a:lnTo>
              <a:lnTo>
                <a:pt x="824" y="1140"/>
              </a:lnTo>
              <a:lnTo>
                <a:pt x="837" y="1160"/>
              </a:lnTo>
              <a:lnTo>
                <a:pt x="877" y="1160"/>
              </a:lnTo>
              <a:lnTo>
                <a:pt x="900" y="1140"/>
              </a:lnTo>
              <a:lnTo>
                <a:pt x="911" y="1120"/>
              </a:lnTo>
              <a:lnTo>
                <a:pt x="830" y="1120"/>
              </a:lnTo>
              <a:lnTo>
                <a:pt x="831" y="1080"/>
              </a:lnTo>
              <a:lnTo>
                <a:pt x="841" y="1040"/>
              </a:lnTo>
              <a:lnTo>
                <a:pt x="848" y="1020"/>
              </a:lnTo>
              <a:lnTo>
                <a:pt x="821" y="1020"/>
              </a:lnTo>
              <a:lnTo>
                <a:pt x="827" y="1000"/>
              </a:lnTo>
              <a:lnTo>
                <a:pt x="831" y="980"/>
              </a:lnTo>
              <a:lnTo>
                <a:pt x="837" y="960"/>
              </a:lnTo>
              <a:lnTo>
                <a:pt x="871" y="960"/>
              </a:lnTo>
              <a:lnTo>
                <a:pt x="880" y="940"/>
              </a:lnTo>
              <a:lnTo>
                <a:pt x="882" y="920"/>
              </a:lnTo>
              <a:close/>
              <a:moveTo>
                <a:pt x="578" y="1040"/>
              </a:moveTo>
              <a:lnTo>
                <a:pt x="564" y="1040"/>
              </a:lnTo>
              <a:lnTo>
                <a:pt x="561" y="1060"/>
              </a:lnTo>
              <a:lnTo>
                <a:pt x="558" y="1080"/>
              </a:lnTo>
              <a:lnTo>
                <a:pt x="554" y="1100"/>
              </a:lnTo>
              <a:lnTo>
                <a:pt x="550" y="1100"/>
              </a:lnTo>
              <a:lnTo>
                <a:pt x="545" y="1120"/>
              </a:lnTo>
              <a:lnTo>
                <a:pt x="536" y="1140"/>
              </a:lnTo>
              <a:lnTo>
                <a:pt x="551" y="1140"/>
              </a:lnTo>
              <a:lnTo>
                <a:pt x="557" y="1120"/>
              </a:lnTo>
              <a:lnTo>
                <a:pt x="569" y="1100"/>
              </a:lnTo>
              <a:lnTo>
                <a:pt x="577" y="1060"/>
              </a:lnTo>
              <a:lnTo>
                <a:pt x="578" y="1040"/>
              </a:lnTo>
              <a:close/>
              <a:moveTo>
                <a:pt x="737" y="1120"/>
              </a:moveTo>
              <a:lnTo>
                <a:pt x="702" y="1120"/>
              </a:lnTo>
              <a:lnTo>
                <a:pt x="697" y="1140"/>
              </a:lnTo>
              <a:lnTo>
                <a:pt x="739" y="1140"/>
              </a:lnTo>
              <a:lnTo>
                <a:pt x="737" y="1120"/>
              </a:lnTo>
              <a:close/>
              <a:moveTo>
                <a:pt x="1324" y="860"/>
              </a:moveTo>
              <a:lnTo>
                <a:pt x="1312" y="860"/>
              </a:lnTo>
              <a:lnTo>
                <a:pt x="1304" y="880"/>
              </a:lnTo>
              <a:lnTo>
                <a:pt x="1293" y="900"/>
              </a:lnTo>
              <a:lnTo>
                <a:pt x="1282" y="940"/>
              </a:lnTo>
              <a:lnTo>
                <a:pt x="1257" y="1000"/>
              </a:lnTo>
              <a:lnTo>
                <a:pt x="1231" y="1080"/>
              </a:lnTo>
              <a:lnTo>
                <a:pt x="1208" y="1120"/>
              </a:lnTo>
              <a:lnTo>
                <a:pt x="1194" y="1140"/>
              </a:lnTo>
              <a:lnTo>
                <a:pt x="1218" y="1140"/>
              </a:lnTo>
              <a:lnTo>
                <a:pt x="1234" y="1120"/>
              </a:lnTo>
              <a:lnTo>
                <a:pt x="1268" y="1040"/>
              </a:lnTo>
              <a:lnTo>
                <a:pt x="1300" y="960"/>
              </a:lnTo>
              <a:lnTo>
                <a:pt x="1315" y="900"/>
              </a:lnTo>
              <a:lnTo>
                <a:pt x="1323" y="880"/>
              </a:lnTo>
              <a:lnTo>
                <a:pt x="1324" y="860"/>
              </a:lnTo>
              <a:close/>
              <a:moveTo>
                <a:pt x="749" y="960"/>
              </a:moveTo>
              <a:lnTo>
                <a:pt x="723" y="960"/>
              </a:lnTo>
              <a:lnTo>
                <a:pt x="711" y="980"/>
              </a:lnTo>
              <a:lnTo>
                <a:pt x="700" y="1000"/>
              </a:lnTo>
              <a:lnTo>
                <a:pt x="693" y="1020"/>
              </a:lnTo>
              <a:lnTo>
                <a:pt x="692" y="1060"/>
              </a:lnTo>
              <a:lnTo>
                <a:pt x="696" y="1100"/>
              </a:lnTo>
              <a:lnTo>
                <a:pt x="701" y="1120"/>
              </a:lnTo>
              <a:lnTo>
                <a:pt x="733" y="1120"/>
              </a:lnTo>
              <a:lnTo>
                <a:pt x="728" y="1100"/>
              </a:lnTo>
              <a:lnTo>
                <a:pt x="723" y="1080"/>
              </a:lnTo>
              <a:lnTo>
                <a:pt x="719" y="1080"/>
              </a:lnTo>
              <a:lnTo>
                <a:pt x="716" y="1060"/>
              </a:lnTo>
              <a:lnTo>
                <a:pt x="715" y="1060"/>
              </a:lnTo>
              <a:lnTo>
                <a:pt x="715" y="1040"/>
              </a:lnTo>
              <a:lnTo>
                <a:pt x="717" y="1040"/>
              </a:lnTo>
              <a:lnTo>
                <a:pt x="720" y="1020"/>
              </a:lnTo>
              <a:lnTo>
                <a:pt x="723" y="1020"/>
              </a:lnTo>
              <a:lnTo>
                <a:pt x="730" y="1000"/>
              </a:lnTo>
              <a:lnTo>
                <a:pt x="759" y="1000"/>
              </a:lnTo>
              <a:lnTo>
                <a:pt x="757" y="980"/>
              </a:lnTo>
              <a:lnTo>
                <a:pt x="749" y="960"/>
              </a:lnTo>
              <a:close/>
              <a:moveTo>
                <a:pt x="176" y="800"/>
              </a:moveTo>
              <a:lnTo>
                <a:pt x="156" y="800"/>
              </a:lnTo>
              <a:lnTo>
                <a:pt x="161" y="820"/>
              </a:lnTo>
              <a:lnTo>
                <a:pt x="163" y="860"/>
              </a:lnTo>
              <a:lnTo>
                <a:pt x="159" y="940"/>
              </a:lnTo>
              <a:lnTo>
                <a:pt x="151" y="1020"/>
              </a:lnTo>
              <a:lnTo>
                <a:pt x="139" y="1060"/>
              </a:lnTo>
              <a:lnTo>
                <a:pt x="127" y="1080"/>
              </a:lnTo>
              <a:lnTo>
                <a:pt x="157" y="1080"/>
              </a:lnTo>
              <a:lnTo>
                <a:pt x="167" y="1040"/>
              </a:lnTo>
              <a:lnTo>
                <a:pt x="178" y="960"/>
              </a:lnTo>
              <a:lnTo>
                <a:pt x="180" y="860"/>
              </a:lnTo>
              <a:lnTo>
                <a:pt x="176" y="800"/>
              </a:lnTo>
              <a:close/>
              <a:moveTo>
                <a:pt x="759" y="1000"/>
              </a:moveTo>
              <a:lnTo>
                <a:pt x="742" y="1000"/>
              </a:lnTo>
              <a:lnTo>
                <a:pt x="742" y="1040"/>
              </a:lnTo>
              <a:lnTo>
                <a:pt x="739" y="1040"/>
              </a:lnTo>
              <a:lnTo>
                <a:pt x="740" y="1060"/>
              </a:lnTo>
              <a:lnTo>
                <a:pt x="751" y="1060"/>
              </a:lnTo>
              <a:lnTo>
                <a:pt x="756" y="1020"/>
              </a:lnTo>
              <a:lnTo>
                <a:pt x="759" y="1000"/>
              </a:lnTo>
              <a:close/>
              <a:moveTo>
                <a:pt x="1157" y="660"/>
              </a:moveTo>
              <a:lnTo>
                <a:pt x="1147" y="680"/>
              </a:lnTo>
              <a:lnTo>
                <a:pt x="1138" y="700"/>
              </a:lnTo>
              <a:lnTo>
                <a:pt x="1132" y="760"/>
              </a:lnTo>
              <a:lnTo>
                <a:pt x="1129" y="820"/>
              </a:lnTo>
              <a:lnTo>
                <a:pt x="1128" y="860"/>
              </a:lnTo>
              <a:lnTo>
                <a:pt x="1124" y="900"/>
              </a:lnTo>
              <a:lnTo>
                <a:pt x="1114" y="920"/>
              </a:lnTo>
              <a:lnTo>
                <a:pt x="1095" y="980"/>
              </a:lnTo>
              <a:lnTo>
                <a:pt x="1065" y="1040"/>
              </a:lnTo>
              <a:lnTo>
                <a:pt x="1048" y="1060"/>
              </a:lnTo>
              <a:lnTo>
                <a:pt x="1076" y="1060"/>
              </a:lnTo>
              <a:lnTo>
                <a:pt x="1089" y="1040"/>
              </a:lnTo>
              <a:lnTo>
                <a:pt x="1100" y="1000"/>
              </a:lnTo>
              <a:lnTo>
                <a:pt x="1108" y="1000"/>
              </a:lnTo>
              <a:lnTo>
                <a:pt x="1114" y="980"/>
              </a:lnTo>
              <a:lnTo>
                <a:pt x="1120" y="960"/>
              </a:lnTo>
              <a:lnTo>
                <a:pt x="1125" y="960"/>
              </a:lnTo>
              <a:lnTo>
                <a:pt x="1128" y="940"/>
              </a:lnTo>
              <a:lnTo>
                <a:pt x="1159" y="940"/>
              </a:lnTo>
              <a:lnTo>
                <a:pt x="1157" y="900"/>
              </a:lnTo>
              <a:lnTo>
                <a:pt x="1158" y="880"/>
              </a:lnTo>
              <a:lnTo>
                <a:pt x="1162" y="860"/>
              </a:lnTo>
              <a:lnTo>
                <a:pt x="1166" y="840"/>
              </a:lnTo>
              <a:lnTo>
                <a:pt x="1168" y="820"/>
              </a:lnTo>
              <a:lnTo>
                <a:pt x="1163" y="820"/>
              </a:lnTo>
              <a:lnTo>
                <a:pt x="1156" y="800"/>
              </a:lnTo>
              <a:lnTo>
                <a:pt x="1153" y="760"/>
              </a:lnTo>
              <a:lnTo>
                <a:pt x="1155" y="720"/>
              </a:lnTo>
              <a:lnTo>
                <a:pt x="1161" y="700"/>
              </a:lnTo>
              <a:lnTo>
                <a:pt x="1180" y="700"/>
              </a:lnTo>
              <a:lnTo>
                <a:pt x="1174" y="680"/>
              </a:lnTo>
              <a:lnTo>
                <a:pt x="1157" y="660"/>
              </a:lnTo>
              <a:close/>
              <a:moveTo>
                <a:pt x="871" y="960"/>
              </a:moveTo>
              <a:lnTo>
                <a:pt x="837" y="960"/>
              </a:lnTo>
              <a:lnTo>
                <a:pt x="842" y="980"/>
              </a:lnTo>
              <a:lnTo>
                <a:pt x="839" y="980"/>
              </a:lnTo>
              <a:lnTo>
                <a:pt x="834" y="1000"/>
              </a:lnTo>
              <a:lnTo>
                <a:pt x="826" y="1020"/>
              </a:lnTo>
              <a:lnTo>
                <a:pt x="848" y="1020"/>
              </a:lnTo>
              <a:lnTo>
                <a:pt x="855" y="1000"/>
              </a:lnTo>
              <a:lnTo>
                <a:pt x="871" y="960"/>
              </a:lnTo>
              <a:close/>
              <a:moveTo>
                <a:pt x="1180" y="700"/>
              </a:moveTo>
              <a:lnTo>
                <a:pt x="1165" y="700"/>
              </a:lnTo>
              <a:lnTo>
                <a:pt x="1167" y="720"/>
              </a:lnTo>
              <a:lnTo>
                <a:pt x="1169" y="740"/>
              </a:lnTo>
              <a:lnTo>
                <a:pt x="1170" y="740"/>
              </a:lnTo>
              <a:lnTo>
                <a:pt x="1170" y="780"/>
              </a:lnTo>
              <a:lnTo>
                <a:pt x="1178" y="780"/>
              </a:lnTo>
              <a:lnTo>
                <a:pt x="1188" y="760"/>
              </a:lnTo>
              <a:lnTo>
                <a:pt x="1186" y="720"/>
              </a:lnTo>
              <a:lnTo>
                <a:pt x="1180" y="700"/>
              </a:lnTo>
              <a:close/>
              <a:moveTo>
                <a:pt x="1382" y="540"/>
              </a:moveTo>
              <a:lnTo>
                <a:pt x="1356" y="540"/>
              </a:lnTo>
              <a:lnTo>
                <a:pt x="1363" y="560"/>
              </a:lnTo>
              <a:lnTo>
                <a:pt x="1380" y="560"/>
              </a:lnTo>
              <a:lnTo>
                <a:pt x="1382" y="540"/>
              </a:lnTo>
              <a:close/>
              <a:moveTo>
                <a:pt x="1374" y="520"/>
              </a:moveTo>
              <a:lnTo>
                <a:pt x="1364" y="520"/>
              </a:lnTo>
              <a:lnTo>
                <a:pt x="1361" y="540"/>
              </a:lnTo>
              <a:lnTo>
                <a:pt x="1380" y="540"/>
              </a:lnTo>
              <a:lnTo>
                <a:pt x="1374" y="520"/>
              </a:lnTo>
              <a:close/>
              <a:moveTo>
                <a:pt x="1353" y="20"/>
              </a:moveTo>
              <a:lnTo>
                <a:pt x="1317" y="20"/>
              </a:lnTo>
              <a:lnTo>
                <a:pt x="1336" y="40"/>
              </a:lnTo>
              <a:lnTo>
                <a:pt x="1349" y="60"/>
              </a:lnTo>
              <a:lnTo>
                <a:pt x="1360" y="100"/>
              </a:lnTo>
              <a:lnTo>
                <a:pt x="1368" y="180"/>
              </a:lnTo>
              <a:lnTo>
                <a:pt x="1371" y="260"/>
              </a:lnTo>
              <a:lnTo>
                <a:pt x="1369" y="360"/>
              </a:lnTo>
              <a:lnTo>
                <a:pt x="1368" y="420"/>
              </a:lnTo>
              <a:lnTo>
                <a:pt x="1367" y="460"/>
              </a:lnTo>
              <a:lnTo>
                <a:pt x="1369" y="480"/>
              </a:lnTo>
              <a:lnTo>
                <a:pt x="1373" y="500"/>
              </a:lnTo>
              <a:lnTo>
                <a:pt x="1383" y="480"/>
              </a:lnTo>
              <a:lnTo>
                <a:pt x="1389" y="440"/>
              </a:lnTo>
              <a:lnTo>
                <a:pt x="1393" y="380"/>
              </a:lnTo>
              <a:lnTo>
                <a:pt x="1394" y="280"/>
              </a:lnTo>
              <a:lnTo>
                <a:pt x="1392" y="160"/>
              </a:lnTo>
              <a:lnTo>
                <a:pt x="1384" y="80"/>
              </a:lnTo>
              <a:lnTo>
                <a:pt x="1367" y="40"/>
              </a:lnTo>
              <a:lnTo>
                <a:pt x="135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s-ES_tradnl"/>
        </a:p>
      </xdr:txBody>
    </xdr:sp>
    <xdr:clientData/>
  </xdr:twoCellAnchor>
  <xdr:twoCellAnchor editAs="oneCell">
    <xdr:from>
      <xdr:col>11</xdr:col>
      <xdr:colOff>437039</xdr:colOff>
      <xdr:row>73</xdr:row>
      <xdr:rowOff>49031</xdr:rowOff>
    </xdr:from>
    <xdr:to>
      <xdr:col>15</xdr:col>
      <xdr:colOff>531719</xdr:colOff>
      <xdr:row>73</xdr:row>
      <xdr:rowOff>256323</xdr:rowOff>
    </xdr:to>
    <xdr:pic>
      <xdr:nvPicPr>
        <xdr:cNvPr id="6" name="Imagen 5" descr="Un dibujo de la cara de una persona&#10;&#10;Descripción generada automáticamente con confianza media">
          <a:extLst>
            <a:ext uri="{FF2B5EF4-FFF2-40B4-BE49-F238E27FC236}">
              <a16:creationId xmlns:a16="http://schemas.microsoft.com/office/drawing/2014/main" id="{BC37AAA9-D3C8-47D2-B082-348C66D571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591189" y="98366081"/>
          <a:ext cx="532778" cy="20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243418</xdr:colOff>
      <xdr:row>73</xdr:row>
      <xdr:rowOff>21168</xdr:rowOff>
    </xdr:from>
    <xdr:to>
      <xdr:col>15</xdr:col>
      <xdr:colOff>836082</xdr:colOff>
      <xdr:row>73</xdr:row>
      <xdr:rowOff>338668</xdr:rowOff>
    </xdr:to>
    <xdr:pic>
      <xdr:nvPicPr>
        <xdr:cNvPr id="7" name="Imagen 6">
          <a:extLst>
            <a:ext uri="{FF2B5EF4-FFF2-40B4-BE49-F238E27FC236}">
              <a16:creationId xmlns:a16="http://schemas.microsoft.com/office/drawing/2014/main" id="{465AD34D-4531-489F-8B4A-DEA2C54F976B}"/>
            </a:ext>
          </a:extLst>
        </xdr:cNvPr>
        <xdr:cNvPicPr>
          <a:picLocks noChangeAspect="1"/>
        </xdr:cNvPicPr>
      </xdr:nvPicPr>
      <xdr:blipFill>
        <a:blip xmlns:r="http://schemas.openxmlformats.org/officeDocument/2006/relationships" r:embed="rId5"/>
        <a:stretch>
          <a:fillRect/>
        </a:stretch>
      </xdr:blipFill>
      <xdr:spPr>
        <a:xfrm>
          <a:off x="8434918" y="98338218"/>
          <a:ext cx="836082" cy="317500"/>
        </a:xfrm>
        <a:prstGeom prst="rect">
          <a:avLst/>
        </a:prstGeom>
      </xdr:spPr>
    </xdr:pic>
    <xdr:clientData/>
  </xdr:twoCellAnchor>
  <xdr:twoCellAnchor editAs="oneCell">
    <xdr:from>
      <xdr:col>14</xdr:col>
      <xdr:colOff>1108077</xdr:colOff>
      <xdr:row>73</xdr:row>
      <xdr:rowOff>31749</xdr:rowOff>
    </xdr:from>
    <xdr:to>
      <xdr:col>15</xdr:col>
      <xdr:colOff>268247</xdr:colOff>
      <xdr:row>73</xdr:row>
      <xdr:rowOff>214645</xdr:rowOff>
    </xdr:to>
    <xdr:pic>
      <xdr:nvPicPr>
        <xdr:cNvPr id="8" name="Imagen 7">
          <a:extLst>
            <a:ext uri="{FF2B5EF4-FFF2-40B4-BE49-F238E27FC236}">
              <a16:creationId xmlns:a16="http://schemas.microsoft.com/office/drawing/2014/main" id="{354EE6C6-4988-4EFF-8727-DED547816B0B}"/>
            </a:ext>
          </a:extLst>
        </xdr:cNvPr>
        <xdr:cNvPicPr>
          <a:picLocks noChangeAspect="1"/>
        </xdr:cNvPicPr>
      </xdr:nvPicPr>
      <xdr:blipFill>
        <a:blip xmlns:r="http://schemas.openxmlformats.org/officeDocument/2006/relationships" r:embed="rId6"/>
        <a:stretch>
          <a:fillRect/>
        </a:stretch>
      </xdr:blipFill>
      <xdr:spPr>
        <a:xfrm>
          <a:off x="17519652" y="98348799"/>
          <a:ext cx="268247" cy="182896"/>
        </a:xfrm>
        <a:prstGeom prst="rect">
          <a:avLst/>
        </a:prstGeom>
      </xdr:spPr>
    </xdr:pic>
    <xdr:clientData/>
  </xdr:twoCellAnchor>
  <xdr:twoCellAnchor editAs="oneCell">
    <xdr:from>
      <xdr:col>4</xdr:col>
      <xdr:colOff>1087967</xdr:colOff>
      <xdr:row>74</xdr:row>
      <xdr:rowOff>26458</xdr:rowOff>
    </xdr:from>
    <xdr:to>
      <xdr:col>15</xdr:col>
      <xdr:colOff>86214</xdr:colOff>
      <xdr:row>74</xdr:row>
      <xdr:rowOff>142679</xdr:rowOff>
    </xdr:to>
    <xdr:pic>
      <xdr:nvPicPr>
        <xdr:cNvPr id="9" name="Imagen 8">
          <a:extLst>
            <a:ext uri="{FF2B5EF4-FFF2-40B4-BE49-F238E27FC236}">
              <a16:creationId xmlns:a16="http://schemas.microsoft.com/office/drawing/2014/main" id="{F60DFE02-58CB-4C0D-9347-9CC6127AE6C0}"/>
            </a:ext>
          </a:extLst>
        </xdr:cNvPr>
        <xdr:cNvPicPr>
          <a:picLocks noChangeAspect="1"/>
        </xdr:cNvPicPr>
      </xdr:nvPicPr>
      <xdr:blipFill>
        <a:blip xmlns:r="http://schemas.openxmlformats.org/officeDocument/2006/relationships" r:embed="rId6"/>
        <a:stretch>
          <a:fillRect/>
        </a:stretch>
      </xdr:blipFill>
      <xdr:spPr>
        <a:xfrm>
          <a:off x="3888317" y="98791183"/>
          <a:ext cx="268247" cy="116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pertransporte.sharepoint.com/:f:/r/sites/ContratosOTI/Documentos%20compartidos/2022?csf=1&amp;web=1&amp;e=sDK7h8" TargetMode="External"/><Relationship Id="rId1" Type="http://schemas.openxmlformats.org/officeDocument/2006/relationships/hyperlink" Target="https://supertransporte.sharepoint.com/:f:/s/ContratosOTI/EkU20VmS7fVNjv4PSg8woNgBxGhIfy8LxmQVMGos5IWahA?e=fsDoS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upertransporte.sharepoint.com/:f:/r/sites/ContratosOTI/Documentos%20compartidos/2022?csf=1&amp;web=1&amp;e=sDK7h8" TargetMode="External"/><Relationship Id="rId1" Type="http://schemas.openxmlformats.org/officeDocument/2006/relationships/hyperlink" Target="https://supertransporte.sharepoint.com/:f:/s/ContratosOTI/EkU20VmS7fVNjv4PSg8woNgBxGhIfy8LxmQVMGos5IWahA?e=fsDoS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ertransporte.sharepoint.com/:f:/r/sites/ContratosOTI/Documentos%20compartidos/2022?csf=1&amp;web=1&amp;e=sDK7h8" TargetMode="External"/><Relationship Id="rId1" Type="http://schemas.openxmlformats.org/officeDocument/2006/relationships/hyperlink" Target="https://supertransporte.sharepoint.com/:f:/s/ContratosOTI/EkU20VmS7fVNjv4PSg8woNgBxGhIfy8LxmQVMGos5IWahA?e=fsDoS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ertransporte.sharepoint.com/:f:/r/sites/ContratosOTI/Documentos%20compartidos/2022?csf=1&amp;web=1&amp;e=sDK7h8" TargetMode="External"/><Relationship Id="rId1" Type="http://schemas.openxmlformats.org/officeDocument/2006/relationships/hyperlink" Target="https://supertransporte.sharepoint.com/:f:/s/ContratosOTI/EkU20VmS7fVNjv4PSg8woNgBxGhIfy8LxmQVMGos5IWahA?e=fsDoSS"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92" zoomScaleNormal="100" workbookViewId="0">
      <selection activeCell="A92" sqref="A92:T92"/>
    </sheetView>
  </sheetViews>
  <sheetFormatPr baseColWidth="10" defaultColWidth="9.140625" defaultRowHeight="50.1" customHeight="1" x14ac:dyDescent="0.25"/>
  <cols>
    <col min="1" max="1" width="4.140625" customWidth="1"/>
    <col min="2" max="2" width="6.140625" customWidth="1"/>
    <col min="3" max="3" width="19.7109375" customWidth="1"/>
    <col min="4" max="4" width="7.140625" customWidth="1"/>
    <col min="5" max="5" width="24" style="54" customWidth="1"/>
    <col min="6" max="6" width="22.85546875" customWidth="1"/>
    <col min="7" max="7" width="22.140625" customWidth="1"/>
    <col min="8" max="8" width="28.28515625" customWidth="1"/>
    <col min="9" max="9" width="12.42578125" customWidth="1"/>
    <col min="10" max="14" width="11.28515625" customWidth="1"/>
    <col min="15" max="15" width="16.85546875" customWidth="1"/>
    <col min="16" max="16" width="24" customWidth="1"/>
    <col min="17" max="19" width="16.85546875" customWidth="1"/>
    <col min="20" max="20" width="22" customWidth="1"/>
    <col min="21" max="21" width="20.85546875" customWidth="1"/>
    <col min="22" max="22" width="8.140625" style="108" customWidth="1"/>
    <col min="23" max="23" width="9.28515625" style="108" customWidth="1"/>
    <col min="24" max="24" width="10.85546875" customWidth="1"/>
    <col min="25" max="25" width="7" style="93" customWidth="1"/>
    <col min="26" max="26" width="4.42578125" customWidth="1"/>
    <col min="27" max="27" width="6.140625" style="77" customWidth="1"/>
    <col min="28" max="28" width="4.7109375" style="77" customWidth="1"/>
    <col min="29" max="29" width="12.28515625" style="77" customWidth="1"/>
    <col min="30" max="255" width="8" customWidth="1"/>
    <col min="256" max="256" width="14" customWidth="1"/>
  </cols>
  <sheetData>
    <row r="1" spans="1:256" ht="14.25" customHeight="1" x14ac:dyDescent="0.25">
      <c r="B1" s="1" t="s">
        <v>0</v>
      </c>
      <c r="C1" s="1">
        <v>53</v>
      </c>
      <c r="D1" s="1" t="s">
        <v>1</v>
      </c>
    </row>
    <row r="2" spans="1:256" ht="14.25" customHeight="1" x14ac:dyDescent="0.25">
      <c r="B2" s="1" t="s">
        <v>2</v>
      </c>
      <c r="C2" s="1">
        <v>400</v>
      </c>
      <c r="D2" s="1" t="s">
        <v>3</v>
      </c>
    </row>
    <row r="3" spans="1:256" ht="14.25" customHeight="1" x14ac:dyDescent="0.25">
      <c r="B3" s="1" t="s">
        <v>4</v>
      </c>
      <c r="C3" s="1">
        <v>1</v>
      </c>
    </row>
    <row r="4" spans="1:256" ht="14.25" customHeight="1" x14ac:dyDescent="0.25">
      <c r="B4" s="1" t="s">
        <v>5</v>
      </c>
      <c r="C4" s="1">
        <v>356</v>
      </c>
    </row>
    <row r="5" spans="1:256" ht="14.25" customHeight="1" x14ac:dyDescent="0.25">
      <c r="B5" s="1" t="s">
        <v>6</v>
      </c>
      <c r="C5" s="4">
        <v>44742</v>
      </c>
    </row>
    <row r="6" spans="1:256" ht="14.25" customHeight="1" x14ac:dyDescent="0.25">
      <c r="B6" s="1" t="s">
        <v>7</v>
      </c>
      <c r="C6" s="1">
        <v>6</v>
      </c>
      <c r="D6" s="1" t="s">
        <v>8</v>
      </c>
    </row>
    <row r="7" spans="1:256" ht="10.5" customHeight="1" x14ac:dyDescent="0.25"/>
    <row r="8" spans="1:256" ht="16.5" customHeight="1" x14ac:dyDescent="0.25">
      <c r="A8" s="1" t="s">
        <v>9</v>
      </c>
      <c r="B8" s="739" t="s">
        <v>10</v>
      </c>
      <c r="C8" s="740"/>
      <c r="D8" s="740"/>
      <c r="E8" s="740"/>
      <c r="F8" s="740"/>
      <c r="G8" s="740"/>
      <c r="H8" s="740"/>
      <c r="I8" s="740"/>
      <c r="J8" s="740"/>
      <c r="K8" s="740"/>
      <c r="L8" s="740"/>
      <c r="M8" s="740"/>
      <c r="N8" s="740"/>
      <c r="O8" s="740"/>
      <c r="P8" s="747" t="s">
        <v>457</v>
      </c>
      <c r="Q8" s="744" t="s">
        <v>459</v>
      </c>
      <c r="R8" s="745"/>
      <c r="S8" s="746"/>
      <c r="T8" s="730" t="s">
        <v>464</v>
      </c>
      <c r="U8" s="730" t="s">
        <v>463</v>
      </c>
      <c r="V8" s="732" t="s">
        <v>465</v>
      </c>
      <c r="W8" s="732" t="s">
        <v>466</v>
      </c>
      <c r="X8" s="735" t="s">
        <v>721</v>
      </c>
      <c r="Y8" s="94"/>
      <c r="Z8" s="92"/>
      <c r="AA8" s="78"/>
      <c r="AB8" s="78"/>
      <c r="AD8" s="728"/>
    </row>
    <row r="9" spans="1:256" ht="12" customHeight="1" x14ac:dyDescent="0.25">
      <c r="C9" s="1">
        <v>4</v>
      </c>
      <c r="D9" s="1">
        <v>8</v>
      </c>
      <c r="E9" s="55">
        <v>12</v>
      </c>
      <c r="F9" s="1">
        <v>16</v>
      </c>
      <c r="G9" s="1">
        <v>20</v>
      </c>
      <c r="H9" s="1">
        <v>24</v>
      </c>
      <c r="I9" s="1">
        <v>28</v>
      </c>
      <c r="J9" s="1">
        <v>31</v>
      </c>
      <c r="K9" s="1">
        <v>32</v>
      </c>
      <c r="L9" s="1">
        <v>36</v>
      </c>
      <c r="M9" s="1">
        <v>40</v>
      </c>
      <c r="N9" s="1">
        <v>44</v>
      </c>
      <c r="O9" s="1">
        <v>48</v>
      </c>
      <c r="P9" s="747"/>
      <c r="Q9" s="741" t="s">
        <v>460</v>
      </c>
      <c r="R9" s="742"/>
      <c r="S9" s="743"/>
      <c r="T9" s="731"/>
      <c r="U9" s="731"/>
      <c r="V9" s="733"/>
      <c r="W9" s="733"/>
      <c r="X9" s="735"/>
      <c r="Y9" s="734" t="s">
        <v>476</v>
      </c>
      <c r="Z9" s="92"/>
      <c r="AA9" s="723" t="s">
        <v>473</v>
      </c>
      <c r="AB9" s="723"/>
      <c r="AC9" s="724" t="s">
        <v>467</v>
      </c>
      <c r="AD9" s="728"/>
    </row>
    <row r="10" spans="1:256" s="56" customFormat="1" ht="36.75" customHeight="1" thickBot="1" x14ac:dyDescent="0.3">
      <c r="C10" s="57" t="s">
        <v>11</v>
      </c>
      <c r="D10" s="57" t="s">
        <v>12</v>
      </c>
      <c r="E10" s="57" t="s">
        <v>13</v>
      </c>
      <c r="F10" s="57" t="s">
        <v>14</v>
      </c>
      <c r="G10" s="57" t="s">
        <v>15</v>
      </c>
      <c r="H10" s="57" t="s">
        <v>16</v>
      </c>
      <c r="I10" s="57" t="s">
        <v>17</v>
      </c>
      <c r="J10" s="58" t="s">
        <v>18</v>
      </c>
      <c r="K10" s="57" t="s">
        <v>19</v>
      </c>
      <c r="L10" s="57" t="s">
        <v>20</v>
      </c>
      <c r="M10" s="57" t="s">
        <v>21</v>
      </c>
      <c r="N10" s="57" t="s">
        <v>22</v>
      </c>
      <c r="O10" s="57" t="s">
        <v>23</v>
      </c>
      <c r="P10" s="747"/>
      <c r="Q10" s="61" t="s">
        <v>461</v>
      </c>
      <c r="R10" s="60" t="s">
        <v>463</v>
      </c>
      <c r="S10" s="61" t="s">
        <v>462</v>
      </c>
      <c r="T10" s="731"/>
      <c r="U10" s="731"/>
      <c r="V10" s="733"/>
      <c r="W10" s="733"/>
      <c r="X10" s="735"/>
      <c r="Y10" s="734"/>
      <c r="Z10" s="92"/>
      <c r="AA10" s="86" t="s">
        <v>474</v>
      </c>
      <c r="AB10" s="80" t="s">
        <v>475</v>
      </c>
      <c r="AC10" s="724"/>
      <c r="AD10" s="729"/>
      <c r="IV10" s="59" t="s">
        <v>458</v>
      </c>
    </row>
    <row r="11" spans="1:256" ht="16.5" customHeight="1" thickBot="1" x14ac:dyDescent="0.3">
      <c r="A11" s="1">
        <v>1</v>
      </c>
      <c r="B11" t="s">
        <v>24</v>
      </c>
      <c r="C11" s="3" t="s">
        <v>25</v>
      </c>
      <c r="D11" s="3" t="s">
        <v>25</v>
      </c>
      <c r="E11" s="66" t="s">
        <v>25</v>
      </c>
      <c r="F11" s="3" t="s">
        <v>25</v>
      </c>
      <c r="G11" s="3" t="s">
        <v>25</v>
      </c>
      <c r="H11" s="3" t="s">
        <v>25</v>
      </c>
      <c r="I11" s="3" t="s">
        <v>25</v>
      </c>
      <c r="J11" s="3"/>
      <c r="K11" s="2" t="s">
        <v>25</v>
      </c>
      <c r="L11" s="2" t="s">
        <v>25</v>
      </c>
      <c r="M11" s="3"/>
      <c r="N11" s="3"/>
      <c r="O11" s="3" t="s">
        <v>25</v>
      </c>
      <c r="Q11" s="62"/>
      <c r="R11" s="63"/>
      <c r="S11" s="62"/>
      <c r="T11" s="64"/>
      <c r="U11" s="64"/>
      <c r="V11" s="65"/>
      <c r="W11" s="65"/>
      <c r="X11" s="98"/>
      <c r="Y11" s="95"/>
      <c r="Z11" s="92"/>
      <c r="AA11" s="87"/>
      <c r="AB11" s="81"/>
      <c r="AC11" s="79"/>
      <c r="AD11" s="729"/>
    </row>
    <row r="12" spans="1:256" ht="38.25" customHeight="1" x14ac:dyDescent="0.25">
      <c r="A12" s="5">
        <v>3</v>
      </c>
      <c r="B12" s="6" t="s">
        <v>28</v>
      </c>
      <c r="C12" s="7" t="s">
        <v>26</v>
      </c>
      <c r="D12" s="8" t="s">
        <v>29</v>
      </c>
      <c r="E12" s="67" t="s">
        <v>30</v>
      </c>
      <c r="F12" s="7" t="s">
        <v>31</v>
      </c>
      <c r="G12" s="9" t="s">
        <v>32</v>
      </c>
      <c r="H12" s="9" t="s">
        <v>33</v>
      </c>
      <c r="I12" s="10" t="s">
        <v>34</v>
      </c>
      <c r="J12" s="10">
        <v>1</v>
      </c>
      <c r="K12" s="11">
        <v>43438</v>
      </c>
      <c r="L12" s="11">
        <v>44165</v>
      </c>
      <c r="M12" s="12">
        <f t="shared" ref="M12:M16" si="0">(L12-K12)/7</f>
        <v>103.85714285714286</v>
      </c>
      <c r="N12" s="12">
        <v>0</v>
      </c>
      <c r="O12" s="178" t="s">
        <v>775</v>
      </c>
      <c r="P12" s="36" t="s">
        <v>872</v>
      </c>
      <c r="Q12" s="179" t="s">
        <v>681</v>
      </c>
      <c r="R12" s="180" t="s">
        <v>682</v>
      </c>
      <c r="S12" s="180" t="s">
        <v>683</v>
      </c>
      <c r="T12" s="181" t="s">
        <v>684</v>
      </c>
      <c r="U12" s="178" t="s">
        <v>775</v>
      </c>
      <c r="V12" s="159">
        <v>0.95</v>
      </c>
      <c r="W12" s="182">
        <v>0.95</v>
      </c>
      <c r="X12" s="183"/>
      <c r="Y12" s="96">
        <f>LEN(U12)</f>
        <v>379</v>
      </c>
      <c r="AA12" s="88">
        <v>0.9</v>
      </c>
      <c r="AB12" s="82">
        <v>0.9</v>
      </c>
      <c r="AC12" s="83" t="s">
        <v>468</v>
      </c>
    </row>
    <row r="13" spans="1:256" ht="30" customHeight="1" x14ac:dyDescent="0.25">
      <c r="A13" s="5">
        <v>4</v>
      </c>
      <c r="B13" s="6" t="s">
        <v>35</v>
      </c>
      <c r="C13" s="7" t="s">
        <v>26</v>
      </c>
      <c r="D13" s="8" t="s">
        <v>36</v>
      </c>
      <c r="E13" s="67" t="s">
        <v>37</v>
      </c>
      <c r="F13" s="7" t="s">
        <v>38</v>
      </c>
      <c r="G13" s="9" t="s">
        <v>39</v>
      </c>
      <c r="H13" s="9" t="s">
        <v>40</v>
      </c>
      <c r="I13" s="10" t="s">
        <v>41</v>
      </c>
      <c r="J13" s="10">
        <v>1</v>
      </c>
      <c r="K13" s="11">
        <v>43438</v>
      </c>
      <c r="L13" s="11">
        <v>43830</v>
      </c>
      <c r="M13" s="10">
        <f t="shared" si="0"/>
        <v>56</v>
      </c>
      <c r="N13" s="10">
        <v>0</v>
      </c>
      <c r="O13" s="184" t="s">
        <v>776</v>
      </c>
      <c r="P13" s="50" t="s">
        <v>358</v>
      </c>
      <c r="Q13" s="180" t="s">
        <v>685</v>
      </c>
      <c r="R13" s="180" t="s">
        <v>686</v>
      </c>
      <c r="S13" s="180" t="s">
        <v>687</v>
      </c>
      <c r="T13" s="180" t="s">
        <v>777</v>
      </c>
      <c r="U13" s="184" t="s">
        <v>776</v>
      </c>
      <c r="V13" s="183">
        <v>0.8</v>
      </c>
      <c r="W13" s="183">
        <v>0.8</v>
      </c>
      <c r="X13" s="183"/>
      <c r="Y13" s="96">
        <f t="shared" ref="Y13:Y76" si="1">LEN(U13)</f>
        <v>388</v>
      </c>
      <c r="AA13" s="89">
        <v>0.8</v>
      </c>
      <c r="AB13" s="82">
        <v>0.8</v>
      </c>
      <c r="AC13" s="83" t="s">
        <v>477</v>
      </c>
    </row>
    <row r="14" spans="1:256" ht="30" customHeight="1" x14ac:dyDescent="0.25">
      <c r="A14" s="5">
        <v>5</v>
      </c>
      <c r="B14" s="6" t="s">
        <v>42</v>
      </c>
      <c r="C14" s="7" t="s">
        <v>26</v>
      </c>
      <c r="D14" s="8" t="s">
        <v>43</v>
      </c>
      <c r="E14" s="67" t="s">
        <v>44</v>
      </c>
      <c r="F14" s="13" t="s">
        <v>45</v>
      </c>
      <c r="G14" s="14" t="s">
        <v>46</v>
      </c>
      <c r="H14" s="14" t="s">
        <v>47</v>
      </c>
      <c r="I14" s="15" t="s">
        <v>48</v>
      </c>
      <c r="J14" s="16">
        <v>1</v>
      </c>
      <c r="K14" s="11">
        <v>43438</v>
      </c>
      <c r="L14" s="17">
        <v>44196</v>
      </c>
      <c r="M14" s="18">
        <f t="shared" si="0"/>
        <v>108.28571428571429</v>
      </c>
      <c r="N14" s="10">
        <v>0</v>
      </c>
      <c r="O14" s="140" t="s">
        <v>628</v>
      </c>
      <c r="P14" s="357" t="s">
        <v>878</v>
      </c>
      <c r="Q14" s="141" t="s">
        <v>624</v>
      </c>
      <c r="R14" s="142" t="s">
        <v>625</v>
      </c>
      <c r="S14" s="143" t="s">
        <v>626</v>
      </c>
      <c r="T14" s="140" t="s">
        <v>627</v>
      </c>
      <c r="U14" s="140" t="s">
        <v>628</v>
      </c>
      <c r="V14" s="183">
        <v>1</v>
      </c>
      <c r="W14" s="736">
        <f>AVERAGE(V14:V16)</f>
        <v>0.93333333333333324</v>
      </c>
      <c r="X14" s="100"/>
      <c r="Y14" s="96">
        <f t="shared" si="1"/>
        <v>226</v>
      </c>
      <c r="AA14" s="90">
        <v>0.8</v>
      </c>
      <c r="AB14" s="710">
        <f>AVERAGE(AA14:AA16)</f>
        <v>0.66666666666666663</v>
      </c>
      <c r="AC14" s="711" t="s">
        <v>469</v>
      </c>
    </row>
    <row r="15" spans="1:256" ht="30" customHeight="1" x14ac:dyDescent="0.25">
      <c r="A15" s="5">
        <v>6</v>
      </c>
      <c r="B15" s="6" t="s">
        <v>49</v>
      </c>
      <c r="C15" s="7" t="s">
        <v>26</v>
      </c>
      <c r="D15" s="8" t="s">
        <v>43</v>
      </c>
      <c r="E15" s="67" t="s">
        <v>44</v>
      </c>
      <c r="F15" s="13" t="s">
        <v>45</v>
      </c>
      <c r="G15" s="14" t="s">
        <v>50</v>
      </c>
      <c r="H15" s="14" t="s">
        <v>51</v>
      </c>
      <c r="I15" s="15" t="s">
        <v>52</v>
      </c>
      <c r="J15" s="16">
        <v>1</v>
      </c>
      <c r="K15" s="11">
        <v>43438</v>
      </c>
      <c r="L15" s="17">
        <v>44196</v>
      </c>
      <c r="M15" s="18">
        <f t="shared" si="0"/>
        <v>108.28571428571429</v>
      </c>
      <c r="N15" s="10">
        <v>0</v>
      </c>
      <c r="O15" s="144" t="s">
        <v>632</v>
      </c>
      <c r="P15" s="357" t="s">
        <v>878</v>
      </c>
      <c r="Q15" s="141" t="s">
        <v>629</v>
      </c>
      <c r="R15" s="142" t="s">
        <v>625</v>
      </c>
      <c r="S15" s="143" t="s">
        <v>630</v>
      </c>
      <c r="T15" s="140" t="s">
        <v>631</v>
      </c>
      <c r="U15" s="144" t="s">
        <v>632</v>
      </c>
      <c r="V15" s="183">
        <v>1</v>
      </c>
      <c r="W15" s="737"/>
      <c r="X15" s="101"/>
      <c r="Y15" s="96">
        <f t="shared" si="1"/>
        <v>295</v>
      </c>
      <c r="AA15" s="90">
        <v>0.6</v>
      </c>
      <c r="AB15" s="711"/>
      <c r="AC15" s="711"/>
    </row>
    <row r="16" spans="1:256" ht="30" customHeight="1" x14ac:dyDescent="0.25">
      <c r="A16" s="5">
        <v>7</v>
      </c>
      <c r="B16" s="6" t="s">
        <v>53</v>
      </c>
      <c r="C16" s="7" t="s">
        <v>26</v>
      </c>
      <c r="D16" s="8" t="s">
        <v>43</v>
      </c>
      <c r="E16" s="67" t="s">
        <v>44</v>
      </c>
      <c r="F16" s="13" t="s">
        <v>45</v>
      </c>
      <c r="G16" s="14" t="s">
        <v>54</v>
      </c>
      <c r="H16" s="14" t="s">
        <v>55</v>
      </c>
      <c r="I16" s="15" t="s">
        <v>56</v>
      </c>
      <c r="J16" s="16">
        <v>1</v>
      </c>
      <c r="K16" s="11">
        <v>43438</v>
      </c>
      <c r="L16" s="17">
        <v>44196</v>
      </c>
      <c r="M16" s="18">
        <f t="shared" si="0"/>
        <v>108.28571428571429</v>
      </c>
      <c r="N16" s="10">
        <v>0</v>
      </c>
      <c r="O16" s="140" t="s">
        <v>636</v>
      </c>
      <c r="P16" s="357" t="s">
        <v>878</v>
      </c>
      <c r="Q16" s="143" t="s">
        <v>633</v>
      </c>
      <c r="R16" s="142" t="s">
        <v>625</v>
      </c>
      <c r="S16" s="143" t="s">
        <v>634</v>
      </c>
      <c r="T16" s="140" t="s">
        <v>635</v>
      </c>
      <c r="U16" s="140" t="s">
        <v>636</v>
      </c>
      <c r="V16" s="183">
        <v>0.8</v>
      </c>
      <c r="W16" s="738"/>
      <c r="X16" s="102"/>
      <c r="Y16" s="96">
        <f t="shared" si="1"/>
        <v>370</v>
      </c>
      <c r="AA16" s="90">
        <v>0.6</v>
      </c>
      <c r="AB16" s="711"/>
      <c r="AC16" s="711"/>
    </row>
    <row r="17" spans="1:29" ht="30" customHeight="1" x14ac:dyDescent="0.25">
      <c r="A17" s="5">
        <v>8</v>
      </c>
      <c r="B17" s="6" t="s">
        <v>57</v>
      </c>
      <c r="C17" s="7" t="s">
        <v>26</v>
      </c>
      <c r="D17" s="8" t="s">
        <v>58</v>
      </c>
      <c r="E17" s="68" t="s">
        <v>59</v>
      </c>
      <c r="F17" s="7" t="s">
        <v>60</v>
      </c>
      <c r="G17" s="19" t="s">
        <v>61</v>
      </c>
      <c r="H17" s="19" t="s">
        <v>62</v>
      </c>
      <c r="I17" s="20" t="s">
        <v>63</v>
      </c>
      <c r="J17" s="20">
        <v>1</v>
      </c>
      <c r="K17" s="11">
        <v>43438</v>
      </c>
      <c r="L17" s="17">
        <v>44196</v>
      </c>
      <c r="M17" s="21">
        <v>12</v>
      </c>
      <c r="N17" s="10">
        <v>0</v>
      </c>
      <c r="O17" s="161" t="s">
        <v>585</v>
      </c>
      <c r="P17" s="36" t="s">
        <v>64</v>
      </c>
      <c r="Q17" s="185" t="s">
        <v>581</v>
      </c>
      <c r="R17" s="186" t="s">
        <v>582</v>
      </c>
      <c r="S17" s="185" t="s">
        <v>583</v>
      </c>
      <c r="T17" s="161" t="s">
        <v>584</v>
      </c>
      <c r="U17" s="161" t="s">
        <v>585</v>
      </c>
      <c r="V17" s="147">
        <v>0.9</v>
      </c>
      <c r="W17" s="756">
        <f>AVERAGE(V17:V19)</f>
        <v>0.81666666666666676</v>
      </c>
      <c r="X17" s="105"/>
      <c r="Y17" s="96">
        <f t="shared" si="1"/>
        <v>363</v>
      </c>
      <c r="AA17" s="90">
        <v>0.66</v>
      </c>
      <c r="AB17" s="710">
        <f>AVERAGE(AA17:AA19)</f>
        <v>0.28666666666666668</v>
      </c>
      <c r="AC17" s="711" t="s">
        <v>478</v>
      </c>
    </row>
    <row r="18" spans="1:29" ht="30" customHeight="1" x14ac:dyDescent="0.25">
      <c r="A18" s="5">
        <v>9</v>
      </c>
      <c r="B18" s="6" t="s">
        <v>65</v>
      </c>
      <c r="C18" s="7" t="s">
        <v>26</v>
      </c>
      <c r="D18" s="8" t="s">
        <v>58</v>
      </c>
      <c r="E18" s="68" t="s">
        <v>59</v>
      </c>
      <c r="F18" s="7" t="s">
        <v>60</v>
      </c>
      <c r="G18" s="19" t="s">
        <v>66</v>
      </c>
      <c r="H18" s="19" t="s">
        <v>67</v>
      </c>
      <c r="I18" s="20" t="s">
        <v>68</v>
      </c>
      <c r="J18" s="20">
        <v>1</v>
      </c>
      <c r="K18" s="11">
        <v>43438</v>
      </c>
      <c r="L18" s="17">
        <v>44196</v>
      </c>
      <c r="M18" s="21">
        <v>12</v>
      </c>
      <c r="N18" s="10">
        <v>0</v>
      </c>
      <c r="O18" s="161" t="s">
        <v>589</v>
      </c>
      <c r="P18" s="36" t="s">
        <v>64</v>
      </c>
      <c r="Q18" s="187" t="s">
        <v>586</v>
      </c>
      <c r="R18" s="186" t="s">
        <v>582</v>
      </c>
      <c r="S18" s="187" t="s">
        <v>587</v>
      </c>
      <c r="T18" s="161" t="s">
        <v>588</v>
      </c>
      <c r="U18" s="161" t="s">
        <v>589</v>
      </c>
      <c r="V18" s="147">
        <v>0.8</v>
      </c>
      <c r="W18" s="694"/>
      <c r="X18" s="188"/>
      <c r="Y18" s="96">
        <f t="shared" si="1"/>
        <v>389</v>
      </c>
      <c r="AA18" s="90">
        <v>0.2</v>
      </c>
      <c r="AB18" s="711"/>
      <c r="AC18" s="711"/>
    </row>
    <row r="19" spans="1:29" ht="30" customHeight="1" x14ac:dyDescent="0.25">
      <c r="A19" s="5">
        <v>10</v>
      </c>
      <c r="B19" s="6" t="s">
        <v>69</v>
      </c>
      <c r="C19" s="7" t="s">
        <v>26</v>
      </c>
      <c r="D19" s="8" t="s">
        <v>58</v>
      </c>
      <c r="E19" s="68" t="s">
        <v>59</v>
      </c>
      <c r="F19" s="7" t="s">
        <v>60</v>
      </c>
      <c r="G19" s="19" t="s">
        <v>70</v>
      </c>
      <c r="H19" s="19" t="s">
        <v>71</v>
      </c>
      <c r="I19" s="20" t="s">
        <v>72</v>
      </c>
      <c r="J19" s="22">
        <v>1</v>
      </c>
      <c r="K19" s="11">
        <v>43438</v>
      </c>
      <c r="L19" s="17">
        <v>44196</v>
      </c>
      <c r="M19" s="21">
        <v>52</v>
      </c>
      <c r="N19" s="10">
        <v>0</v>
      </c>
      <c r="O19" s="161" t="s">
        <v>593</v>
      </c>
      <c r="P19" s="36" t="s">
        <v>64</v>
      </c>
      <c r="Q19" s="187" t="s">
        <v>590</v>
      </c>
      <c r="R19" s="186" t="s">
        <v>582</v>
      </c>
      <c r="S19" s="187" t="s">
        <v>591</v>
      </c>
      <c r="T19" s="161" t="s">
        <v>592</v>
      </c>
      <c r="U19" s="161" t="s">
        <v>593</v>
      </c>
      <c r="V19" s="147">
        <v>0.75</v>
      </c>
      <c r="W19" s="695"/>
      <c r="X19" s="189"/>
      <c r="Y19" s="96">
        <f t="shared" si="1"/>
        <v>383</v>
      </c>
      <c r="AA19" s="90">
        <v>0</v>
      </c>
      <c r="AB19" s="711"/>
      <c r="AC19" s="711"/>
    </row>
    <row r="20" spans="1:29" ht="30" customHeight="1" x14ac:dyDescent="0.25">
      <c r="A20" s="5">
        <v>11</v>
      </c>
      <c r="B20" s="6" t="s">
        <v>73</v>
      </c>
      <c r="C20" s="7" t="s">
        <v>26</v>
      </c>
      <c r="D20" s="8" t="s">
        <v>74</v>
      </c>
      <c r="E20" s="69" t="s">
        <v>75</v>
      </c>
      <c r="F20" s="7" t="s">
        <v>76</v>
      </c>
      <c r="G20" s="9" t="s">
        <v>77</v>
      </c>
      <c r="H20" s="9" t="s">
        <v>78</v>
      </c>
      <c r="I20" s="10" t="s">
        <v>79</v>
      </c>
      <c r="J20" s="10">
        <v>1</v>
      </c>
      <c r="K20" s="11">
        <v>43438</v>
      </c>
      <c r="L20" s="17">
        <v>43646</v>
      </c>
      <c r="M20" s="10">
        <v>24</v>
      </c>
      <c r="N20" s="10">
        <v>0</v>
      </c>
      <c r="O20" s="184" t="s">
        <v>690</v>
      </c>
      <c r="P20" s="36" t="s">
        <v>358</v>
      </c>
      <c r="Q20" s="181" t="s">
        <v>688</v>
      </c>
      <c r="R20" s="190" t="s">
        <v>512</v>
      </c>
      <c r="S20" s="190" t="s">
        <v>512</v>
      </c>
      <c r="T20" s="180" t="s">
        <v>689</v>
      </c>
      <c r="U20" s="184" t="s">
        <v>690</v>
      </c>
      <c r="V20" s="182">
        <v>0.8</v>
      </c>
      <c r="W20" s="182">
        <v>0.8</v>
      </c>
      <c r="X20" s="183"/>
      <c r="Y20" s="96">
        <f t="shared" si="1"/>
        <v>103</v>
      </c>
      <c r="AA20" s="88">
        <v>0.8</v>
      </c>
      <c r="AB20" s="82">
        <f>+AA20</f>
        <v>0.8</v>
      </c>
      <c r="AC20" s="85" t="s">
        <v>468</v>
      </c>
    </row>
    <row r="21" spans="1:29" ht="30" customHeight="1" x14ac:dyDescent="0.25">
      <c r="A21" s="24">
        <v>12</v>
      </c>
      <c r="B21" s="23" t="s">
        <v>80</v>
      </c>
      <c r="C21" s="25" t="s">
        <v>26</v>
      </c>
      <c r="D21" s="109" t="s">
        <v>81</v>
      </c>
      <c r="E21" s="110" t="s">
        <v>82</v>
      </c>
      <c r="F21" s="111" t="s">
        <v>83</v>
      </c>
      <c r="G21" s="111" t="s">
        <v>84</v>
      </c>
      <c r="H21" s="112" t="s">
        <v>85</v>
      </c>
      <c r="I21" s="113" t="s">
        <v>86</v>
      </c>
      <c r="J21" s="114">
        <v>6</v>
      </c>
      <c r="K21" s="115">
        <v>43831</v>
      </c>
      <c r="L21" s="115">
        <v>44196</v>
      </c>
      <c r="M21" s="116">
        <f>(L21-K21)/7</f>
        <v>52.142857142857146</v>
      </c>
      <c r="N21" s="116">
        <v>3</v>
      </c>
      <c r="O21" s="191" t="s">
        <v>495</v>
      </c>
      <c r="P21" s="192" t="s">
        <v>87</v>
      </c>
      <c r="Q21" s="191" t="s">
        <v>492</v>
      </c>
      <c r="R21" s="191" t="s">
        <v>493</v>
      </c>
      <c r="S21" s="191" t="s">
        <v>494</v>
      </c>
      <c r="T21" s="191" t="s">
        <v>495</v>
      </c>
      <c r="U21" s="191" t="s">
        <v>495</v>
      </c>
      <c r="V21" s="193">
        <v>1</v>
      </c>
      <c r="W21" s="748">
        <f>AVERAGE(V21:V23)</f>
        <v>1</v>
      </c>
      <c r="X21" s="690" t="s">
        <v>722</v>
      </c>
      <c r="Y21" s="96">
        <f t="shared" si="1"/>
        <v>262</v>
      </c>
      <c r="AA21" s="88">
        <v>0.9</v>
      </c>
      <c r="AB21" s="712">
        <f>AVERAGE(AA21:AA23)</f>
        <v>0.93333333333333324</v>
      </c>
      <c r="AC21" s="711" t="s">
        <v>470</v>
      </c>
    </row>
    <row r="22" spans="1:29" ht="30" customHeight="1" x14ac:dyDescent="0.25">
      <c r="A22" s="24">
        <v>13</v>
      </c>
      <c r="B22" s="23" t="s">
        <v>88</v>
      </c>
      <c r="C22" s="25" t="s">
        <v>26</v>
      </c>
      <c r="D22" s="109" t="s">
        <v>81</v>
      </c>
      <c r="E22" s="110" t="s">
        <v>82</v>
      </c>
      <c r="F22" s="111" t="s">
        <v>83</v>
      </c>
      <c r="G22" s="111" t="s">
        <v>89</v>
      </c>
      <c r="H22" s="112" t="s">
        <v>90</v>
      </c>
      <c r="I22" s="113" t="s">
        <v>91</v>
      </c>
      <c r="J22" s="114">
        <v>7</v>
      </c>
      <c r="K22" s="115">
        <v>43438</v>
      </c>
      <c r="L22" s="115">
        <v>44196</v>
      </c>
      <c r="M22" s="116">
        <f>(L22-K22)/7</f>
        <v>108.28571428571429</v>
      </c>
      <c r="N22" s="116">
        <v>0</v>
      </c>
      <c r="O22" s="191" t="s">
        <v>498</v>
      </c>
      <c r="P22" s="192" t="s">
        <v>87</v>
      </c>
      <c r="Q22" s="191"/>
      <c r="R22" s="191" t="s">
        <v>496</v>
      </c>
      <c r="S22" s="191" t="s">
        <v>497</v>
      </c>
      <c r="T22" s="191" t="s">
        <v>498</v>
      </c>
      <c r="U22" s="191" t="s">
        <v>498</v>
      </c>
      <c r="V22" s="193">
        <v>1</v>
      </c>
      <c r="W22" s="749"/>
      <c r="X22" s="691"/>
      <c r="Y22" s="96">
        <f t="shared" si="1"/>
        <v>375</v>
      </c>
      <c r="AA22" s="91">
        <v>1</v>
      </c>
      <c r="AB22" s="713"/>
      <c r="AC22" s="711"/>
    </row>
    <row r="23" spans="1:29" ht="30" customHeight="1" x14ac:dyDescent="0.25">
      <c r="A23" s="24">
        <v>14</v>
      </c>
      <c r="B23" s="23" t="s">
        <v>92</v>
      </c>
      <c r="C23" s="25" t="s">
        <v>26</v>
      </c>
      <c r="D23" s="109" t="s">
        <v>81</v>
      </c>
      <c r="E23" s="110" t="s">
        <v>82</v>
      </c>
      <c r="F23" s="111" t="s">
        <v>83</v>
      </c>
      <c r="G23" s="111" t="s">
        <v>93</v>
      </c>
      <c r="H23" s="112" t="s">
        <v>94</v>
      </c>
      <c r="I23" s="117" t="s">
        <v>95</v>
      </c>
      <c r="J23" s="114">
        <v>12</v>
      </c>
      <c r="K23" s="115">
        <v>43831</v>
      </c>
      <c r="L23" s="115">
        <v>44196</v>
      </c>
      <c r="M23" s="116">
        <f>(L23-K23)/7</f>
        <v>52.142857142857146</v>
      </c>
      <c r="N23" s="118">
        <v>0.5</v>
      </c>
      <c r="O23" s="191" t="s">
        <v>502</v>
      </c>
      <c r="P23" s="192" t="s">
        <v>87</v>
      </c>
      <c r="Q23" s="191" t="s">
        <v>499</v>
      </c>
      <c r="R23" s="191" t="s">
        <v>500</v>
      </c>
      <c r="S23" s="191" t="s">
        <v>501</v>
      </c>
      <c r="T23" s="191" t="s">
        <v>502</v>
      </c>
      <c r="U23" s="191" t="s">
        <v>502</v>
      </c>
      <c r="V23" s="193">
        <v>1</v>
      </c>
      <c r="W23" s="750"/>
      <c r="X23" s="692"/>
      <c r="Y23" s="96">
        <f t="shared" si="1"/>
        <v>361</v>
      </c>
      <c r="AA23" s="88">
        <v>0.9</v>
      </c>
      <c r="AB23" s="714"/>
      <c r="AC23" s="711"/>
    </row>
    <row r="24" spans="1:29" ht="84" customHeight="1" x14ac:dyDescent="0.25">
      <c r="A24" s="24">
        <v>15</v>
      </c>
      <c r="B24" s="23" t="s">
        <v>96</v>
      </c>
      <c r="C24" s="25" t="s">
        <v>26</v>
      </c>
      <c r="D24" s="109" t="s">
        <v>97</v>
      </c>
      <c r="E24" s="110" t="s">
        <v>98</v>
      </c>
      <c r="F24" s="112" t="s">
        <v>99</v>
      </c>
      <c r="G24" s="112" t="s">
        <v>100</v>
      </c>
      <c r="H24" s="112" t="s">
        <v>101</v>
      </c>
      <c r="I24" s="117" t="s">
        <v>102</v>
      </c>
      <c r="J24" s="117">
        <v>1</v>
      </c>
      <c r="K24" s="122">
        <v>43438</v>
      </c>
      <c r="L24" s="115">
        <v>43465</v>
      </c>
      <c r="M24" s="116">
        <f>(L24-K24)/7</f>
        <v>3.8571428571428572</v>
      </c>
      <c r="N24" s="128">
        <v>0.5</v>
      </c>
      <c r="O24" s="194" t="s">
        <v>751</v>
      </c>
      <c r="P24" s="195" t="s">
        <v>103</v>
      </c>
      <c r="Q24" s="196" t="s">
        <v>481</v>
      </c>
      <c r="R24" s="196" t="s">
        <v>482</v>
      </c>
      <c r="S24" s="196" t="s">
        <v>483</v>
      </c>
      <c r="T24" s="194" t="s">
        <v>752</v>
      </c>
      <c r="U24" s="194" t="s">
        <v>751</v>
      </c>
      <c r="V24" s="197">
        <v>1</v>
      </c>
      <c r="W24" s="751">
        <f>AVERAGE(V24:V25)</f>
        <v>1</v>
      </c>
      <c r="X24" s="718" t="s">
        <v>747</v>
      </c>
      <c r="Y24" s="96">
        <f t="shared" si="1"/>
        <v>383</v>
      </c>
      <c r="AA24" s="90">
        <v>0.95</v>
      </c>
      <c r="AB24" s="707">
        <f>AVERAGE(AA24:AA25)</f>
        <v>0.97499999999999998</v>
      </c>
      <c r="AC24" s="725" t="s">
        <v>471</v>
      </c>
    </row>
    <row r="25" spans="1:29" ht="55.5" customHeight="1" x14ac:dyDescent="0.25">
      <c r="A25" s="24">
        <v>16</v>
      </c>
      <c r="B25" s="23" t="s">
        <v>104</v>
      </c>
      <c r="C25" s="25" t="s">
        <v>26</v>
      </c>
      <c r="D25" s="109" t="s">
        <v>97</v>
      </c>
      <c r="E25" s="110" t="s">
        <v>98</v>
      </c>
      <c r="F25" s="112" t="s">
        <v>99</v>
      </c>
      <c r="G25" s="112" t="s">
        <v>100</v>
      </c>
      <c r="H25" s="112" t="s">
        <v>105</v>
      </c>
      <c r="I25" s="117" t="s">
        <v>106</v>
      </c>
      <c r="J25" s="117">
        <v>2</v>
      </c>
      <c r="K25" s="122">
        <v>43438</v>
      </c>
      <c r="L25" s="115">
        <v>43830</v>
      </c>
      <c r="M25" s="116">
        <f>(L25-K25)/7</f>
        <v>56</v>
      </c>
      <c r="N25" s="128">
        <v>0.5</v>
      </c>
      <c r="O25" s="198" t="s">
        <v>750</v>
      </c>
      <c r="P25" s="195" t="s">
        <v>103</v>
      </c>
      <c r="Q25" s="134" t="s">
        <v>484</v>
      </c>
      <c r="R25" s="134" t="s">
        <v>484</v>
      </c>
      <c r="S25" s="135" t="s">
        <v>484</v>
      </c>
      <c r="T25" s="198" t="s">
        <v>748</v>
      </c>
      <c r="U25" s="198" t="s">
        <v>750</v>
      </c>
      <c r="V25" s="199">
        <v>1</v>
      </c>
      <c r="W25" s="752"/>
      <c r="X25" s="692"/>
      <c r="Y25" s="96">
        <f t="shared" si="1"/>
        <v>354</v>
      </c>
      <c r="AA25" s="90">
        <v>1</v>
      </c>
      <c r="AB25" s="709"/>
      <c r="AC25" s="727"/>
    </row>
    <row r="26" spans="1:29" ht="55.5" customHeight="1" x14ac:dyDescent="0.25">
      <c r="A26" s="24">
        <v>17</v>
      </c>
      <c r="B26" s="23" t="s">
        <v>107</v>
      </c>
      <c r="C26" s="25" t="s">
        <v>26</v>
      </c>
      <c r="D26" s="26" t="s">
        <v>108</v>
      </c>
      <c r="E26" s="70" t="s">
        <v>109</v>
      </c>
      <c r="F26" s="23" t="s">
        <v>110</v>
      </c>
      <c r="G26" s="32" t="s">
        <v>111</v>
      </c>
      <c r="H26" s="32" t="s">
        <v>112</v>
      </c>
      <c r="I26" s="33" t="s">
        <v>113</v>
      </c>
      <c r="J26" s="34">
        <v>1</v>
      </c>
      <c r="K26" s="31">
        <v>43438</v>
      </c>
      <c r="L26" s="28">
        <v>43646</v>
      </c>
      <c r="M26" s="35">
        <v>24</v>
      </c>
      <c r="N26" s="29">
        <v>0</v>
      </c>
      <c r="O26" s="140" t="s">
        <v>749</v>
      </c>
      <c r="P26" s="357" t="s">
        <v>878</v>
      </c>
      <c r="Q26" s="164" t="s">
        <v>637</v>
      </c>
      <c r="R26" s="165" t="s">
        <v>638</v>
      </c>
      <c r="S26" s="166" t="s">
        <v>639</v>
      </c>
      <c r="T26" s="140" t="s">
        <v>769</v>
      </c>
      <c r="U26" s="140" t="s">
        <v>749</v>
      </c>
      <c r="V26" s="145">
        <v>0.7</v>
      </c>
      <c r="W26" s="145">
        <v>0.7</v>
      </c>
      <c r="X26" s="103"/>
      <c r="Y26" s="96">
        <f t="shared" si="1"/>
        <v>271</v>
      </c>
      <c r="AA26" s="90">
        <v>0.7</v>
      </c>
      <c r="AB26" s="84">
        <v>0.7</v>
      </c>
      <c r="AC26" s="83" t="s">
        <v>479</v>
      </c>
    </row>
    <row r="27" spans="1:29" ht="55.5" customHeight="1" x14ac:dyDescent="0.25">
      <c r="A27" s="24">
        <v>18</v>
      </c>
      <c r="B27" s="23" t="s">
        <v>114</v>
      </c>
      <c r="C27" s="25" t="s">
        <v>26</v>
      </c>
      <c r="D27" s="26" t="s">
        <v>115</v>
      </c>
      <c r="E27" s="71" t="s">
        <v>116</v>
      </c>
      <c r="F27" s="38" t="s">
        <v>45</v>
      </c>
      <c r="G27" s="37" t="s">
        <v>50</v>
      </c>
      <c r="H27" s="37" t="s">
        <v>117</v>
      </c>
      <c r="I27" s="39" t="s">
        <v>52</v>
      </c>
      <c r="J27" s="40">
        <v>1</v>
      </c>
      <c r="K27" s="31">
        <v>43438</v>
      </c>
      <c r="L27" s="28">
        <v>44196</v>
      </c>
      <c r="M27" s="29">
        <f>(L27-K27)/7</f>
        <v>108.28571428571429</v>
      </c>
      <c r="N27" s="29">
        <v>0</v>
      </c>
      <c r="O27" s="144" t="s">
        <v>632</v>
      </c>
      <c r="P27" s="357" t="s">
        <v>878</v>
      </c>
      <c r="Q27" s="141" t="s">
        <v>629</v>
      </c>
      <c r="R27" s="143" t="s">
        <v>638</v>
      </c>
      <c r="S27" s="143" t="s">
        <v>630</v>
      </c>
      <c r="T27" s="140" t="s">
        <v>631</v>
      </c>
      <c r="U27" s="144" t="s">
        <v>632</v>
      </c>
      <c r="V27" s="146">
        <v>1</v>
      </c>
      <c r="W27" s="715">
        <f>AVERAGE(V27:V28)</f>
        <v>0.9</v>
      </c>
      <c r="X27" s="104"/>
      <c r="Y27" s="96">
        <f t="shared" si="1"/>
        <v>295</v>
      </c>
      <c r="AA27" s="90">
        <v>0.8</v>
      </c>
      <c r="AB27" s="710">
        <f>AVERAGE(AA27:AA28)</f>
        <v>0.65</v>
      </c>
      <c r="AC27" s="711" t="s">
        <v>469</v>
      </c>
    </row>
    <row r="28" spans="1:29" ht="55.5" customHeight="1" x14ac:dyDescent="0.25">
      <c r="A28" s="24">
        <v>19</v>
      </c>
      <c r="B28" s="23" t="s">
        <v>118</v>
      </c>
      <c r="C28" s="25" t="s">
        <v>26</v>
      </c>
      <c r="D28" s="26" t="s">
        <v>115</v>
      </c>
      <c r="E28" s="71" t="s">
        <v>116</v>
      </c>
      <c r="F28" s="38" t="s">
        <v>45</v>
      </c>
      <c r="G28" s="37" t="s">
        <v>119</v>
      </c>
      <c r="H28" s="37" t="s">
        <v>120</v>
      </c>
      <c r="I28" s="39" t="s">
        <v>121</v>
      </c>
      <c r="J28" s="40">
        <v>1</v>
      </c>
      <c r="K28" s="31">
        <v>43438</v>
      </c>
      <c r="L28" s="28">
        <v>44196</v>
      </c>
      <c r="M28" s="29">
        <f>(L28-K28)/7</f>
        <v>108.28571428571429</v>
      </c>
      <c r="N28" s="29">
        <v>0</v>
      </c>
      <c r="O28" s="140" t="s">
        <v>641</v>
      </c>
      <c r="P28" s="357" t="s">
        <v>878</v>
      </c>
      <c r="Q28" s="141" t="s">
        <v>640</v>
      </c>
      <c r="R28" s="143" t="s">
        <v>638</v>
      </c>
      <c r="S28" s="143" t="s">
        <v>634</v>
      </c>
      <c r="T28" s="140" t="s">
        <v>635</v>
      </c>
      <c r="U28" s="140" t="s">
        <v>641</v>
      </c>
      <c r="V28" s="147">
        <v>0.8</v>
      </c>
      <c r="W28" s="715"/>
      <c r="X28" s="104"/>
      <c r="Y28" s="96">
        <f t="shared" si="1"/>
        <v>371</v>
      </c>
      <c r="AA28" s="90">
        <v>0.5</v>
      </c>
      <c r="AB28" s="710"/>
      <c r="AC28" s="711"/>
    </row>
    <row r="29" spans="1:29" ht="55.5" customHeight="1" x14ac:dyDescent="0.25">
      <c r="A29" s="24">
        <v>20</v>
      </c>
      <c r="B29" s="23" t="s">
        <v>122</v>
      </c>
      <c r="C29" s="25" t="s">
        <v>26</v>
      </c>
      <c r="D29" s="26" t="s">
        <v>123</v>
      </c>
      <c r="E29" s="70" t="s">
        <v>124</v>
      </c>
      <c r="F29" s="25" t="s">
        <v>125</v>
      </c>
      <c r="G29" s="32" t="s">
        <v>126</v>
      </c>
      <c r="H29" s="138" t="s">
        <v>127</v>
      </c>
      <c r="I29" s="139" t="s">
        <v>128</v>
      </c>
      <c r="J29" s="34">
        <v>1</v>
      </c>
      <c r="K29" s="31">
        <v>43438</v>
      </c>
      <c r="L29" s="28">
        <v>44196</v>
      </c>
      <c r="M29" s="35">
        <v>12</v>
      </c>
      <c r="N29" s="29">
        <v>0</v>
      </c>
      <c r="O29" s="200" t="s">
        <v>762</v>
      </c>
      <c r="P29" s="36" t="s">
        <v>129</v>
      </c>
      <c r="Q29" s="201" t="s">
        <v>485</v>
      </c>
      <c r="R29" s="202"/>
      <c r="S29" s="201" t="s">
        <v>623</v>
      </c>
      <c r="T29" s="200" t="s">
        <v>778</v>
      </c>
      <c r="U29" s="200" t="s">
        <v>759</v>
      </c>
      <c r="V29" s="203">
        <v>0.87</v>
      </c>
      <c r="W29" s="693">
        <f>AVERAGE(V29:V31)</f>
        <v>0.82333333333333325</v>
      </c>
      <c r="X29" s="204"/>
      <c r="Y29" s="96">
        <f t="shared" si="1"/>
        <v>390</v>
      </c>
      <c r="AA29" s="90">
        <v>0.6</v>
      </c>
      <c r="AB29" s="712">
        <f>AVERAGE(AA29:AA31)</f>
        <v>0.70000000000000007</v>
      </c>
      <c r="AC29" s="725" t="s">
        <v>471</v>
      </c>
    </row>
    <row r="30" spans="1:29" ht="55.5" customHeight="1" x14ac:dyDescent="0.25">
      <c r="A30" s="24">
        <v>21</v>
      </c>
      <c r="B30" s="23" t="s">
        <v>130</v>
      </c>
      <c r="C30" s="25" t="s">
        <v>26</v>
      </c>
      <c r="D30" s="26" t="s">
        <v>123</v>
      </c>
      <c r="E30" s="70" t="s">
        <v>124</v>
      </c>
      <c r="F30" s="25" t="s">
        <v>125</v>
      </c>
      <c r="G30" s="32" t="s">
        <v>131</v>
      </c>
      <c r="H30" s="32" t="s">
        <v>132</v>
      </c>
      <c r="I30" s="33" t="s">
        <v>133</v>
      </c>
      <c r="J30" s="41">
        <v>1</v>
      </c>
      <c r="K30" s="31">
        <v>43438</v>
      </c>
      <c r="L30" s="28">
        <v>44196</v>
      </c>
      <c r="M30" s="35">
        <v>24</v>
      </c>
      <c r="N30" s="29">
        <v>0</v>
      </c>
      <c r="O30" s="200" t="s">
        <v>754</v>
      </c>
      <c r="P30" s="36" t="s">
        <v>129</v>
      </c>
      <c r="Q30" s="201" t="s">
        <v>486</v>
      </c>
      <c r="R30" s="202"/>
      <c r="S30" s="201" t="s">
        <v>487</v>
      </c>
      <c r="T30" s="200" t="s">
        <v>761</v>
      </c>
      <c r="U30" s="200" t="s">
        <v>760</v>
      </c>
      <c r="V30" s="203">
        <v>0.9</v>
      </c>
      <c r="W30" s="694"/>
      <c r="X30" s="204"/>
      <c r="Y30" s="96">
        <f t="shared" si="1"/>
        <v>270</v>
      </c>
      <c r="AA30" s="90">
        <v>0.9</v>
      </c>
      <c r="AB30" s="713"/>
      <c r="AC30" s="726"/>
    </row>
    <row r="31" spans="1:29" ht="55.5" customHeight="1" thickBot="1" x14ac:dyDescent="0.3">
      <c r="A31" s="24">
        <v>22</v>
      </c>
      <c r="B31" s="23" t="s">
        <v>134</v>
      </c>
      <c r="C31" s="25" t="s">
        <v>26</v>
      </c>
      <c r="D31" s="26" t="s">
        <v>123</v>
      </c>
      <c r="E31" s="70" t="s">
        <v>124</v>
      </c>
      <c r="F31" s="25" t="s">
        <v>125</v>
      </c>
      <c r="G31" s="32" t="s">
        <v>135</v>
      </c>
      <c r="H31" s="32" t="s">
        <v>136</v>
      </c>
      <c r="I31" s="33" t="s">
        <v>137</v>
      </c>
      <c r="J31" s="41">
        <v>1</v>
      </c>
      <c r="K31" s="31">
        <v>43438</v>
      </c>
      <c r="L31" s="28">
        <v>44196</v>
      </c>
      <c r="M31" s="35">
        <v>12</v>
      </c>
      <c r="N31" s="29">
        <v>0</v>
      </c>
      <c r="O31" s="200" t="s">
        <v>755</v>
      </c>
      <c r="P31" s="36" t="s">
        <v>129</v>
      </c>
      <c r="Q31" s="201" t="s">
        <v>488</v>
      </c>
      <c r="R31" s="202"/>
      <c r="S31" s="201" t="s">
        <v>489</v>
      </c>
      <c r="T31" s="200" t="s">
        <v>756</v>
      </c>
      <c r="U31" s="200" t="s">
        <v>755</v>
      </c>
      <c r="V31" s="203">
        <v>0.7</v>
      </c>
      <c r="W31" s="695"/>
      <c r="X31" s="204"/>
      <c r="Y31" s="96">
        <f t="shared" si="1"/>
        <v>389</v>
      </c>
      <c r="AA31" s="90">
        <v>0.6</v>
      </c>
      <c r="AB31" s="714"/>
      <c r="AC31" s="727"/>
    </row>
    <row r="32" spans="1:29" ht="55.5" customHeight="1" thickBot="1" x14ac:dyDescent="0.3">
      <c r="A32" s="24">
        <v>23</v>
      </c>
      <c r="B32" s="23" t="s">
        <v>138</v>
      </c>
      <c r="C32" s="25" t="s">
        <v>26</v>
      </c>
      <c r="D32" s="109" t="s">
        <v>139</v>
      </c>
      <c r="E32" s="110" t="s">
        <v>140</v>
      </c>
      <c r="F32" s="119" t="s">
        <v>141</v>
      </c>
      <c r="G32" s="119" t="s">
        <v>142</v>
      </c>
      <c r="H32" s="119" t="s">
        <v>143</v>
      </c>
      <c r="I32" s="120" t="s">
        <v>144</v>
      </c>
      <c r="J32" s="121">
        <v>1</v>
      </c>
      <c r="K32" s="122">
        <v>43438</v>
      </c>
      <c r="L32" s="115">
        <v>44165</v>
      </c>
      <c r="M32" s="116">
        <f>(L32-K32)/7</f>
        <v>103.85714285714286</v>
      </c>
      <c r="N32" s="116">
        <v>1</v>
      </c>
      <c r="O32" s="125" t="s">
        <v>644</v>
      </c>
      <c r="P32" s="195" t="s">
        <v>145</v>
      </c>
      <c r="Q32" s="123" t="s">
        <v>642</v>
      </c>
      <c r="R32" s="123" t="s">
        <v>642</v>
      </c>
      <c r="S32" s="124" t="s">
        <v>643</v>
      </c>
      <c r="T32" s="125" t="s">
        <v>644</v>
      </c>
      <c r="U32" s="125" t="s">
        <v>644</v>
      </c>
      <c r="V32" s="126">
        <v>1</v>
      </c>
      <c r="W32" s="716">
        <f>AVERAGE(V32:V33)</f>
        <v>1</v>
      </c>
      <c r="X32" s="690" t="s">
        <v>723</v>
      </c>
      <c r="Y32" s="96">
        <f t="shared" si="1"/>
        <v>267</v>
      </c>
      <c r="AA32" s="88">
        <v>0.9</v>
      </c>
      <c r="AB32" s="719">
        <f>AVERAGE(AA32:AA33)</f>
        <v>0.7</v>
      </c>
      <c r="AC32" s="711" t="s">
        <v>469</v>
      </c>
    </row>
    <row r="33" spans="1:30" ht="55.5" customHeight="1" thickBot="1" x14ac:dyDescent="0.3">
      <c r="A33" s="24">
        <v>24</v>
      </c>
      <c r="B33" s="23" t="s">
        <v>146</v>
      </c>
      <c r="C33" s="25" t="s">
        <v>26</v>
      </c>
      <c r="D33" s="109" t="s">
        <v>139</v>
      </c>
      <c r="E33" s="110" t="s">
        <v>140</v>
      </c>
      <c r="F33" s="119" t="s">
        <v>141</v>
      </c>
      <c r="G33" s="119" t="s">
        <v>147</v>
      </c>
      <c r="H33" s="119" t="s">
        <v>148</v>
      </c>
      <c r="I33" s="120" t="s">
        <v>149</v>
      </c>
      <c r="J33" s="127">
        <v>1</v>
      </c>
      <c r="K33" s="122">
        <v>43438</v>
      </c>
      <c r="L33" s="115">
        <v>44165</v>
      </c>
      <c r="M33" s="116">
        <f>(L33-K33)/7</f>
        <v>103.85714285714286</v>
      </c>
      <c r="N33" s="128">
        <v>0.5</v>
      </c>
      <c r="O33" s="129" t="s">
        <v>648</v>
      </c>
      <c r="P33" s="195" t="s">
        <v>145</v>
      </c>
      <c r="Q33" s="123" t="s">
        <v>645</v>
      </c>
      <c r="R33" s="123" t="s">
        <v>645</v>
      </c>
      <c r="S33" s="124" t="s">
        <v>646</v>
      </c>
      <c r="T33" s="125" t="s">
        <v>647</v>
      </c>
      <c r="U33" s="129" t="s">
        <v>648</v>
      </c>
      <c r="V33" s="130">
        <v>1</v>
      </c>
      <c r="W33" s="717"/>
      <c r="X33" s="691"/>
      <c r="Y33" s="96">
        <f t="shared" si="1"/>
        <v>273</v>
      </c>
      <c r="AA33" s="88">
        <v>0.5</v>
      </c>
      <c r="AB33" s="719"/>
      <c r="AC33" s="711"/>
    </row>
    <row r="34" spans="1:30" ht="55.5" customHeight="1" x14ac:dyDescent="0.25">
      <c r="A34" s="24">
        <v>25</v>
      </c>
      <c r="B34" s="23" t="s">
        <v>150</v>
      </c>
      <c r="C34" s="25" t="s">
        <v>26</v>
      </c>
      <c r="D34" s="26" t="s">
        <v>151</v>
      </c>
      <c r="E34" s="72" t="s">
        <v>152</v>
      </c>
      <c r="F34" s="23" t="s">
        <v>153</v>
      </c>
      <c r="G34" s="32" t="s">
        <v>154</v>
      </c>
      <c r="H34" s="32" t="s">
        <v>155</v>
      </c>
      <c r="I34" s="33" t="s">
        <v>133</v>
      </c>
      <c r="J34" s="42">
        <v>1</v>
      </c>
      <c r="K34" s="31">
        <v>43438</v>
      </c>
      <c r="L34" s="28">
        <v>44012</v>
      </c>
      <c r="M34" s="43">
        <v>12</v>
      </c>
      <c r="N34" s="29">
        <v>0</v>
      </c>
      <c r="O34" s="205" t="s">
        <v>695</v>
      </c>
      <c r="P34" s="36" t="s">
        <v>129</v>
      </c>
      <c r="Q34" s="181" t="s">
        <v>691</v>
      </c>
      <c r="R34" s="181" t="s">
        <v>692</v>
      </c>
      <c r="S34" s="181" t="s">
        <v>693</v>
      </c>
      <c r="T34" s="206" t="s">
        <v>694</v>
      </c>
      <c r="U34" s="205" t="s">
        <v>695</v>
      </c>
      <c r="V34" s="183">
        <v>0.9</v>
      </c>
      <c r="W34" s="183">
        <v>0.9</v>
      </c>
      <c r="X34" s="207"/>
      <c r="Y34" s="96">
        <f t="shared" si="1"/>
        <v>379</v>
      </c>
      <c r="AA34" s="90">
        <v>0.9</v>
      </c>
      <c r="AB34" s="712">
        <f>AVERAGE(AA34:AA35)</f>
        <v>0.9</v>
      </c>
      <c r="AC34" s="711" t="s">
        <v>477</v>
      </c>
    </row>
    <row r="35" spans="1:30" ht="55.5" customHeight="1" x14ac:dyDescent="0.25">
      <c r="A35" s="24">
        <v>26</v>
      </c>
      <c r="B35" s="23" t="s">
        <v>156</v>
      </c>
      <c r="C35" s="25" t="s">
        <v>26</v>
      </c>
      <c r="D35" s="26" t="s">
        <v>151</v>
      </c>
      <c r="E35" s="72" t="s">
        <v>152</v>
      </c>
      <c r="F35" s="23" t="s">
        <v>157</v>
      </c>
      <c r="G35" s="32" t="s">
        <v>154</v>
      </c>
      <c r="H35" s="32" t="s">
        <v>155</v>
      </c>
      <c r="I35" s="33" t="s">
        <v>133</v>
      </c>
      <c r="J35" s="41">
        <v>1</v>
      </c>
      <c r="K35" s="31">
        <v>43438</v>
      </c>
      <c r="L35" s="28">
        <v>43554</v>
      </c>
      <c r="M35" s="43">
        <v>12</v>
      </c>
      <c r="N35" s="29">
        <v>0</v>
      </c>
      <c r="O35" s="205" t="s">
        <v>779</v>
      </c>
      <c r="P35" s="36" t="s">
        <v>877</v>
      </c>
      <c r="Q35" s="181" t="s">
        <v>696</v>
      </c>
      <c r="R35" s="181" t="s">
        <v>697</v>
      </c>
      <c r="S35" s="181" t="s">
        <v>698</v>
      </c>
      <c r="T35" s="208" t="s">
        <v>699</v>
      </c>
      <c r="U35" s="205" t="s">
        <v>779</v>
      </c>
      <c r="V35" s="183">
        <v>0.9</v>
      </c>
      <c r="W35" s="183">
        <v>0.9</v>
      </c>
      <c r="X35" s="183"/>
      <c r="Y35" s="96">
        <f t="shared" si="1"/>
        <v>246</v>
      </c>
      <c r="AA35" s="88">
        <v>0.9</v>
      </c>
      <c r="AB35" s="714"/>
      <c r="AC35" s="711"/>
    </row>
    <row r="36" spans="1:30" ht="55.5" customHeight="1" x14ac:dyDescent="0.25">
      <c r="A36" s="24">
        <v>27</v>
      </c>
      <c r="B36" s="23" t="s">
        <v>158</v>
      </c>
      <c r="C36" s="25" t="s">
        <v>26</v>
      </c>
      <c r="D36" s="109" t="s">
        <v>159</v>
      </c>
      <c r="E36" s="110" t="s">
        <v>160</v>
      </c>
      <c r="F36" s="111" t="s">
        <v>161</v>
      </c>
      <c r="G36" s="111" t="s">
        <v>162</v>
      </c>
      <c r="H36" s="111" t="s">
        <v>163</v>
      </c>
      <c r="I36" s="113" t="s">
        <v>164</v>
      </c>
      <c r="J36" s="131">
        <v>1</v>
      </c>
      <c r="K36" s="122">
        <v>43831</v>
      </c>
      <c r="L36" s="115">
        <v>44012</v>
      </c>
      <c r="M36" s="116">
        <f>(L36-K36)/7</f>
        <v>25.857142857142858</v>
      </c>
      <c r="N36" s="121">
        <v>1</v>
      </c>
      <c r="O36" s="209" t="s">
        <v>598</v>
      </c>
      <c r="P36" s="195" t="s">
        <v>165</v>
      </c>
      <c r="Q36" s="209" t="s">
        <v>594</v>
      </c>
      <c r="R36" s="209" t="s">
        <v>595</v>
      </c>
      <c r="S36" s="209" t="s">
        <v>596</v>
      </c>
      <c r="T36" s="209" t="s">
        <v>597</v>
      </c>
      <c r="U36" s="209" t="s">
        <v>598</v>
      </c>
      <c r="V36" s="130">
        <v>1</v>
      </c>
      <c r="W36" s="757">
        <f>AVERAGE(V36:V38)</f>
        <v>1</v>
      </c>
      <c r="X36" s="690" t="s">
        <v>724</v>
      </c>
      <c r="Y36" s="96">
        <f t="shared" si="1"/>
        <v>377</v>
      </c>
      <c r="AA36" s="90">
        <v>1</v>
      </c>
      <c r="AB36" s="719">
        <f>AVERAGE(AA36:AA38)</f>
        <v>0.98333333333333339</v>
      </c>
      <c r="AC36" s="711" t="s">
        <v>478</v>
      </c>
    </row>
    <row r="37" spans="1:30" ht="55.5" customHeight="1" x14ac:dyDescent="0.25">
      <c r="A37" s="24">
        <v>28</v>
      </c>
      <c r="B37" s="23" t="s">
        <v>166</v>
      </c>
      <c r="C37" s="25" t="s">
        <v>26</v>
      </c>
      <c r="D37" s="109" t="s">
        <v>159</v>
      </c>
      <c r="E37" s="110" t="s">
        <v>160</v>
      </c>
      <c r="F37" s="111" t="s">
        <v>161</v>
      </c>
      <c r="G37" s="111" t="s">
        <v>167</v>
      </c>
      <c r="H37" s="111" t="s">
        <v>168</v>
      </c>
      <c r="I37" s="113" t="s">
        <v>169</v>
      </c>
      <c r="J37" s="131">
        <v>1</v>
      </c>
      <c r="K37" s="122">
        <v>43831</v>
      </c>
      <c r="L37" s="115">
        <v>44012</v>
      </c>
      <c r="M37" s="116">
        <f>(L37-K37)/7</f>
        <v>25.857142857142858</v>
      </c>
      <c r="N37" s="121">
        <v>1</v>
      </c>
      <c r="O37" s="209" t="s">
        <v>603</v>
      </c>
      <c r="P37" s="195" t="s">
        <v>165</v>
      </c>
      <c r="Q37" s="209" t="s">
        <v>599</v>
      </c>
      <c r="R37" s="209" t="s">
        <v>600</v>
      </c>
      <c r="S37" s="210" t="s">
        <v>601</v>
      </c>
      <c r="T37" s="209" t="s">
        <v>602</v>
      </c>
      <c r="U37" s="209" t="s">
        <v>603</v>
      </c>
      <c r="V37" s="130">
        <v>1</v>
      </c>
      <c r="W37" s="758"/>
      <c r="X37" s="691"/>
      <c r="Y37" s="96">
        <f t="shared" si="1"/>
        <v>330</v>
      </c>
      <c r="AA37" s="88">
        <v>0.95</v>
      </c>
      <c r="AB37" s="720"/>
      <c r="AC37" s="711"/>
    </row>
    <row r="38" spans="1:30" ht="55.5" customHeight="1" x14ac:dyDescent="0.25">
      <c r="A38" s="24">
        <v>29</v>
      </c>
      <c r="B38" s="23" t="s">
        <v>170</v>
      </c>
      <c r="C38" s="25" t="s">
        <v>26</v>
      </c>
      <c r="D38" s="109" t="s">
        <v>159</v>
      </c>
      <c r="E38" s="110" t="s">
        <v>160</v>
      </c>
      <c r="F38" s="111" t="s">
        <v>161</v>
      </c>
      <c r="G38" s="111" t="s">
        <v>171</v>
      </c>
      <c r="H38" s="111" t="s">
        <v>171</v>
      </c>
      <c r="I38" s="113" t="s">
        <v>172</v>
      </c>
      <c r="J38" s="131">
        <v>2</v>
      </c>
      <c r="K38" s="122">
        <v>43831</v>
      </c>
      <c r="L38" s="115">
        <v>44196</v>
      </c>
      <c r="M38" s="116">
        <f>(L38-K38)/7</f>
        <v>52.142857142857146</v>
      </c>
      <c r="N38" s="121">
        <v>1</v>
      </c>
      <c r="O38" s="209" t="s">
        <v>780</v>
      </c>
      <c r="P38" s="195" t="s">
        <v>165</v>
      </c>
      <c r="Q38" s="209" t="s">
        <v>604</v>
      </c>
      <c r="R38" s="209" t="s">
        <v>605</v>
      </c>
      <c r="S38" s="209" t="s">
        <v>606</v>
      </c>
      <c r="T38" s="209" t="s">
        <v>607</v>
      </c>
      <c r="U38" s="209" t="s">
        <v>780</v>
      </c>
      <c r="V38" s="130">
        <v>1</v>
      </c>
      <c r="W38" s="759"/>
      <c r="X38" s="692"/>
      <c r="Y38" s="96">
        <f t="shared" si="1"/>
        <v>351</v>
      </c>
      <c r="AA38" s="90">
        <v>1</v>
      </c>
      <c r="AB38" s="720"/>
      <c r="AC38" s="711"/>
    </row>
    <row r="39" spans="1:30" ht="55.5" customHeight="1" x14ac:dyDescent="0.25">
      <c r="A39" s="24">
        <v>30</v>
      </c>
      <c r="B39" s="23" t="s">
        <v>173</v>
      </c>
      <c r="C39" s="25" t="s">
        <v>26</v>
      </c>
      <c r="D39" s="26" t="s">
        <v>174</v>
      </c>
      <c r="E39" s="70" t="s">
        <v>175</v>
      </c>
      <c r="F39" s="25" t="s">
        <v>176</v>
      </c>
      <c r="G39" s="23" t="s">
        <v>177</v>
      </c>
      <c r="H39" s="23" t="s">
        <v>178</v>
      </c>
      <c r="I39" s="30" t="s">
        <v>179</v>
      </c>
      <c r="J39" s="45">
        <v>3</v>
      </c>
      <c r="K39" s="28">
        <v>44013</v>
      </c>
      <c r="L39" s="28">
        <v>44196</v>
      </c>
      <c r="M39" s="29">
        <f t="shared" ref="M39:M59" si="2">(L39-K39)/7</f>
        <v>26.142857142857142</v>
      </c>
      <c r="N39" s="45">
        <v>0</v>
      </c>
      <c r="O39" s="211" t="s">
        <v>506</v>
      </c>
      <c r="P39" s="36" t="s">
        <v>876</v>
      </c>
      <c r="Q39" s="211"/>
      <c r="R39" s="211" t="s">
        <v>503</v>
      </c>
      <c r="S39" s="211" t="s">
        <v>504</v>
      </c>
      <c r="T39" s="211" t="s">
        <v>505</v>
      </c>
      <c r="U39" s="211" t="s">
        <v>506</v>
      </c>
      <c r="V39" s="212">
        <v>1</v>
      </c>
      <c r="W39" s="762">
        <f>AVERAGE(V39:V41)</f>
        <v>0.93333333333333324</v>
      </c>
      <c r="X39" s="100"/>
      <c r="Y39" s="96">
        <f t="shared" si="1"/>
        <v>341</v>
      </c>
      <c r="AA39" s="91">
        <v>1</v>
      </c>
      <c r="AB39" s="712">
        <f>AVERAGE(AA39:AA41)</f>
        <v>0.93333333333333324</v>
      </c>
      <c r="AC39" s="711" t="s">
        <v>470</v>
      </c>
    </row>
    <row r="40" spans="1:30" ht="55.5" customHeight="1" x14ac:dyDescent="0.25">
      <c r="A40" s="24">
        <v>31</v>
      </c>
      <c r="B40" s="23" t="s">
        <v>180</v>
      </c>
      <c r="C40" s="25" t="s">
        <v>26</v>
      </c>
      <c r="D40" s="26" t="s">
        <v>174</v>
      </c>
      <c r="E40" s="70" t="s">
        <v>175</v>
      </c>
      <c r="F40" s="25" t="s">
        <v>181</v>
      </c>
      <c r="G40" s="23" t="s">
        <v>182</v>
      </c>
      <c r="H40" s="23" t="s">
        <v>183</v>
      </c>
      <c r="I40" s="30" t="s">
        <v>184</v>
      </c>
      <c r="J40" s="45">
        <v>3</v>
      </c>
      <c r="K40" s="28">
        <v>43438</v>
      </c>
      <c r="L40" s="28">
        <v>44196</v>
      </c>
      <c r="M40" s="29">
        <f t="shared" si="2"/>
        <v>108.28571428571429</v>
      </c>
      <c r="N40" s="45">
        <v>1</v>
      </c>
      <c r="O40" s="211" t="s">
        <v>509</v>
      </c>
      <c r="P40" s="36" t="s">
        <v>185</v>
      </c>
      <c r="Q40" s="211" t="s">
        <v>507</v>
      </c>
      <c r="R40" s="211" t="s">
        <v>507</v>
      </c>
      <c r="S40" s="211" t="s">
        <v>508</v>
      </c>
      <c r="T40" s="211" t="s">
        <v>509</v>
      </c>
      <c r="U40" s="211" t="s">
        <v>509</v>
      </c>
      <c r="V40" s="212">
        <v>1</v>
      </c>
      <c r="W40" s="763"/>
      <c r="X40" s="213"/>
      <c r="Y40" s="96">
        <f t="shared" si="1"/>
        <v>261</v>
      </c>
      <c r="AA40" s="88">
        <v>1</v>
      </c>
      <c r="AB40" s="713"/>
      <c r="AC40" s="711"/>
    </row>
    <row r="41" spans="1:30" ht="55.5" customHeight="1" x14ac:dyDescent="0.25">
      <c r="A41" s="24">
        <v>32</v>
      </c>
      <c r="B41" s="23" t="s">
        <v>186</v>
      </c>
      <c r="C41" s="25" t="s">
        <v>26</v>
      </c>
      <c r="D41" s="26" t="s">
        <v>174</v>
      </c>
      <c r="E41" s="70" t="s">
        <v>175</v>
      </c>
      <c r="F41" s="25" t="s">
        <v>187</v>
      </c>
      <c r="G41" s="23" t="s">
        <v>188</v>
      </c>
      <c r="H41" s="23" t="s">
        <v>189</v>
      </c>
      <c r="I41" s="30" t="s">
        <v>190</v>
      </c>
      <c r="J41" s="45">
        <v>2</v>
      </c>
      <c r="K41" s="28">
        <v>43438</v>
      </c>
      <c r="L41" s="28">
        <v>44196</v>
      </c>
      <c r="M41" s="29">
        <f t="shared" si="2"/>
        <v>108.28571428571429</v>
      </c>
      <c r="N41" s="45">
        <v>1</v>
      </c>
      <c r="O41" s="214" t="s">
        <v>513</v>
      </c>
      <c r="P41" s="50" t="s">
        <v>87</v>
      </c>
      <c r="Q41" s="214" t="s">
        <v>510</v>
      </c>
      <c r="R41" s="214" t="s">
        <v>511</v>
      </c>
      <c r="S41" s="214" t="s">
        <v>512</v>
      </c>
      <c r="T41" s="214" t="s">
        <v>513</v>
      </c>
      <c r="U41" s="214" t="s">
        <v>513</v>
      </c>
      <c r="V41" s="215">
        <v>0.8</v>
      </c>
      <c r="W41" s="764"/>
      <c r="X41" s="216"/>
      <c r="Y41" s="96">
        <f t="shared" si="1"/>
        <v>321</v>
      </c>
      <c r="AA41" s="88">
        <v>0.8</v>
      </c>
      <c r="AB41" s="714"/>
      <c r="AC41" s="711"/>
    </row>
    <row r="42" spans="1:30" ht="55.5" customHeight="1" x14ac:dyDescent="0.25">
      <c r="A42" s="24">
        <v>33</v>
      </c>
      <c r="B42" s="23" t="s">
        <v>191</v>
      </c>
      <c r="C42" s="25" t="s">
        <v>26</v>
      </c>
      <c r="D42" s="109" t="s">
        <v>192</v>
      </c>
      <c r="E42" s="110" t="s">
        <v>193</v>
      </c>
      <c r="F42" s="111" t="s">
        <v>194</v>
      </c>
      <c r="G42" s="111" t="s">
        <v>195</v>
      </c>
      <c r="H42" s="111" t="s">
        <v>196</v>
      </c>
      <c r="I42" s="113" t="s">
        <v>197</v>
      </c>
      <c r="J42" s="113">
        <v>11</v>
      </c>
      <c r="K42" s="115">
        <v>43860</v>
      </c>
      <c r="L42" s="115">
        <v>44165</v>
      </c>
      <c r="M42" s="116">
        <f t="shared" si="2"/>
        <v>43.571428571428569</v>
      </c>
      <c r="N42" s="121">
        <v>5</v>
      </c>
      <c r="O42" s="217" t="s">
        <v>517</v>
      </c>
      <c r="P42" s="192" t="s">
        <v>87</v>
      </c>
      <c r="Q42" s="191" t="s">
        <v>514</v>
      </c>
      <c r="R42" s="191" t="s">
        <v>515</v>
      </c>
      <c r="S42" s="191" t="s">
        <v>516</v>
      </c>
      <c r="T42" s="217" t="s">
        <v>517</v>
      </c>
      <c r="U42" s="217" t="s">
        <v>517</v>
      </c>
      <c r="V42" s="193">
        <v>1</v>
      </c>
      <c r="W42" s="748">
        <f>AVERAGE(V42:V44)</f>
        <v>1</v>
      </c>
      <c r="X42" s="690" t="s">
        <v>725</v>
      </c>
      <c r="Y42" s="96">
        <f t="shared" si="1"/>
        <v>182</v>
      </c>
      <c r="AA42" s="88">
        <v>0.95</v>
      </c>
      <c r="AB42" s="712">
        <f>AVERAGE(AA42:AA44)</f>
        <v>0.98333333333333339</v>
      </c>
      <c r="AC42" s="711" t="s">
        <v>470</v>
      </c>
    </row>
    <row r="43" spans="1:30" ht="55.5" customHeight="1" x14ac:dyDescent="0.25">
      <c r="A43" s="24">
        <v>34</v>
      </c>
      <c r="B43" s="23" t="s">
        <v>198</v>
      </c>
      <c r="C43" s="25" t="s">
        <v>26</v>
      </c>
      <c r="D43" s="109" t="s">
        <v>192</v>
      </c>
      <c r="E43" s="110" t="s">
        <v>193</v>
      </c>
      <c r="F43" s="111" t="s">
        <v>194</v>
      </c>
      <c r="G43" s="111" t="s">
        <v>199</v>
      </c>
      <c r="H43" s="111" t="s">
        <v>200</v>
      </c>
      <c r="I43" s="113" t="s">
        <v>201</v>
      </c>
      <c r="J43" s="113">
        <v>1</v>
      </c>
      <c r="K43" s="115">
        <v>43860</v>
      </c>
      <c r="L43" s="115">
        <v>44165</v>
      </c>
      <c r="M43" s="116">
        <f t="shared" si="2"/>
        <v>43.571428571428569</v>
      </c>
      <c r="N43" s="121">
        <v>1</v>
      </c>
      <c r="O43" s="191" t="s">
        <v>520</v>
      </c>
      <c r="P43" s="192" t="s">
        <v>87</v>
      </c>
      <c r="Q43" s="191"/>
      <c r="R43" s="191" t="s">
        <v>518</v>
      </c>
      <c r="S43" s="191" t="s">
        <v>519</v>
      </c>
      <c r="T43" s="191" t="s">
        <v>520</v>
      </c>
      <c r="U43" s="191" t="s">
        <v>520</v>
      </c>
      <c r="V43" s="193">
        <v>1</v>
      </c>
      <c r="W43" s="749"/>
      <c r="X43" s="691"/>
      <c r="Y43" s="96">
        <f t="shared" si="1"/>
        <v>171</v>
      </c>
      <c r="AA43" s="88">
        <v>1</v>
      </c>
      <c r="AB43" s="713"/>
      <c r="AC43" s="711"/>
    </row>
    <row r="44" spans="1:30" ht="55.5" customHeight="1" x14ac:dyDescent="0.25">
      <c r="A44" s="24">
        <v>35</v>
      </c>
      <c r="B44" s="23" t="s">
        <v>202</v>
      </c>
      <c r="C44" s="25" t="s">
        <v>26</v>
      </c>
      <c r="D44" s="109" t="s">
        <v>192</v>
      </c>
      <c r="E44" s="110" t="s">
        <v>193</v>
      </c>
      <c r="F44" s="111" t="s">
        <v>194</v>
      </c>
      <c r="G44" s="111" t="s">
        <v>203</v>
      </c>
      <c r="H44" s="111" t="s">
        <v>204</v>
      </c>
      <c r="I44" s="113" t="s">
        <v>205</v>
      </c>
      <c r="J44" s="113">
        <v>11</v>
      </c>
      <c r="K44" s="115">
        <v>43860</v>
      </c>
      <c r="L44" s="115">
        <v>44165</v>
      </c>
      <c r="M44" s="116">
        <f t="shared" si="2"/>
        <v>43.571428571428569</v>
      </c>
      <c r="N44" s="121">
        <v>5</v>
      </c>
      <c r="O44" s="191" t="s">
        <v>523</v>
      </c>
      <c r="P44" s="192" t="s">
        <v>87</v>
      </c>
      <c r="Q44" s="191"/>
      <c r="R44" s="191" t="s">
        <v>521</v>
      </c>
      <c r="S44" s="191" t="s">
        <v>522</v>
      </c>
      <c r="T44" s="191" t="s">
        <v>523</v>
      </c>
      <c r="U44" s="191" t="s">
        <v>523</v>
      </c>
      <c r="V44" s="193">
        <v>1</v>
      </c>
      <c r="W44" s="750"/>
      <c r="X44" s="692"/>
      <c r="Y44" s="96">
        <f t="shared" si="1"/>
        <v>242</v>
      </c>
      <c r="AA44" s="91">
        <v>1</v>
      </c>
      <c r="AB44" s="714"/>
      <c r="AC44" s="711"/>
    </row>
    <row r="45" spans="1:30" ht="55.5" customHeight="1" x14ac:dyDescent="0.25">
      <c r="A45" s="24">
        <v>36</v>
      </c>
      <c r="B45" s="23" t="s">
        <v>206</v>
      </c>
      <c r="C45" s="25" t="s">
        <v>26</v>
      </c>
      <c r="D45" s="26" t="s">
        <v>207</v>
      </c>
      <c r="E45" s="70" t="s">
        <v>208</v>
      </c>
      <c r="F45" s="25" t="s">
        <v>209</v>
      </c>
      <c r="G45" s="25" t="s">
        <v>210</v>
      </c>
      <c r="H45" s="25" t="s">
        <v>211</v>
      </c>
      <c r="I45" s="27" t="s">
        <v>212</v>
      </c>
      <c r="J45" s="46">
        <v>7</v>
      </c>
      <c r="K45" s="28">
        <v>43983</v>
      </c>
      <c r="L45" s="28">
        <v>44196</v>
      </c>
      <c r="M45" s="29">
        <f t="shared" si="2"/>
        <v>30.428571428571427</v>
      </c>
      <c r="N45" s="41">
        <v>1</v>
      </c>
      <c r="O45" s="158" t="s">
        <v>716</v>
      </c>
      <c r="P45" s="36" t="s">
        <v>213</v>
      </c>
      <c r="Q45" s="169" t="s">
        <v>524</v>
      </c>
      <c r="R45" s="169" t="s">
        <v>525</v>
      </c>
      <c r="S45" s="169" t="s">
        <v>526</v>
      </c>
      <c r="T45" s="158" t="s">
        <v>716</v>
      </c>
      <c r="U45" s="158" t="s">
        <v>716</v>
      </c>
      <c r="V45" s="170">
        <v>0.93</v>
      </c>
      <c r="W45" s="699">
        <f>AVERAGE(V45:V46)</f>
        <v>0.84000000000000008</v>
      </c>
      <c r="X45" s="100"/>
      <c r="Y45" s="96">
        <f t="shared" si="1"/>
        <v>255</v>
      </c>
      <c r="AA45" s="88">
        <v>0.9</v>
      </c>
      <c r="AB45" s="712">
        <f>AVERAGE(AA45:AA46)</f>
        <v>0.82499999999999996</v>
      </c>
      <c r="AC45" s="711" t="s">
        <v>470</v>
      </c>
    </row>
    <row r="46" spans="1:30" ht="48.75" customHeight="1" x14ac:dyDescent="0.25">
      <c r="A46" s="24">
        <v>37</v>
      </c>
      <c r="B46" s="23" t="s">
        <v>214</v>
      </c>
      <c r="C46" s="25" t="s">
        <v>26</v>
      </c>
      <c r="D46" s="26" t="s">
        <v>207</v>
      </c>
      <c r="E46" s="70" t="s">
        <v>208</v>
      </c>
      <c r="F46" s="25" t="s">
        <v>209</v>
      </c>
      <c r="G46" s="25" t="s">
        <v>210</v>
      </c>
      <c r="H46" s="25" t="s">
        <v>215</v>
      </c>
      <c r="I46" s="27" t="s">
        <v>216</v>
      </c>
      <c r="J46" s="46">
        <v>6</v>
      </c>
      <c r="K46" s="28">
        <v>44013</v>
      </c>
      <c r="L46" s="28">
        <v>44196</v>
      </c>
      <c r="M46" s="29">
        <f t="shared" si="2"/>
        <v>26.142857142857142</v>
      </c>
      <c r="N46" s="41">
        <v>0</v>
      </c>
      <c r="O46" s="169" t="s">
        <v>717</v>
      </c>
      <c r="P46" s="36" t="s">
        <v>213</v>
      </c>
      <c r="Q46" s="171" t="s">
        <v>527</v>
      </c>
      <c r="R46" s="171" t="s">
        <v>528</v>
      </c>
      <c r="S46" s="171" t="s">
        <v>529</v>
      </c>
      <c r="T46" s="171" t="s">
        <v>530</v>
      </c>
      <c r="U46" s="169" t="s">
        <v>717</v>
      </c>
      <c r="V46" s="170">
        <v>0.75</v>
      </c>
      <c r="W46" s="700"/>
      <c r="X46" s="216"/>
      <c r="Y46" s="97">
        <f t="shared" si="1"/>
        <v>383</v>
      </c>
      <c r="AA46" s="88">
        <v>0.75</v>
      </c>
      <c r="AB46" s="714"/>
      <c r="AC46" s="711"/>
    </row>
    <row r="47" spans="1:30" ht="55.5" customHeight="1" x14ac:dyDescent="0.25">
      <c r="A47" s="24">
        <v>40</v>
      </c>
      <c r="B47" s="23" t="s">
        <v>217</v>
      </c>
      <c r="C47" s="25" t="s">
        <v>26</v>
      </c>
      <c r="D47" s="26" t="s">
        <v>218</v>
      </c>
      <c r="E47" s="70" t="s">
        <v>219</v>
      </c>
      <c r="F47" s="25" t="s">
        <v>220</v>
      </c>
      <c r="G47" s="23" t="s">
        <v>221</v>
      </c>
      <c r="H47" s="25" t="s">
        <v>222</v>
      </c>
      <c r="I47" s="27" t="s">
        <v>223</v>
      </c>
      <c r="J47" s="44">
        <v>1</v>
      </c>
      <c r="K47" s="28">
        <v>43438</v>
      </c>
      <c r="L47" s="28">
        <v>44196</v>
      </c>
      <c r="M47" s="29">
        <f t="shared" si="2"/>
        <v>108.28571428571429</v>
      </c>
      <c r="N47" s="41">
        <v>0</v>
      </c>
      <c r="O47" s="169" t="s">
        <v>534</v>
      </c>
      <c r="P47" s="50" t="s">
        <v>87</v>
      </c>
      <c r="Q47" s="172"/>
      <c r="R47" s="169" t="s">
        <v>531</v>
      </c>
      <c r="S47" s="169" t="s">
        <v>532</v>
      </c>
      <c r="T47" s="169" t="s">
        <v>533</v>
      </c>
      <c r="U47" s="169" t="s">
        <v>534</v>
      </c>
      <c r="V47" s="170">
        <v>1</v>
      </c>
      <c r="W47" s="699">
        <f>AVERAGE(V47:V48)</f>
        <v>0.99</v>
      </c>
      <c r="X47" s="100"/>
      <c r="Y47" s="96">
        <f t="shared" si="1"/>
        <v>350</v>
      </c>
      <c r="AA47" s="88">
        <v>1</v>
      </c>
      <c r="AB47" s="712">
        <f>AVERAGE(AA47:AA48)</f>
        <v>0.98649999999999993</v>
      </c>
      <c r="AC47" s="711" t="s">
        <v>470</v>
      </c>
      <c r="AD47" s="76"/>
    </row>
    <row r="48" spans="1:30" ht="55.5" customHeight="1" x14ac:dyDescent="0.25">
      <c r="A48" s="24">
        <v>41</v>
      </c>
      <c r="B48" s="23" t="s">
        <v>224</v>
      </c>
      <c r="C48" s="25" t="s">
        <v>26</v>
      </c>
      <c r="D48" s="26" t="s">
        <v>218</v>
      </c>
      <c r="E48" s="70" t="s">
        <v>219</v>
      </c>
      <c r="F48" s="25" t="s">
        <v>220</v>
      </c>
      <c r="G48" s="23" t="s">
        <v>225</v>
      </c>
      <c r="H48" s="23" t="s">
        <v>226</v>
      </c>
      <c r="I48" s="27" t="s">
        <v>227</v>
      </c>
      <c r="J48" s="45">
        <v>1</v>
      </c>
      <c r="K48" s="28">
        <v>43438</v>
      </c>
      <c r="L48" s="28">
        <v>44196</v>
      </c>
      <c r="M48" s="29">
        <f t="shared" si="2"/>
        <v>108.28571428571429</v>
      </c>
      <c r="N48" s="41">
        <v>0</v>
      </c>
      <c r="O48" s="158" t="s">
        <v>718</v>
      </c>
      <c r="P48" s="50" t="s">
        <v>87</v>
      </c>
      <c r="Q48" s="172"/>
      <c r="R48" s="169" t="s">
        <v>535</v>
      </c>
      <c r="S48" s="169" t="s">
        <v>536</v>
      </c>
      <c r="T48" s="158" t="s">
        <v>718</v>
      </c>
      <c r="U48" s="158" t="s">
        <v>718</v>
      </c>
      <c r="V48" s="170">
        <v>0.98</v>
      </c>
      <c r="W48" s="700"/>
      <c r="X48" s="216"/>
      <c r="Y48" s="96">
        <f t="shared" si="1"/>
        <v>390</v>
      </c>
      <c r="AA48" s="88">
        <v>0.97299999999999998</v>
      </c>
      <c r="AB48" s="714"/>
      <c r="AC48" s="711"/>
      <c r="AD48" s="76"/>
    </row>
    <row r="49" spans="1:29" ht="55.5" customHeight="1" x14ac:dyDescent="0.25">
      <c r="A49" s="24">
        <v>46</v>
      </c>
      <c r="B49" s="23" t="s">
        <v>228</v>
      </c>
      <c r="C49" s="25" t="s">
        <v>26</v>
      </c>
      <c r="D49" s="26" t="s">
        <v>229</v>
      </c>
      <c r="E49" s="70" t="s">
        <v>230</v>
      </c>
      <c r="F49" s="25" t="s">
        <v>231</v>
      </c>
      <c r="G49" s="23" t="s">
        <v>232</v>
      </c>
      <c r="H49" s="25" t="s">
        <v>233</v>
      </c>
      <c r="I49" s="27" t="s">
        <v>234</v>
      </c>
      <c r="J49" s="44">
        <v>1</v>
      </c>
      <c r="K49" s="28">
        <v>43438</v>
      </c>
      <c r="L49" s="28">
        <v>44196</v>
      </c>
      <c r="M49" s="29">
        <f t="shared" si="2"/>
        <v>108.28571428571429</v>
      </c>
      <c r="N49" s="47">
        <v>0.5</v>
      </c>
      <c r="O49" s="169" t="s">
        <v>539</v>
      </c>
      <c r="P49" s="50" t="s">
        <v>87</v>
      </c>
      <c r="Q49" s="172"/>
      <c r="R49" s="169" t="s">
        <v>537</v>
      </c>
      <c r="S49" s="169" t="s">
        <v>538</v>
      </c>
      <c r="T49" s="169" t="s">
        <v>539</v>
      </c>
      <c r="U49" s="169" t="s">
        <v>539</v>
      </c>
      <c r="V49" s="170">
        <v>1</v>
      </c>
      <c r="W49" s="699">
        <f>AVERAGE(V49:V50)</f>
        <v>0.99</v>
      </c>
      <c r="X49" s="100"/>
      <c r="Y49" s="96">
        <f t="shared" si="1"/>
        <v>167</v>
      </c>
      <c r="AA49" s="88">
        <v>1</v>
      </c>
      <c r="AB49" s="712">
        <f>AVERAGE(AA49:AA50)</f>
        <v>0.98499999999999999</v>
      </c>
      <c r="AC49" s="711" t="s">
        <v>470</v>
      </c>
    </row>
    <row r="50" spans="1:29" ht="55.5" customHeight="1" x14ac:dyDescent="0.25">
      <c r="A50" s="24">
        <v>47</v>
      </c>
      <c r="B50" s="23" t="s">
        <v>235</v>
      </c>
      <c r="C50" s="25" t="s">
        <v>26</v>
      </c>
      <c r="D50" s="26" t="s">
        <v>229</v>
      </c>
      <c r="E50" s="70" t="s">
        <v>236</v>
      </c>
      <c r="F50" s="25" t="s">
        <v>237</v>
      </c>
      <c r="G50" s="23" t="s">
        <v>238</v>
      </c>
      <c r="H50" s="23" t="s">
        <v>239</v>
      </c>
      <c r="I50" s="27" t="s">
        <v>227</v>
      </c>
      <c r="J50" s="27">
        <v>1</v>
      </c>
      <c r="K50" s="28">
        <v>43438</v>
      </c>
      <c r="L50" s="28">
        <v>44196</v>
      </c>
      <c r="M50" s="29">
        <f t="shared" si="2"/>
        <v>108.28571428571429</v>
      </c>
      <c r="N50" s="47">
        <v>0.5</v>
      </c>
      <c r="O50" s="158" t="s">
        <v>718</v>
      </c>
      <c r="P50" s="50" t="s">
        <v>87</v>
      </c>
      <c r="Q50" s="172"/>
      <c r="R50" s="169" t="s">
        <v>535</v>
      </c>
      <c r="S50" s="169" t="s">
        <v>540</v>
      </c>
      <c r="T50" s="158" t="s">
        <v>718</v>
      </c>
      <c r="U50" s="158" t="s">
        <v>718</v>
      </c>
      <c r="V50" s="170">
        <v>0.98</v>
      </c>
      <c r="W50" s="700"/>
      <c r="X50" s="216"/>
      <c r="Y50" s="96">
        <f t="shared" si="1"/>
        <v>390</v>
      </c>
      <c r="AA50" s="88">
        <v>0.97</v>
      </c>
      <c r="AB50" s="714"/>
      <c r="AC50" s="711"/>
    </row>
    <row r="51" spans="1:29" ht="55.5" customHeight="1" x14ac:dyDescent="0.25">
      <c r="A51" s="24">
        <v>48</v>
      </c>
      <c r="B51" s="23" t="s">
        <v>240</v>
      </c>
      <c r="C51" s="25" t="s">
        <v>26</v>
      </c>
      <c r="D51" s="25" t="s">
        <v>250</v>
      </c>
      <c r="E51" s="70" t="s">
        <v>242</v>
      </c>
      <c r="F51" s="25" t="s">
        <v>243</v>
      </c>
      <c r="G51" s="25" t="s">
        <v>244</v>
      </c>
      <c r="H51" s="25" t="s">
        <v>222</v>
      </c>
      <c r="I51" s="27" t="s">
        <v>245</v>
      </c>
      <c r="J51" s="27">
        <v>1</v>
      </c>
      <c r="K51" s="28">
        <v>43438</v>
      </c>
      <c r="L51" s="28">
        <v>43646</v>
      </c>
      <c r="M51" s="29">
        <f t="shared" si="2"/>
        <v>29.714285714285715</v>
      </c>
      <c r="N51" s="27">
        <v>0</v>
      </c>
      <c r="O51" s="169" t="s">
        <v>541</v>
      </c>
      <c r="P51" s="50" t="s">
        <v>87</v>
      </c>
      <c r="Q51" s="172"/>
      <c r="R51" s="169" t="s">
        <v>531</v>
      </c>
      <c r="S51" s="169" t="s">
        <v>532</v>
      </c>
      <c r="T51" s="169" t="s">
        <v>541</v>
      </c>
      <c r="U51" s="169" t="s">
        <v>541</v>
      </c>
      <c r="V51" s="170">
        <v>1</v>
      </c>
      <c r="W51" s="699">
        <f>AVERAGE(V51:V53)</f>
        <v>0.99333333333333329</v>
      </c>
      <c r="X51" s="100"/>
      <c r="Y51" s="96">
        <f t="shared" si="1"/>
        <v>371</v>
      </c>
      <c r="AA51" s="88">
        <v>1</v>
      </c>
      <c r="AB51" s="712">
        <f>AVERAGE(AA51:AA53)</f>
        <v>0.99099999999999999</v>
      </c>
      <c r="AC51" s="711" t="s">
        <v>470</v>
      </c>
    </row>
    <row r="52" spans="1:29" ht="55.5" customHeight="1" x14ac:dyDescent="0.25">
      <c r="A52" s="24">
        <v>49</v>
      </c>
      <c r="B52" s="23" t="s">
        <v>246</v>
      </c>
      <c r="C52" s="25" t="s">
        <v>26</v>
      </c>
      <c r="D52" s="25" t="s">
        <v>250</v>
      </c>
      <c r="E52" s="70" t="s">
        <v>247</v>
      </c>
      <c r="F52" s="25" t="s">
        <v>248</v>
      </c>
      <c r="G52" s="25" t="s">
        <v>244</v>
      </c>
      <c r="H52" s="25" t="s">
        <v>239</v>
      </c>
      <c r="I52" s="27" t="s">
        <v>227</v>
      </c>
      <c r="J52" s="27">
        <v>1</v>
      </c>
      <c r="K52" s="28">
        <v>43438</v>
      </c>
      <c r="L52" s="28">
        <v>44196</v>
      </c>
      <c r="M52" s="29">
        <f t="shared" si="2"/>
        <v>108.28571428571429</v>
      </c>
      <c r="N52" s="27">
        <v>0</v>
      </c>
      <c r="O52" s="158" t="s">
        <v>718</v>
      </c>
      <c r="P52" s="50" t="s">
        <v>87</v>
      </c>
      <c r="Q52" s="172"/>
      <c r="R52" s="169" t="s">
        <v>535</v>
      </c>
      <c r="S52" s="169" t="s">
        <v>542</v>
      </c>
      <c r="T52" s="158" t="s">
        <v>718</v>
      </c>
      <c r="U52" s="158" t="s">
        <v>718</v>
      </c>
      <c r="V52" s="170">
        <v>0.98</v>
      </c>
      <c r="W52" s="768"/>
      <c r="X52" s="213"/>
      <c r="Y52" s="96">
        <f t="shared" si="1"/>
        <v>390</v>
      </c>
      <c r="AA52" s="88">
        <v>0.97299999999999998</v>
      </c>
      <c r="AB52" s="713"/>
      <c r="AC52" s="711"/>
    </row>
    <row r="53" spans="1:29" ht="55.5" customHeight="1" x14ac:dyDescent="0.25">
      <c r="A53" s="24">
        <v>50</v>
      </c>
      <c r="B53" s="23" t="s">
        <v>249</v>
      </c>
      <c r="C53" s="25" t="s">
        <v>26</v>
      </c>
      <c r="D53" s="25" t="s">
        <v>250</v>
      </c>
      <c r="E53" s="70" t="s">
        <v>251</v>
      </c>
      <c r="F53" s="25" t="s">
        <v>243</v>
      </c>
      <c r="G53" s="25" t="s">
        <v>252</v>
      </c>
      <c r="H53" s="25" t="s">
        <v>253</v>
      </c>
      <c r="I53" s="27" t="s">
        <v>254</v>
      </c>
      <c r="J53" s="27">
        <v>1</v>
      </c>
      <c r="K53" s="28">
        <v>43438</v>
      </c>
      <c r="L53" s="28">
        <v>44196</v>
      </c>
      <c r="M53" s="29">
        <f t="shared" si="2"/>
        <v>108.28571428571429</v>
      </c>
      <c r="N53" s="27">
        <v>0</v>
      </c>
      <c r="O53" s="169" t="s">
        <v>545</v>
      </c>
      <c r="P53" s="50" t="s">
        <v>87</v>
      </c>
      <c r="Q53" s="172"/>
      <c r="R53" s="169" t="s">
        <v>543</v>
      </c>
      <c r="S53" s="169" t="s">
        <v>544</v>
      </c>
      <c r="T53" s="169" t="s">
        <v>545</v>
      </c>
      <c r="U53" s="169" t="s">
        <v>545</v>
      </c>
      <c r="V53" s="170">
        <v>1</v>
      </c>
      <c r="W53" s="700"/>
      <c r="X53" s="216"/>
      <c r="Y53" s="96">
        <f t="shared" si="1"/>
        <v>342</v>
      </c>
      <c r="AA53" s="88">
        <v>1</v>
      </c>
      <c r="AB53" s="714"/>
      <c r="AC53" s="711"/>
    </row>
    <row r="54" spans="1:29" ht="55.5" customHeight="1" x14ac:dyDescent="0.25">
      <c r="A54" s="24">
        <v>51</v>
      </c>
      <c r="B54" s="23" t="s">
        <v>255</v>
      </c>
      <c r="C54" s="25" t="s">
        <v>26</v>
      </c>
      <c r="D54" s="25" t="s">
        <v>256</v>
      </c>
      <c r="E54" s="70" t="s">
        <v>257</v>
      </c>
      <c r="F54" s="25" t="s">
        <v>258</v>
      </c>
      <c r="G54" s="25" t="s">
        <v>210</v>
      </c>
      <c r="H54" s="25" t="s">
        <v>259</v>
      </c>
      <c r="I54" s="27" t="s">
        <v>260</v>
      </c>
      <c r="J54" s="27">
        <v>6</v>
      </c>
      <c r="K54" s="28">
        <v>44013</v>
      </c>
      <c r="L54" s="28">
        <v>44196</v>
      </c>
      <c r="M54" s="29">
        <f t="shared" si="2"/>
        <v>26.142857142857142</v>
      </c>
      <c r="N54" s="27">
        <v>1</v>
      </c>
      <c r="O54" s="158" t="s">
        <v>716</v>
      </c>
      <c r="P54" s="36" t="s">
        <v>873</v>
      </c>
      <c r="Q54" s="151" t="s">
        <v>524</v>
      </c>
      <c r="R54" s="151" t="s">
        <v>546</v>
      </c>
      <c r="S54" s="151" t="s">
        <v>547</v>
      </c>
      <c r="T54" s="158" t="s">
        <v>716</v>
      </c>
      <c r="U54" s="158" t="s">
        <v>716</v>
      </c>
      <c r="V54" s="170">
        <v>0.93</v>
      </c>
      <c r="W54" s="699">
        <f>AVERAGE(V54:V55)</f>
        <v>0.86499999999999999</v>
      </c>
      <c r="X54" s="100"/>
      <c r="Y54" s="96">
        <f t="shared" si="1"/>
        <v>255</v>
      </c>
      <c r="AA54" s="88">
        <v>0.9</v>
      </c>
      <c r="AB54" s="712">
        <f>AVERAGE(AA54:AA55)</f>
        <v>0.85000000000000009</v>
      </c>
      <c r="AC54" s="711" t="s">
        <v>470</v>
      </c>
    </row>
    <row r="55" spans="1:29" ht="55.5" customHeight="1" x14ac:dyDescent="0.25">
      <c r="A55" s="24">
        <v>52</v>
      </c>
      <c r="B55" s="23" t="s">
        <v>261</v>
      </c>
      <c r="C55" s="25" t="s">
        <v>26</v>
      </c>
      <c r="D55" s="25" t="s">
        <v>256</v>
      </c>
      <c r="E55" s="70" t="s">
        <v>262</v>
      </c>
      <c r="F55" s="25" t="s">
        <v>258</v>
      </c>
      <c r="G55" s="25" t="s">
        <v>210</v>
      </c>
      <c r="H55" s="25" t="s">
        <v>215</v>
      </c>
      <c r="I55" s="27" t="s">
        <v>216</v>
      </c>
      <c r="J55" s="27">
        <v>6</v>
      </c>
      <c r="K55" s="28">
        <v>44013</v>
      </c>
      <c r="L55" s="28">
        <v>44196</v>
      </c>
      <c r="M55" s="29">
        <f t="shared" si="2"/>
        <v>26.142857142857142</v>
      </c>
      <c r="N55" s="27">
        <v>0</v>
      </c>
      <c r="O55" s="173" t="s">
        <v>550</v>
      </c>
      <c r="P55" s="36" t="s">
        <v>873</v>
      </c>
      <c r="Q55" s="152" t="s">
        <v>527</v>
      </c>
      <c r="R55" s="152" t="s">
        <v>548</v>
      </c>
      <c r="S55" s="152" t="s">
        <v>529</v>
      </c>
      <c r="T55" s="173" t="s">
        <v>549</v>
      </c>
      <c r="U55" s="173" t="s">
        <v>550</v>
      </c>
      <c r="V55" s="170">
        <v>0.8</v>
      </c>
      <c r="W55" s="700"/>
      <c r="X55" s="216"/>
      <c r="Y55" s="96">
        <f t="shared" si="1"/>
        <v>191</v>
      </c>
      <c r="AA55" s="88">
        <v>0.8</v>
      </c>
      <c r="AB55" s="714"/>
      <c r="AC55" s="711"/>
    </row>
    <row r="56" spans="1:29" ht="55.5" customHeight="1" x14ac:dyDescent="0.25">
      <c r="A56" s="24">
        <v>53</v>
      </c>
      <c r="B56" s="23" t="s">
        <v>263</v>
      </c>
      <c r="C56" s="25" t="s">
        <v>26</v>
      </c>
      <c r="D56" s="111" t="s">
        <v>264</v>
      </c>
      <c r="E56" s="110" t="s">
        <v>265</v>
      </c>
      <c r="F56" s="111" t="s">
        <v>266</v>
      </c>
      <c r="G56" s="111" t="s">
        <v>267</v>
      </c>
      <c r="H56" s="111" t="s">
        <v>268</v>
      </c>
      <c r="I56" s="113" t="s">
        <v>269</v>
      </c>
      <c r="J56" s="113">
        <v>4</v>
      </c>
      <c r="K56" s="115">
        <v>43438</v>
      </c>
      <c r="L56" s="115">
        <v>44196</v>
      </c>
      <c r="M56" s="116">
        <f t="shared" si="2"/>
        <v>108.28571428571429</v>
      </c>
      <c r="N56" s="113">
        <v>0</v>
      </c>
      <c r="O56" s="191" t="s">
        <v>554</v>
      </c>
      <c r="P56" s="192" t="s">
        <v>87</v>
      </c>
      <c r="Q56" s="191" t="s">
        <v>551</v>
      </c>
      <c r="R56" s="191" t="s">
        <v>552</v>
      </c>
      <c r="S56" s="191" t="s">
        <v>553</v>
      </c>
      <c r="T56" s="191" t="s">
        <v>554</v>
      </c>
      <c r="U56" s="191" t="s">
        <v>554</v>
      </c>
      <c r="V56" s="193">
        <v>1</v>
      </c>
      <c r="W56" s="748">
        <f>AVERAGE(V56:V57)</f>
        <v>1</v>
      </c>
      <c r="X56" s="690" t="s">
        <v>725</v>
      </c>
      <c r="Y56" s="96">
        <f t="shared" si="1"/>
        <v>139</v>
      </c>
      <c r="AA56" s="88">
        <v>0.8</v>
      </c>
      <c r="AB56" s="712">
        <f>AVERAGE(AA56:AA57)</f>
        <v>0.9</v>
      </c>
      <c r="AC56" s="711" t="s">
        <v>470</v>
      </c>
    </row>
    <row r="57" spans="1:29" ht="55.5" customHeight="1" x14ac:dyDescent="0.25">
      <c r="A57" s="24">
        <v>54</v>
      </c>
      <c r="B57" s="23" t="s">
        <v>270</v>
      </c>
      <c r="C57" s="25" t="s">
        <v>26</v>
      </c>
      <c r="D57" s="111" t="s">
        <v>264</v>
      </c>
      <c r="E57" s="110" t="s">
        <v>271</v>
      </c>
      <c r="F57" s="111" t="s">
        <v>266</v>
      </c>
      <c r="G57" s="111" t="s">
        <v>267</v>
      </c>
      <c r="H57" s="111" t="s">
        <v>272</v>
      </c>
      <c r="I57" s="113" t="s">
        <v>273</v>
      </c>
      <c r="J57" s="113">
        <v>4</v>
      </c>
      <c r="K57" s="115">
        <v>43438</v>
      </c>
      <c r="L57" s="132">
        <v>44196</v>
      </c>
      <c r="M57" s="116">
        <f t="shared" si="2"/>
        <v>108.28571428571429</v>
      </c>
      <c r="N57" s="113">
        <v>0</v>
      </c>
      <c r="O57" s="191" t="s">
        <v>557</v>
      </c>
      <c r="P57" s="192" t="s">
        <v>87</v>
      </c>
      <c r="Q57" s="191" t="s">
        <v>551</v>
      </c>
      <c r="R57" s="191" t="s">
        <v>555</v>
      </c>
      <c r="S57" s="191" t="s">
        <v>556</v>
      </c>
      <c r="T57" s="191" t="s">
        <v>557</v>
      </c>
      <c r="U57" s="191" t="s">
        <v>557</v>
      </c>
      <c r="V57" s="193">
        <v>1</v>
      </c>
      <c r="W57" s="750"/>
      <c r="X57" s="692"/>
      <c r="Y57" s="96">
        <f t="shared" si="1"/>
        <v>102</v>
      </c>
      <c r="AA57" s="88">
        <v>1</v>
      </c>
      <c r="AB57" s="714"/>
      <c r="AC57" s="711"/>
    </row>
    <row r="58" spans="1:29" ht="36" customHeight="1" x14ac:dyDescent="0.25">
      <c r="A58" s="24">
        <v>55</v>
      </c>
      <c r="B58" s="23" t="s">
        <v>274</v>
      </c>
      <c r="C58" s="25" t="s">
        <v>26</v>
      </c>
      <c r="D58" s="25" t="s">
        <v>275</v>
      </c>
      <c r="E58" s="70" t="s">
        <v>276</v>
      </c>
      <c r="F58" s="25" t="s">
        <v>277</v>
      </c>
      <c r="G58" s="25" t="s">
        <v>278</v>
      </c>
      <c r="H58" s="25" t="s">
        <v>279</v>
      </c>
      <c r="I58" s="27" t="s">
        <v>280</v>
      </c>
      <c r="J58" s="27">
        <v>1</v>
      </c>
      <c r="K58" s="28">
        <v>43438</v>
      </c>
      <c r="L58" s="48">
        <v>44196</v>
      </c>
      <c r="M58" s="29">
        <f t="shared" si="2"/>
        <v>108.28571428571429</v>
      </c>
      <c r="N58" s="27">
        <v>0</v>
      </c>
      <c r="O58" s="169" t="s">
        <v>560</v>
      </c>
      <c r="P58" s="36" t="s">
        <v>281</v>
      </c>
      <c r="Q58" s="169" t="s">
        <v>558</v>
      </c>
      <c r="R58" s="169" t="s">
        <v>558</v>
      </c>
      <c r="S58" s="169" t="s">
        <v>559</v>
      </c>
      <c r="T58" s="169" t="s">
        <v>608</v>
      </c>
      <c r="U58" s="169" t="s">
        <v>560</v>
      </c>
      <c r="V58" s="170">
        <v>1</v>
      </c>
      <c r="W58" s="699">
        <f>AVERAGE(V58:V59)</f>
        <v>0.95</v>
      </c>
      <c r="X58" s="218"/>
      <c r="Y58" s="96">
        <f t="shared" si="1"/>
        <v>385</v>
      </c>
      <c r="AA58" s="90">
        <v>1</v>
      </c>
      <c r="AB58" s="719">
        <v>0.95</v>
      </c>
      <c r="AC58" s="711" t="s">
        <v>480</v>
      </c>
    </row>
    <row r="59" spans="1:29" ht="46.5" customHeight="1" x14ac:dyDescent="0.25">
      <c r="A59" s="24">
        <v>56</v>
      </c>
      <c r="B59" s="23" t="s">
        <v>282</v>
      </c>
      <c r="C59" s="25" t="s">
        <v>26</v>
      </c>
      <c r="D59" s="25" t="s">
        <v>275</v>
      </c>
      <c r="E59" s="70" t="s">
        <v>276</v>
      </c>
      <c r="F59" s="25" t="s">
        <v>283</v>
      </c>
      <c r="G59" s="25" t="s">
        <v>284</v>
      </c>
      <c r="H59" s="25" t="s">
        <v>285</v>
      </c>
      <c r="I59" s="27" t="s">
        <v>286</v>
      </c>
      <c r="J59" s="27">
        <v>1</v>
      </c>
      <c r="K59" s="28">
        <v>43438</v>
      </c>
      <c r="L59" s="48" t="s">
        <v>287</v>
      </c>
      <c r="M59" s="29">
        <f t="shared" si="2"/>
        <v>29.714285714285715</v>
      </c>
      <c r="N59" s="27">
        <v>0</v>
      </c>
      <c r="O59" s="169" t="s">
        <v>563</v>
      </c>
      <c r="P59" s="36" t="s">
        <v>288</v>
      </c>
      <c r="Q59" s="169" t="s">
        <v>561</v>
      </c>
      <c r="R59" s="169" t="s">
        <v>562</v>
      </c>
      <c r="S59" s="169" t="s">
        <v>512</v>
      </c>
      <c r="T59" s="169" t="s">
        <v>563</v>
      </c>
      <c r="U59" s="169" t="s">
        <v>563</v>
      </c>
      <c r="V59" s="170">
        <v>0.9</v>
      </c>
      <c r="W59" s="700"/>
      <c r="X59" s="216"/>
      <c r="Y59" s="96">
        <f t="shared" si="1"/>
        <v>136</v>
      </c>
      <c r="AA59" s="90">
        <v>0.9</v>
      </c>
      <c r="AB59" s="720"/>
      <c r="AC59" s="711"/>
    </row>
    <row r="60" spans="1:29" ht="36" customHeight="1" x14ac:dyDescent="0.25">
      <c r="A60" s="24">
        <v>61</v>
      </c>
      <c r="B60" s="23" t="s">
        <v>289</v>
      </c>
      <c r="C60" s="25" t="s">
        <v>26</v>
      </c>
      <c r="D60" s="25" t="s">
        <v>290</v>
      </c>
      <c r="E60" s="70" t="s">
        <v>291</v>
      </c>
      <c r="F60" s="49" t="s">
        <v>292</v>
      </c>
      <c r="G60" s="49" t="s">
        <v>293</v>
      </c>
      <c r="H60" s="49" t="s">
        <v>294</v>
      </c>
      <c r="I60" s="43" t="s">
        <v>295</v>
      </c>
      <c r="J60" s="43">
        <v>1</v>
      </c>
      <c r="K60" s="31">
        <v>43831</v>
      </c>
      <c r="L60" s="28">
        <v>44012</v>
      </c>
      <c r="M60" s="43">
        <v>26.57</v>
      </c>
      <c r="N60" s="43">
        <v>0</v>
      </c>
      <c r="O60" s="161" t="s">
        <v>613</v>
      </c>
      <c r="P60" s="36" t="s">
        <v>296</v>
      </c>
      <c r="Q60" s="161" t="s">
        <v>609</v>
      </c>
      <c r="R60" s="161" t="s">
        <v>610</v>
      </c>
      <c r="S60" s="161" t="s">
        <v>611</v>
      </c>
      <c r="T60" s="161" t="s">
        <v>612</v>
      </c>
      <c r="U60" s="161" t="s">
        <v>613</v>
      </c>
      <c r="V60" s="150">
        <v>1</v>
      </c>
      <c r="W60" s="753">
        <f>AVERAGE(V60:V62)</f>
        <v>0.91666666666666663</v>
      </c>
      <c r="X60" s="105"/>
      <c r="Y60" s="96">
        <f t="shared" si="1"/>
        <v>349</v>
      </c>
      <c r="AA60" s="90">
        <v>0.95</v>
      </c>
      <c r="AB60" s="710">
        <v>0.82</v>
      </c>
      <c r="AC60" s="711" t="s">
        <v>478</v>
      </c>
    </row>
    <row r="61" spans="1:29" ht="39" customHeight="1" x14ac:dyDescent="0.25">
      <c r="A61" s="24">
        <v>62</v>
      </c>
      <c r="B61" s="23" t="s">
        <v>297</v>
      </c>
      <c r="C61" s="25" t="s">
        <v>26</v>
      </c>
      <c r="D61" s="25" t="s">
        <v>290</v>
      </c>
      <c r="E61" s="70" t="s">
        <v>298</v>
      </c>
      <c r="F61" s="49" t="s">
        <v>299</v>
      </c>
      <c r="G61" s="49" t="s">
        <v>300</v>
      </c>
      <c r="H61" s="49" t="s">
        <v>301</v>
      </c>
      <c r="I61" s="43" t="s">
        <v>302</v>
      </c>
      <c r="J61" s="43">
        <v>1</v>
      </c>
      <c r="K61" s="31">
        <v>43831</v>
      </c>
      <c r="L61" s="28">
        <v>44165</v>
      </c>
      <c r="M61" s="43">
        <v>52.86</v>
      </c>
      <c r="N61" s="43">
        <v>0</v>
      </c>
      <c r="O61" s="161" t="s">
        <v>618</v>
      </c>
      <c r="P61" s="36" t="s">
        <v>296</v>
      </c>
      <c r="Q61" s="161" t="s">
        <v>614</v>
      </c>
      <c r="R61" s="161" t="s">
        <v>615</v>
      </c>
      <c r="S61" s="161" t="s">
        <v>616</v>
      </c>
      <c r="T61" s="161" t="s">
        <v>617</v>
      </c>
      <c r="U61" s="161" t="s">
        <v>618</v>
      </c>
      <c r="V61" s="150">
        <v>1</v>
      </c>
      <c r="W61" s="760"/>
      <c r="X61" s="188"/>
      <c r="Y61" s="96">
        <f t="shared" si="1"/>
        <v>382</v>
      </c>
      <c r="AA61" s="90">
        <v>1</v>
      </c>
      <c r="AB61" s="710"/>
      <c r="AC61" s="711"/>
    </row>
    <row r="62" spans="1:29" ht="42.75" customHeight="1" thickBot="1" x14ac:dyDescent="0.3">
      <c r="A62" s="24">
        <v>63</v>
      </c>
      <c r="B62" s="23" t="s">
        <v>303</v>
      </c>
      <c r="C62" s="25" t="s">
        <v>26</v>
      </c>
      <c r="D62" s="25" t="s">
        <v>290</v>
      </c>
      <c r="E62" s="70" t="s">
        <v>298</v>
      </c>
      <c r="F62" s="49" t="s">
        <v>304</v>
      </c>
      <c r="G62" s="49" t="s">
        <v>305</v>
      </c>
      <c r="H62" s="49" t="s">
        <v>306</v>
      </c>
      <c r="I62" s="43" t="s">
        <v>307</v>
      </c>
      <c r="J62" s="43">
        <v>1</v>
      </c>
      <c r="K62" s="31">
        <v>43831</v>
      </c>
      <c r="L62" s="28">
        <v>44012</v>
      </c>
      <c r="M62" s="43">
        <v>17.86</v>
      </c>
      <c r="N62" s="43">
        <v>0</v>
      </c>
      <c r="O62" s="161" t="s">
        <v>622</v>
      </c>
      <c r="P62" s="36" t="s">
        <v>296</v>
      </c>
      <c r="Q62" s="161" t="s">
        <v>619</v>
      </c>
      <c r="R62" s="161" t="s">
        <v>620</v>
      </c>
      <c r="S62" s="161" t="s">
        <v>621</v>
      </c>
      <c r="T62" s="161" t="s">
        <v>772</v>
      </c>
      <c r="U62" s="161" t="s">
        <v>622</v>
      </c>
      <c r="V62" s="150">
        <v>0.75</v>
      </c>
      <c r="W62" s="761"/>
      <c r="X62" s="189"/>
      <c r="Y62" s="96">
        <f t="shared" si="1"/>
        <v>314</v>
      </c>
      <c r="AA62" s="90">
        <v>0.5</v>
      </c>
      <c r="AB62" s="710"/>
      <c r="AC62" s="711"/>
    </row>
    <row r="63" spans="1:29" ht="55.5" customHeight="1" thickBot="1" x14ac:dyDescent="0.3">
      <c r="A63" s="24">
        <v>64</v>
      </c>
      <c r="B63" s="23" t="s">
        <v>308</v>
      </c>
      <c r="C63" s="25" t="s">
        <v>26</v>
      </c>
      <c r="D63" s="25" t="s">
        <v>309</v>
      </c>
      <c r="E63" s="70" t="s">
        <v>310</v>
      </c>
      <c r="F63" s="25" t="s">
        <v>311</v>
      </c>
      <c r="G63" s="25" t="s">
        <v>312</v>
      </c>
      <c r="H63" s="25" t="s">
        <v>313</v>
      </c>
      <c r="I63" s="27" t="s">
        <v>314</v>
      </c>
      <c r="J63" s="27">
        <v>1</v>
      </c>
      <c r="K63" s="28">
        <v>43438</v>
      </c>
      <c r="L63" s="28">
        <v>44165</v>
      </c>
      <c r="M63" s="27">
        <v>26.57</v>
      </c>
      <c r="N63" s="27">
        <v>0</v>
      </c>
      <c r="O63" s="148" t="s">
        <v>652</v>
      </c>
      <c r="P63" s="36" t="s">
        <v>875</v>
      </c>
      <c r="Q63" s="153" t="s">
        <v>649</v>
      </c>
      <c r="R63" s="153" t="s">
        <v>649</v>
      </c>
      <c r="S63" s="143" t="s">
        <v>650</v>
      </c>
      <c r="T63" s="148" t="s">
        <v>651</v>
      </c>
      <c r="U63" s="148" t="s">
        <v>652</v>
      </c>
      <c r="V63" s="149">
        <v>1</v>
      </c>
      <c r="W63" s="701">
        <f>AVERAGE(V63:V65)</f>
        <v>0.79999999999999993</v>
      </c>
      <c r="X63" s="100"/>
      <c r="Y63" s="96">
        <f t="shared" si="1"/>
        <v>374</v>
      </c>
      <c r="AA63" s="88">
        <v>0</v>
      </c>
      <c r="AB63" s="712">
        <f>AVERAGE(AA63:AA65)</f>
        <v>0.33333333333333331</v>
      </c>
      <c r="AC63" s="711" t="s">
        <v>469</v>
      </c>
    </row>
    <row r="64" spans="1:29" ht="55.5" customHeight="1" thickBot="1" x14ac:dyDescent="0.3">
      <c r="A64" s="24">
        <v>65</v>
      </c>
      <c r="B64" s="23" t="s">
        <v>315</v>
      </c>
      <c r="C64" s="25" t="s">
        <v>26</v>
      </c>
      <c r="D64" s="25" t="s">
        <v>309</v>
      </c>
      <c r="E64" s="70" t="s">
        <v>316</v>
      </c>
      <c r="F64" s="25" t="s">
        <v>311</v>
      </c>
      <c r="G64" s="25" t="s">
        <v>317</v>
      </c>
      <c r="H64" s="25" t="s">
        <v>318</v>
      </c>
      <c r="I64" s="27" t="s">
        <v>319</v>
      </c>
      <c r="J64" s="27">
        <v>1</v>
      </c>
      <c r="K64" s="28">
        <v>43438</v>
      </c>
      <c r="L64" s="28">
        <v>44165</v>
      </c>
      <c r="M64" s="27">
        <v>26.57</v>
      </c>
      <c r="N64" s="27">
        <v>0</v>
      </c>
      <c r="O64" s="148" t="s">
        <v>655</v>
      </c>
      <c r="P64" s="36" t="s">
        <v>875</v>
      </c>
      <c r="Q64" s="153" t="s">
        <v>653</v>
      </c>
      <c r="R64" s="153" t="s">
        <v>653</v>
      </c>
      <c r="S64" s="143" t="s">
        <v>654</v>
      </c>
      <c r="T64" s="148" t="s">
        <v>655</v>
      </c>
      <c r="U64" s="148" t="s">
        <v>655</v>
      </c>
      <c r="V64" s="150">
        <v>0.7</v>
      </c>
      <c r="W64" s="702"/>
      <c r="X64" s="101"/>
      <c r="Y64" s="96">
        <f t="shared" si="1"/>
        <v>378</v>
      </c>
      <c r="AA64" s="88">
        <v>0.5</v>
      </c>
      <c r="AB64" s="721"/>
      <c r="AC64" s="711"/>
    </row>
    <row r="65" spans="1:29" ht="55.5" customHeight="1" thickBot="1" x14ac:dyDescent="0.3">
      <c r="A65" s="24">
        <v>66</v>
      </c>
      <c r="B65" s="23" t="s">
        <v>320</v>
      </c>
      <c r="C65" s="25" t="s">
        <v>26</v>
      </c>
      <c r="D65" s="25" t="s">
        <v>309</v>
      </c>
      <c r="E65" s="70" t="s">
        <v>316</v>
      </c>
      <c r="F65" s="25" t="s">
        <v>311</v>
      </c>
      <c r="G65" s="25" t="s">
        <v>321</v>
      </c>
      <c r="H65" s="25" t="s">
        <v>322</v>
      </c>
      <c r="I65" s="27" t="s">
        <v>319</v>
      </c>
      <c r="J65" s="27">
        <v>1</v>
      </c>
      <c r="K65" s="28">
        <v>43438</v>
      </c>
      <c r="L65" s="28">
        <v>44165</v>
      </c>
      <c r="M65" s="27">
        <v>26.57</v>
      </c>
      <c r="N65" s="27">
        <v>0</v>
      </c>
      <c r="O65" s="148" t="s">
        <v>655</v>
      </c>
      <c r="P65" s="36" t="s">
        <v>875</v>
      </c>
      <c r="Q65" s="153" t="s">
        <v>656</v>
      </c>
      <c r="R65" s="153" t="s">
        <v>656</v>
      </c>
      <c r="S65" s="143" t="s">
        <v>657</v>
      </c>
      <c r="T65" s="148" t="s">
        <v>655</v>
      </c>
      <c r="U65" s="148" t="s">
        <v>655</v>
      </c>
      <c r="V65" s="150">
        <v>0.7</v>
      </c>
      <c r="W65" s="703"/>
      <c r="X65" s="102"/>
      <c r="Y65" s="96">
        <f t="shared" si="1"/>
        <v>378</v>
      </c>
      <c r="AA65" s="88">
        <v>0.5</v>
      </c>
      <c r="AB65" s="722"/>
      <c r="AC65" s="711"/>
    </row>
    <row r="66" spans="1:29" ht="55.5" customHeight="1" x14ac:dyDescent="0.25">
      <c r="A66" s="24">
        <v>67</v>
      </c>
      <c r="B66" s="23" t="s">
        <v>323</v>
      </c>
      <c r="C66" s="25" t="s">
        <v>26</v>
      </c>
      <c r="D66" s="111" t="s">
        <v>324</v>
      </c>
      <c r="E66" s="110" t="s">
        <v>325</v>
      </c>
      <c r="F66" s="111" t="s">
        <v>326</v>
      </c>
      <c r="G66" s="111" t="s">
        <v>327</v>
      </c>
      <c r="H66" s="111" t="s">
        <v>328</v>
      </c>
      <c r="I66" s="113" t="s">
        <v>329</v>
      </c>
      <c r="J66" s="113">
        <v>1</v>
      </c>
      <c r="K66" s="115">
        <v>43438</v>
      </c>
      <c r="L66" s="115">
        <v>43830</v>
      </c>
      <c r="M66" s="113">
        <v>13.57</v>
      </c>
      <c r="N66" s="113">
        <v>0</v>
      </c>
      <c r="O66" s="217" t="s">
        <v>720</v>
      </c>
      <c r="P66" s="195" t="s">
        <v>330</v>
      </c>
      <c r="Q66" s="191" t="s">
        <v>564</v>
      </c>
      <c r="R66" s="191" t="s">
        <v>565</v>
      </c>
      <c r="S66" s="191" t="s">
        <v>566</v>
      </c>
      <c r="T66" s="217" t="s">
        <v>719</v>
      </c>
      <c r="U66" s="217" t="s">
        <v>720</v>
      </c>
      <c r="V66" s="219">
        <v>1</v>
      </c>
      <c r="W66" s="748">
        <f>AVERAGE(V66:V68)</f>
        <v>1</v>
      </c>
      <c r="X66" s="690" t="s">
        <v>725</v>
      </c>
      <c r="Y66" s="96">
        <f t="shared" si="1"/>
        <v>373</v>
      </c>
      <c r="AA66" s="88">
        <v>0.4</v>
      </c>
      <c r="AB66" s="712">
        <f>AVERAGE(AA66:AA68)</f>
        <v>0.79999999999999993</v>
      </c>
      <c r="AC66" s="711" t="s">
        <v>470</v>
      </c>
    </row>
    <row r="67" spans="1:29" ht="55.5" customHeight="1" x14ac:dyDescent="0.25">
      <c r="A67" s="24">
        <v>68</v>
      </c>
      <c r="B67" s="23" t="s">
        <v>331</v>
      </c>
      <c r="C67" s="25" t="s">
        <v>26</v>
      </c>
      <c r="D67" s="111" t="s">
        <v>324</v>
      </c>
      <c r="E67" s="110" t="s">
        <v>325</v>
      </c>
      <c r="F67" s="111" t="s">
        <v>326</v>
      </c>
      <c r="G67" s="111" t="s">
        <v>327</v>
      </c>
      <c r="H67" s="111" t="s">
        <v>332</v>
      </c>
      <c r="I67" s="113" t="s">
        <v>333</v>
      </c>
      <c r="J67" s="113">
        <v>12</v>
      </c>
      <c r="K67" s="115">
        <v>43438</v>
      </c>
      <c r="L67" s="132" t="s">
        <v>334</v>
      </c>
      <c r="M67" s="113">
        <v>52.86</v>
      </c>
      <c r="N67" s="113">
        <v>0</v>
      </c>
      <c r="O67" s="191" t="s">
        <v>570</v>
      </c>
      <c r="P67" s="195" t="s">
        <v>330</v>
      </c>
      <c r="Q67" s="191" t="s">
        <v>567</v>
      </c>
      <c r="R67" s="191" t="s">
        <v>568</v>
      </c>
      <c r="S67" s="191" t="s">
        <v>569</v>
      </c>
      <c r="T67" s="191" t="s">
        <v>570</v>
      </c>
      <c r="U67" s="191" t="s">
        <v>570</v>
      </c>
      <c r="V67" s="193">
        <v>1</v>
      </c>
      <c r="W67" s="749"/>
      <c r="X67" s="691"/>
      <c r="Y67" s="96">
        <f t="shared" si="1"/>
        <v>382</v>
      </c>
      <c r="AA67" s="88">
        <v>1</v>
      </c>
      <c r="AB67" s="713"/>
      <c r="AC67" s="711"/>
    </row>
    <row r="68" spans="1:29" ht="55.5" customHeight="1" x14ac:dyDescent="0.25">
      <c r="A68" s="24">
        <v>69</v>
      </c>
      <c r="B68" s="23" t="s">
        <v>335</v>
      </c>
      <c r="C68" s="25" t="s">
        <v>26</v>
      </c>
      <c r="D68" s="111" t="s">
        <v>324</v>
      </c>
      <c r="E68" s="133" t="s">
        <v>325</v>
      </c>
      <c r="F68" s="111" t="s">
        <v>326</v>
      </c>
      <c r="G68" s="111" t="s">
        <v>327</v>
      </c>
      <c r="H68" s="111" t="s">
        <v>332</v>
      </c>
      <c r="I68" s="113" t="s">
        <v>333</v>
      </c>
      <c r="J68" s="113">
        <v>12</v>
      </c>
      <c r="K68" s="115">
        <v>43438</v>
      </c>
      <c r="L68" s="132" t="s">
        <v>334</v>
      </c>
      <c r="M68" s="113">
        <v>52.86</v>
      </c>
      <c r="N68" s="113">
        <v>0</v>
      </c>
      <c r="O68" s="191" t="s">
        <v>570</v>
      </c>
      <c r="P68" s="195" t="s">
        <v>330</v>
      </c>
      <c r="Q68" s="191" t="s">
        <v>567</v>
      </c>
      <c r="R68" s="191" t="s">
        <v>568</v>
      </c>
      <c r="S68" s="191" t="s">
        <v>571</v>
      </c>
      <c r="T68" s="191" t="s">
        <v>570</v>
      </c>
      <c r="U68" s="191" t="s">
        <v>570</v>
      </c>
      <c r="V68" s="193">
        <v>1</v>
      </c>
      <c r="W68" s="750"/>
      <c r="X68" s="692"/>
      <c r="Y68" s="96">
        <f t="shared" si="1"/>
        <v>382</v>
      </c>
      <c r="AA68" s="88">
        <v>1</v>
      </c>
      <c r="AB68" s="714"/>
      <c r="AC68" s="711"/>
    </row>
    <row r="69" spans="1:29" ht="55.5" customHeight="1" x14ac:dyDescent="0.25">
      <c r="A69" s="24">
        <v>71</v>
      </c>
      <c r="B69" s="23" t="s">
        <v>336</v>
      </c>
      <c r="C69" s="25" t="s">
        <v>26</v>
      </c>
      <c r="D69" s="111" t="s">
        <v>337</v>
      </c>
      <c r="E69" s="133" t="s">
        <v>338</v>
      </c>
      <c r="F69" s="111" t="s">
        <v>339</v>
      </c>
      <c r="G69" s="111" t="s">
        <v>340</v>
      </c>
      <c r="H69" s="111" t="s">
        <v>341</v>
      </c>
      <c r="I69" s="113" t="s">
        <v>329</v>
      </c>
      <c r="J69" s="113">
        <v>1</v>
      </c>
      <c r="K69" s="115">
        <v>44013</v>
      </c>
      <c r="L69" s="115">
        <v>44196</v>
      </c>
      <c r="M69" s="116">
        <f>(L69-K69)/7</f>
        <v>26.142857142857142</v>
      </c>
      <c r="N69" s="113">
        <v>0</v>
      </c>
      <c r="O69" s="220" t="s">
        <v>758</v>
      </c>
      <c r="P69" s="195" t="s">
        <v>342</v>
      </c>
      <c r="Q69" s="220" t="s">
        <v>572</v>
      </c>
      <c r="R69" s="220" t="s">
        <v>573</v>
      </c>
      <c r="S69" s="220" t="s">
        <v>574</v>
      </c>
      <c r="T69" s="220" t="s">
        <v>757</v>
      </c>
      <c r="U69" s="220" t="s">
        <v>758</v>
      </c>
      <c r="V69" s="221">
        <v>1</v>
      </c>
      <c r="W69" s="765">
        <f>AVERAGE(V69:V71)</f>
        <v>1</v>
      </c>
      <c r="X69" s="690" t="s">
        <v>725</v>
      </c>
      <c r="Y69" s="96">
        <f t="shared" si="1"/>
        <v>384</v>
      </c>
      <c r="AA69" s="88">
        <v>0.4</v>
      </c>
      <c r="AB69" s="712">
        <f>AVERAGE(AA69:AA71)</f>
        <v>0.79999999999999993</v>
      </c>
      <c r="AC69" s="711" t="s">
        <v>470</v>
      </c>
    </row>
    <row r="70" spans="1:29" ht="55.5" customHeight="1" x14ac:dyDescent="0.25">
      <c r="A70" s="24">
        <v>72</v>
      </c>
      <c r="B70" s="23" t="s">
        <v>343</v>
      </c>
      <c r="C70" s="25" t="s">
        <v>26</v>
      </c>
      <c r="D70" s="111" t="s">
        <v>337</v>
      </c>
      <c r="E70" s="133" t="s">
        <v>338</v>
      </c>
      <c r="F70" s="111" t="s">
        <v>339</v>
      </c>
      <c r="G70" s="111" t="s">
        <v>344</v>
      </c>
      <c r="H70" s="111" t="s">
        <v>345</v>
      </c>
      <c r="I70" s="113" t="s">
        <v>346</v>
      </c>
      <c r="J70" s="113">
        <v>2</v>
      </c>
      <c r="K70" s="115">
        <v>44013</v>
      </c>
      <c r="L70" s="115">
        <v>44196</v>
      </c>
      <c r="M70" s="116">
        <v>26.142857142857142</v>
      </c>
      <c r="N70" s="113">
        <v>0</v>
      </c>
      <c r="O70" s="220" t="s">
        <v>577</v>
      </c>
      <c r="P70" s="195" t="s">
        <v>347</v>
      </c>
      <c r="Q70" s="220" t="s">
        <v>567</v>
      </c>
      <c r="R70" s="220" t="s">
        <v>575</v>
      </c>
      <c r="S70" s="220" t="s">
        <v>576</v>
      </c>
      <c r="T70" s="220" t="s">
        <v>577</v>
      </c>
      <c r="U70" s="220" t="s">
        <v>577</v>
      </c>
      <c r="V70" s="221">
        <v>1</v>
      </c>
      <c r="W70" s="766"/>
      <c r="X70" s="691"/>
      <c r="Y70" s="96">
        <f t="shared" si="1"/>
        <v>181</v>
      </c>
      <c r="AA70" s="88">
        <v>1</v>
      </c>
      <c r="AB70" s="713"/>
      <c r="AC70" s="711"/>
    </row>
    <row r="71" spans="1:29" ht="55.5" customHeight="1" x14ac:dyDescent="0.25">
      <c r="A71" s="24">
        <v>73</v>
      </c>
      <c r="B71" s="23" t="s">
        <v>348</v>
      </c>
      <c r="C71" s="25" t="s">
        <v>26</v>
      </c>
      <c r="D71" s="111" t="s">
        <v>337</v>
      </c>
      <c r="E71" s="133" t="s">
        <v>338</v>
      </c>
      <c r="F71" s="111" t="s">
        <v>339</v>
      </c>
      <c r="G71" s="111" t="s">
        <v>344</v>
      </c>
      <c r="H71" s="111" t="s">
        <v>349</v>
      </c>
      <c r="I71" s="113" t="s">
        <v>350</v>
      </c>
      <c r="J71" s="113">
        <v>1</v>
      </c>
      <c r="K71" s="115">
        <v>44013</v>
      </c>
      <c r="L71" s="115">
        <v>44196</v>
      </c>
      <c r="M71" s="116">
        <v>26.142857142857142</v>
      </c>
      <c r="N71" s="113">
        <v>0</v>
      </c>
      <c r="O71" s="220" t="s">
        <v>580</v>
      </c>
      <c r="P71" s="195" t="s">
        <v>347</v>
      </c>
      <c r="Q71" s="220" t="s">
        <v>567</v>
      </c>
      <c r="R71" s="220" t="s">
        <v>578</v>
      </c>
      <c r="S71" s="220" t="s">
        <v>579</v>
      </c>
      <c r="T71" s="220" t="s">
        <v>580</v>
      </c>
      <c r="U71" s="220" t="s">
        <v>580</v>
      </c>
      <c r="V71" s="221">
        <v>1</v>
      </c>
      <c r="W71" s="767"/>
      <c r="X71" s="692"/>
      <c r="Y71" s="96">
        <f t="shared" si="1"/>
        <v>194</v>
      </c>
      <c r="AA71" s="88">
        <v>1</v>
      </c>
      <c r="AB71" s="714"/>
      <c r="AC71" s="711"/>
    </row>
    <row r="72" spans="1:29" ht="44.25" customHeight="1" x14ac:dyDescent="0.25">
      <c r="A72" s="24">
        <v>77</v>
      </c>
      <c r="B72" s="23" t="s">
        <v>351</v>
      </c>
      <c r="C72" s="25" t="s">
        <v>26</v>
      </c>
      <c r="D72" s="25" t="s">
        <v>352</v>
      </c>
      <c r="E72" s="73" t="s">
        <v>353</v>
      </c>
      <c r="F72" s="51" t="s">
        <v>354</v>
      </c>
      <c r="G72" s="36" t="s">
        <v>355</v>
      </c>
      <c r="H72" s="25" t="s">
        <v>356</v>
      </c>
      <c r="I72" s="30" t="s">
        <v>357</v>
      </c>
      <c r="J72" s="27">
        <v>2</v>
      </c>
      <c r="K72" s="28">
        <v>43647</v>
      </c>
      <c r="L72" s="28">
        <v>43830</v>
      </c>
      <c r="M72" s="27">
        <v>24</v>
      </c>
      <c r="N72" s="29">
        <v>0</v>
      </c>
      <c r="O72" s="154" t="s">
        <v>661</v>
      </c>
      <c r="P72" s="36" t="s">
        <v>358</v>
      </c>
      <c r="Q72" s="143" t="s">
        <v>658</v>
      </c>
      <c r="R72" s="143" t="s">
        <v>659</v>
      </c>
      <c r="S72" s="143" t="s">
        <v>660</v>
      </c>
      <c r="T72" s="154" t="s">
        <v>661</v>
      </c>
      <c r="U72" s="154" t="s">
        <v>661</v>
      </c>
      <c r="V72" s="149">
        <v>0.95</v>
      </c>
      <c r="W72" s="753">
        <f>AVERAGE(V72:V74)</f>
        <v>0.98333333333333339</v>
      </c>
      <c r="X72" s="105"/>
      <c r="Y72" s="96">
        <f t="shared" si="1"/>
        <v>311</v>
      </c>
      <c r="AA72" s="90">
        <v>0.95</v>
      </c>
      <c r="AB72" s="710">
        <v>0.82</v>
      </c>
      <c r="AC72" s="711" t="s">
        <v>469</v>
      </c>
    </row>
    <row r="73" spans="1:29" ht="42" customHeight="1" x14ac:dyDescent="0.25">
      <c r="A73" s="24">
        <v>78</v>
      </c>
      <c r="B73" s="23" t="s">
        <v>359</v>
      </c>
      <c r="C73" s="25" t="s">
        <v>26</v>
      </c>
      <c r="D73" s="25" t="s">
        <v>352</v>
      </c>
      <c r="E73" s="73" t="s">
        <v>353</v>
      </c>
      <c r="F73" s="51" t="s">
        <v>354</v>
      </c>
      <c r="G73" s="36" t="s">
        <v>360</v>
      </c>
      <c r="H73" s="25" t="s">
        <v>361</v>
      </c>
      <c r="I73" s="30" t="s">
        <v>362</v>
      </c>
      <c r="J73" s="27">
        <v>2</v>
      </c>
      <c r="K73" s="28">
        <v>43647</v>
      </c>
      <c r="L73" s="28">
        <v>43830</v>
      </c>
      <c r="M73" s="27">
        <v>24</v>
      </c>
      <c r="N73" s="29">
        <v>0</v>
      </c>
      <c r="O73" s="154" t="s">
        <v>661</v>
      </c>
      <c r="P73" s="36" t="s">
        <v>358</v>
      </c>
      <c r="Q73" s="143" t="s">
        <v>658</v>
      </c>
      <c r="R73" s="143" t="s">
        <v>659</v>
      </c>
      <c r="S73" s="143" t="s">
        <v>660</v>
      </c>
      <c r="T73" s="154" t="s">
        <v>661</v>
      </c>
      <c r="U73" s="154" t="s">
        <v>661</v>
      </c>
      <c r="V73" s="150">
        <v>1</v>
      </c>
      <c r="W73" s="754"/>
      <c r="X73" s="106"/>
      <c r="Y73" s="96">
        <f t="shared" si="1"/>
        <v>311</v>
      </c>
      <c r="AA73" s="90">
        <v>1</v>
      </c>
      <c r="AB73" s="711"/>
      <c r="AC73" s="711"/>
    </row>
    <row r="74" spans="1:29" ht="45" customHeight="1" x14ac:dyDescent="0.25">
      <c r="A74" s="24">
        <v>79</v>
      </c>
      <c r="B74" s="23" t="s">
        <v>363</v>
      </c>
      <c r="C74" s="25" t="s">
        <v>26</v>
      </c>
      <c r="D74" s="25" t="s">
        <v>352</v>
      </c>
      <c r="E74" s="73" t="s">
        <v>353</v>
      </c>
      <c r="F74" s="51" t="s">
        <v>354</v>
      </c>
      <c r="G74" s="36" t="s">
        <v>364</v>
      </c>
      <c r="H74" s="25" t="s">
        <v>365</v>
      </c>
      <c r="I74" s="30" t="s">
        <v>366</v>
      </c>
      <c r="J74" s="27">
        <v>2</v>
      </c>
      <c r="K74" s="28">
        <v>43647</v>
      </c>
      <c r="L74" s="28">
        <v>43830</v>
      </c>
      <c r="M74" s="27">
        <v>24</v>
      </c>
      <c r="N74" s="29">
        <v>0</v>
      </c>
      <c r="O74" s="154" t="s">
        <v>665</v>
      </c>
      <c r="P74" s="36" t="s">
        <v>358</v>
      </c>
      <c r="Q74" s="143" t="s">
        <v>662</v>
      </c>
      <c r="R74" s="143" t="s">
        <v>663</v>
      </c>
      <c r="S74" s="143" t="s">
        <v>664</v>
      </c>
      <c r="T74" s="154" t="s">
        <v>665</v>
      </c>
      <c r="U74" s="154" t="s">
        <v>665</v>
      </c>
      <c r="V74" s="150">
        <v>1</v>
      </c>
      <c r="W74" s="755"/>
      <c r="X74" s="107"/>
      <c r="Y74" s="96">
        <f t="shared" si="1"/>
        <v>245</v>
      </c>
      <c r="AA74" s="90">
        <v>0.5</v>
      </c>
      <c r="AB74" s="711"/>
      <c r="AC74" s="711"/>
    </row>
    <row r="75" spans="1:29" ht="42.75" customHeight="1" x14ac:dyDescent="0.25">
      <c r="A75" s="24">
        <v>80</v>
      </c>
      <c r="B75" s="23" t="s">
        <v>367</v>
      </c>
      <c r="C75" s="25" t="s">
        <v>26</v>
      </c>
      <c r="D75" s="25" t="s">
        <v>368</v>
      </c>
      <c r="E75" s="74" t="s">
        <v>369</v>
      </c>
      <c r="F75" s="25" t="s">
        <v>370</v>
      </c>
      <c r="G75" s="51" t="s">
        <v>371</v>
      </c>
      <c r="H75" s="25" t="s">
        <v>372</v>
      </c>
      <c r="I75" s="30" t="s">
        <v>373</v>
      </c>
      <c r="J75" s="27">
        <v>2</v>
      </c>
      <c r="K75" s="28">
        <v>43647</v>
      </c>
      <c r="L75" s="28">
        <v>43830</v>
      </c>
      <c r="M75" s="27">
        <v>24</v>
      </c>
      <c r="N75" s="29">
        <v>0</v>
      </c>
      <c r="O75" s="158" t="s">
        <v>690</v>
      </c>
      <c r="P75" s="36" t="s">
        <v>358</v>
      </c>
      <c r="Q75" s="158" t="s">
        <v>700</v>
      </c>
      <c r="R75" s="158" t="s">
        <v>700</v>
      </c>
      <c r="S75" s="174" t="s">
        <v>701</v>
      </c>
      <c r="T75" s="157" t="s">
        <v>702</v>
      </c>
      <c r="U75" s="158" t="s">
        <v>690</v>
      </c>
      <c r="V75" s="182">
        <v>0.85</v>
      </c>
      <c r="W75" s="182">
        <v>0.85</v>
      </c>
      <c r="X75" s="182"/>
      <c r="Y75" s="96">
        <f t="shared" si="1"/>
        <v>103</v>
      </c>
      <c r="AA75" s="90">
        <v>0.85</v>
      </c>
      <c r="AB75" s="84">
        <f>+AA75</f>
        <v>0.85</v>
      </c>
      <c r="AC75" s="83" t="s">
        <v>477</v>
      </c>
    </row>
    <row r="76" spans="1:29" ht="46.5" customHeight="1" x14ac:dyDescent="0.25">
      <c r="A76" s="24">
        <v>81</v>
      </c>
      <c r="B76" s="23" t="s">
        <v>374</v>
      </c>
      <c r="C76" s="25" t="s">
        <v>26</v>
      </c>
      <c r="D76" s="25" t="s">
        <v>375</v>
      </c>
      <c r="E76" s="74" t="s">
        <v>376</v>
      </c>
      <c r="F76" s="25" t="s">
        <v>377</v>
      </c>
      <c r="G76" s="25" t="s">
        <v>378</v>
      </c>
      <c r="H76" s="25" t="s">
        <v>379</v>
      </c>
      <c r="I76" s="30" t="s">
        <v>380</v>
      </c>
      <c r="J76" s="27">
        <v>3</v>
      </c>
      <c r="K76" s="28">
        <v>43647</v>
      </c>
      <c r="L76" s="28">
        <v>43830</v>
      </c>
      <c r="M76" s="27">
        <v>24</v>
      </c>
      <c r="N76" s="29">
        <v>0</v>
      </c>
      <c r="O76" s="157" t="s">
        <v>706</v>
      </c>
      <c r="P76" s="36" t="s">
        <v>358</v>
      </c>
      <c r="Q76" s="158" t="s">
        <v>703</v>
      </c>
      <c r="R76" s="158" t="s">
        <v>704</v>
      </c>
      <c r="S76" s="158" t="s">
        <v>687</v>
      </c>
      <c r="T76" s="157" t="s">
        <v>705</v>
      </c>
      <c r="U76" s="157" t="s">
        <v>706</v>
      </c>
      <c r="V76" s="182">
        <v>0.85</v>
      </c>
      <c r="W76" s="696">
        <v>0.85</v>
      </c>
      <c r="X76" s="182"/>
      <c r="Y76" s="96">
        <f t="shared" si="1"/>
        <v>237</v>
      </c>
      <c r="AA76" s="90">
        <v>0.85</v>
      </c>
      <c r="AB76" s="707">
        <f>AVERAGE(AA76:AA78)</f>
        <v>0.85</v>
      </c>
      <c r="AC76" s="711" t="s">
        <v>472</v>
      </c>
    </row>
    <row r="77" spans="1:29" ht="55.5" customHeight="1" x14ac:dyDescent="0.25">
      <c r="A77" s="24">
        <v>82</v>
      </c>
      <c r="B77" s="23" t="s">
        <v>381</v>
      </c>
      <c r="C77" s="25" t="s">
        <v>26</v>
      </c>
      <c r="D77" s="25" t="s">
        <v>375</v>
      </c>
      <c r="E77" s="74" t="s">
        <v>376</v>
      </c>
      <c r="F77" s="25" t="s">
        <v>377</v>
      </c>
      <c r="G77" s="25" t="s">
        <v>382</v>
      </c>
      <c r="H77" s="25" t="s">
        <v>383</v>
      </c>
      <c r="I77" s="30" t="s">
        <v>384</v>
      </c>
      <c r="J77" s="27">
        <v>3</v>
      </c>
      <c r="K77" s="28">
        <v>43647</v>
      </c>
      <c r="L77" s="28">
        <v>43830</v>
      </c>
      <c r="M77" s="27">
        <v>24</v>
      </c>
      <c r="N77" s="29">
        <v>0</v>
      </c>
      <c r="O77" s="175" t="s">
        <v>726</v>
      </c>
      <c r="P77" s="36" t="s">
        <v>358</v>
      </c>
      <c r="Q77" s="157" t="s">
        <v>674</v>
      </c>
      <c r="R77" s="157" t="s">
        <v>674</v>
      </c>
      <c r="S77" s="157" t="s">
        <v>675</v>
      </c>
      <c r="T77" s="175" t="s">
        <v>726</v>
      </c>
      <c r="U77" s="175" t="s">
        <v>726</v>
      </c>
      <c r="V77" s="160">
        <v>0.85</v>
      </c>
      <c r="W77" s="697"/>
      <c r="X77" s="204"/>
      <c r="Y77" s="96">
        <f t="shared" ref="Y77:Y90" si="3">LEN(U77)</f>
        <v>66</v>
      </c>
      <c r="AA77" s="90">
        <v>0.85</v>
      </c>
      <c r="AB77" s="708"/>
      <c r="AC77" s="711"/>
    </row>
    <row r="78" spans="1:29" ht="55.5" customHeight="1" x14ac:dyDescent="0.25">
      <c r="A78" s="24">
        <v>83</v>
      </c>
      <c r="B78" s="23" t="s">
        <v>385</v>
      </c>
      <c r="C78" s="25" t="s">
        <v>26</v>
      </c>
      <c r="D78" s="25" t="s">
        <v>375</v>
      </c>
      <c r="E78" s="74" t="s">
        <v>376</v>
      </c>
      <c r="F78" s="25" t="s">
        <v>377</v>
      </c>
      <c r="G78" s="25" t="s">
        <v>386</v>
      </c>
      <c r="H78" s="25" t="s">
        <v>387</v>
      </c>
      <c r="I78" s="30" t="s">
        <v>388</v>
      </c>
      <c r="J78" s="27">
        <v>3</v>
      </c>
      <c r="K78" s="28">
        <v>43647</v>
      </c>
      <c r="L78" s="28">
        <v>43830</v>
      </c>
      <c r="M78" s="27">
        <v>24</v>
      </c>
      <c r="N78" s="29">
        <v>0</v>
      </c>
      <c r="O78" s="157" t="s">
        <v>727</v>
      </c>
      <c r="P78" s="36" t="s">
        <v>358</v>
      </c>
      <c r="Q78" s="157" t="s">
        <v>739</v>
      </c>
      <c r="R78" s="157" t="s">
        <v>739</v>
      </c>
      <c r="S78" s="157" t="s">
        <v>740</v>
      </c>
      <c r="T78" s="157" t="s">
        <v>727</v>
      </c>
      <c r="U78" s="157" t="s">
        <v>727</v>
      </c>
      <c r="V78" s="160">
        <v>0.85</v>
      </c>
      <c r="W78" s="698"/>
      <c r="X78" s="204"/>
      <c r="Y78" s="96">
        <f t="shared" si="3"/>
        <v>179</v>
      </c>
      <c r="AA78" s="90">
        <v>0.85</v>
      </c>
      <c r="AB78" s="709"/>
      <c r="AC78" s="711"/>
    </row>
    <row r="79" spans="1:29" ht="55.5" customHeight="1" x14ac:dyDescent="0.25">
      <c r="A79" s="24">
        <v>84</v>
      </c>
      <c r="B79" s="23" t="s">
        <v>389</v>
      </c>
      <c r="C79" s="25" t="s">
        <v>26</v>
      </c>
      <c r="D79" s="26" t="s">
        <v>390</v>
      </c>
      <c r="E79" s="75" t="s">
        <v>391</v>
      </c>
      <c r="F79" s="52" t="s">
        <v>392</v>
      </c>
      <c r="G79" s="52" t="s">
        <v>393</v>
      </c>
      <c r="H79" s="52" t="s">
        <v>394</v>
      </c>
      <c r="I79" s="27" t="s">
        <v>395</v>
      </c>
      <c r="J79" s="46">
        <v>3</v>
      </c>
      <c r="K79" s="53">
        <v>43654</v>
      </c>
      <c r="L79" s="28">
        <v>44134</v>
      </c>
      <c r="M79" s="46">
        <v>16</v>
      </c>
      <c r="N79" s="29">
        <v>0</v>
      </c>
      <c r="O79" s="148" t="s">
        <v>669</v>
      </c>
      <c r="P79" s="36" t="s">
        <v>875</v>
      </c>
      <c r="Q79" s="143" t="s">
        <v>666</v>
      </c>
      <c r="R79" s="143" t="s">
        <v>667</v>
      </c>
      <c r="S79" s="143" t="s">
        <v>668</v>
      </c>
      <c r="T79" s="148" t="s">
        <v>669</v>
      </c>
      <c r="U79" s="148" t="s">
        <v>669</v>
      </c>
      <c r="V79" s="149">
        <v>1</v>
      </c>
      <c r="W79" s="701">
        <f>AVERAGE(V79:V80)</f>
        <v>0.9</v>
      </c>
      <c r="X79" s="100"/>
      <c r="Y79" s="96">
        <f t="shared" si="3"/>
        <v>252</v>
      </c>
      <c r="AA79" s="90">
        <v>0.5</v>
      </c>
      <c r="AB79" s="710">
        <v>0.5</v>
      </c>
      <c r="AC79" s="711" t="s">
        <v>469</v>
      </c>
    </row>
    <row r="80" spans="1:29" ht="55.5" customHeight="1" x14ac:dyDescent="0.25">
      <c r="A80" s="24">
        <v>85</v>
      </c>
      <c r="B80" s="23" t="s">
        <v>396</v>
      </c>
      <c r="C80" s="25" t="s">
        <v>26</v>
      </c>
      <c r="D80" s="26" t="s">
        <v>390</v>
      </c>
      <c r="E80" s="75" t="s">
        <v>397</v>
      </c>
      <c r="F80" s="52" t="s">
        <v>398</v>
      </c>
      <c r="G80" s="52" t="s">
        <v>399</v>
      </c>
      <c r="H80" s="52" t="s">
        <v>400</v>
      </c>
      <c r="I80" s="27" t="s">
        <v>401</v>
      </c>
      <c r="J80" s="46">
        <v>3</v>
      </c>
      <c r="K80" s="53">
        <v>43654</v>
      </c>
      <c r="L80" s="28">
        <v>44134</v>
      </c>
      <c r="M80" s="46">
        <v>16</v>
      </c>
      <c r="N80" s="29">
        <v>0</v>
      </c>
      <c r="O80" s="143" t="s">
        <v>672</v>
      </c>
      <c r="P80" s="36" t="s">
        <v>875</v>
      </c>
      <c r="Q80" s="143" t="s">
        <v>670</v>
      </c>
      <c r="R80" s="143" t="s">
        <v>670</v>
      </c>
      <c r="S80" s="155" t="s">
        <v>764</v>
      </c>
      <c r="T80" s="148" t="s">
        <v>671</v>
      </c>
      <c r="U80" s="143" t="s">
        <v>672</v>
      </c>
      <c r="V80" s="150">
        <v>0.8</v>
      </c>
      <c r="W80" s="703"/>
      <c r="X80" s="102"/>
      <c r="Y80" s="96">
        <f t="shared" si="3"/>
        <v>314</v>
      </c>
      <c r="AA80" s="90">
        <v>0.5</v>
      </c>
      <c r="AB80" s="711"/>
      <c r="AC80" s="711"/>
    </row>
    <row r="81" spans="1:29" ht="55.5" customHeight="1" x14ac:dyDescent="0.25">
      <c r="A81" s="24">
        <v>86</v>
      </c>
      <c r="B81" s="23" t="s">
        <v>402</v>
      </c>
      <c r="C81" s="25" t="s">
        <v>26</v>
      </c>
      <c r="D81" s="25" t="s">
        <v>403</v>
      </c>
      <c r="E81" s="75" t="s">
        <v>404</v>
      </c>
      <c r="F81" s="25" t="s">
        <v>405</v>
      </c>
      <c r="G81" s="25" t="s">
        <v>382</v>
      </c>
      <c r="H81" s="25" t="s">
        <v>406</v>
      </c>
      <c r="I81" s="27" t="s">
        <v>407</v>
      </c>
      <c r="J81" s="27">
        <v>1</v>
      </c>
      <c r="K81" s="28">
        <v>43647</v>
      </c>
      <c r="L81" s="28">
        <v>43830</v>
      </c>
      <c r="M81" s="27">
        <v>24</v>
      </c>
      <c r="N81" s="29">
        <v>0</v>
      </c>
      <c r="O81" s="148" t="s">
        <v>676</v>
      </c>
      <c r="P81" s="36" t="s">
        <v>358</v>
      </c>
      <c r="Q81" s="143" t="s">
        <v>673</v>
      </c>
      <c r="R81" s="143" t="s">
        <v>674</v>
      </c>
      <c r="S81" s="143" t="s">
        <v>675</v>
      </c>
      <c r="T81" s="148" t="s">
        <v>765</v>
      </c>
      <c r="U81" s="148" t="s">
        <v>676</v>
      </c>
      <c r="V81" s="149">
        <v>0.75</v>
      </c>
      <c r="W81" s="701">
        <f>AVERAGE(V81:V82)</f>
        <v>0.875</v>
      </c>
      <c r="X81" s="100"/>
      <c r="Y81" s="96">
        <f t="shared" si="3"/>
        <v>342</v>
      </c>
      <c r="AA81" s="90">
        <v>0.75</v>
      </c>
      <c r="AB81" s="710">
        <v>0.63</v>
      </c>
      <c r="AC81" s="711" t="s">
        <v>469</v>
      </c>
    </row>
    <row r="82" spans="1:29" ht="55.5" customHeight="1" x14ac:dyDescent="0.25">
      <c r="A82" s="24">
        <v>87</v>
      </c>
      <c r="B82" s="23" t="s">
        <v>408</v>
      </c>
      <c r="C82" s="50" t="s">
        <v>26</v>
      </c>
      <c r="D82" s="26" t="s">
        <v>403</v>
      </c>
      <c r="E82" s="75" t="s">
        <v>409</v>
      </c>
      <c r="F82" s="52" t="s">
        <v>410</v>
      </c>
      <c r="G82" s="52" t="s">
        <v>411</v>
      </c>
      <c r="H82" s="52" t="s">
        <v>412</v>
      </c>
      <c r="I82" s="27" t="s">
        <v>34</v>
      </c>
      <c r="J82" s="46">
        <v>2</v>
      </c>
      <c r="K82" s="53">
        <v>43654</v>
      </c>
      <c r="L82" s="28">
        <v>44196</v>
      </c>
      <c r="M82" s="46">
        <v>20</v>
      </c>
      <c r="N82" s="29">
        <v>0</v>
      </c>
      <c r="O82" s="148" t="s">
        <v>680</v>
      </c>
      <c r="P82" s="36" t="s">
        <v>875</v>
      </c>
      <c r="Q82" s="143" t="s">
        <v>677</v>
      </c>
      <c r="R82" s="143" t="s">
        <v>677</v>
      </c>
      <c r="S82" s="143" t="s">
        <v>678</v>
      </c>
      <c r="T82" s="148" t="s">
        <v>679</v>
      </c>
      <c r="U82" s="148" t="s">
        <v>680</v>
      </c>
      <c r="V82" s="150">
        <v>1</v>
      </c>
      <c r="W82" s="703"/>
      <c r="X82" s="102"/>
      <c r="Y82" s="96">
        <f t="shared" si="3"/>
        <v>323</v>
      </c>
      <c r="AA82" s="90">
        <v>0.5</v>
      </c>
      <c r="AB82" s="711"/>
      <c r="AC82" s="711"/>
    </row>
    <row r="83" spans="1:29" ht="55.5" customHeight="1" x14ac:dyDescent="0.25">
      <c r="A83" s="24">
        <v>88</v>
      </c>
      <c r="B83" s="23" t="s">
        <v>413</v>
      </c>
      <c r="C83" s="25" t="s">
        <v>26</v>
      </c>
      <c r="D83" s="25" t="s">
        <v>414</v>
      </c>
      <c r="E83" s="74" t="s">
        <v>415</v>
      </c>
      <c r="F83" s="36" t="s">
        <v>416</v>
      </c>
      <c r="G83" s="25" t="s">
        <v>378</v>
      </c>
      <c r="H83" s="25" t="s">
        <v>417</v>
      </c>
      <c r="I83" s="30" t="s">
        <v>380</v>
      </c>
      <c r="J83" s="27">
        <v>2</v>
      </c>
      <c r="K83" s="28">
        <v>43647</v>
      </c>
      <c r="L83" s="28">
        <v>43830</v>
      </c>
      <c r="M83" s="27">
        <v>24</v>
      </c>
      <c r="N83" s="29">
        <v>0</v>
      </c>
      <c r="O83" s="179" t="s">
        <v>709</v>
      </c>
      <c r="P83" s="36" t="s">
        <v>358</v>
      </c>
      <c r="Q83" s="179" t="s">
        <v>707</v>
      </c>
      <c r="R83" s="180" t="s">
        <v>704</v>
      </c>
      <c r="S83" s="222" t="s">
        <v>675</v>
      </c>
      <c r="T83" s="206" t="s">
        <v>708</v>
      </c>
      <c r="U83" s="179" t="s">
        <v>709</v>
      </c>
      <c r="V83" s="182">
        <v>0.85</v>
      </c>
      <c r="W83" s="704">
        <v>0.85</v>
      </c>
      <c r="X83" s="223"/>
      <c r="Y83" s="96">
        <f t="shared" si="3"/>
        <v>193</v>
      </c>
      <c r="AA83" s="90">
        <v>0.85</v>
      </c>
      <c r="AB83" s="712">
        <f>AVERAGE(AA83:AA84)</f>
        <v>0.85</v>
      </c>
      <c r="AC83" s="711" t="s">
        <v>472</v>
      </c>
    </row>
    <row r="84" spans="1:29" ht="55.5" customHeight="1" x14ac:dyDescent="0.25">
      <c r="A84" s="24">
        <v>89</v>
      </c>
      <c r="B84" s="23" t="s">
        <v>418</v>
      </c>
      <c r="C84" s="25" t="s">
        <v>26</v>
      </c>
      <c r="D84" s="25" t="s">
        <v>414</v>
      </c>
      <c r="E84" s="74" t="s">
        <v>415</v>
      </c>
      <c r="F84" s="36" t="s">
        <v>416</v>
      </c>
      <c r="G84" s="25" t="s">
        <v>419</v>
      </c>
      <c r="H84" s="25" t="s">
        <v>420</v>
      </c>
      <c r="I84" s="30" t="s">
        <v>384</v>
      </c>
      <c r="J84" s="27">
        <v>2</v>
      </c>
      <c r="K84" s="28">
        <v>43647</v>
      </c>
      <c r="L84" s="28">
        <v>43830</v>
      </c>
      <c r="M84" s="27">
        <v>24</v>
      </c>
      <c r="N84" s="29">
        <v>0</v>
      </c>
      <c r="O84" s="157" t="s">
        <v>728</v>
      </c>
      <c r="P84" s="36" t="s">
        <v>358</v>
      </c>
      <c r="Q84" s="157" t="s">
        <v>673</v>
      </c>
      <c r="R84" s="157" t="s">
        <v>674</v>
      </c>
      <c r="S84" s="157" t="s">
        <v>675</v>
      </c>
      <c r="T84" s="157" t="s">
        <v>728</v>
      </c>
      <c r="U84" s="157" t="s">
        <v>728</v>
      </c>
      <c r="V84" s="160">
        <v>0.85</v>
      </c>
      <c r="W84" s="705"/>
      <c r="X84" s="224"/>
      <c r="Y84" s="96">
        <f t="shared" si="3"/>
        <v>199</v>
      </c>
      <c r="AA84" s="90">
        <v>0.85</v>
      </c>
      <c r="AB84" s="714"/>
      <c r="AC84" s="711"/>
    </row>
    <row r="85" spans="1:29" ht="55.5" customHeight="1" x14ac:dyDescent="0.25">
      <c r="A85" s="24">
        <v>90</v>
      </c>
      <c r="B85" s="23" t="s">
        <v>421</v>
      </c>
      <c r="C85" s="25" t="s">
        <v>26</v>
      </c>
      <c r="D85" s="25" t="s">
        <v>422</v>
      </c>
      <c r="E85" s="70" t="s">
        <v>423</v>
      </c>
      <c r="F85" s="25" t="s">
        <v>424</v>
      </c>
      <c r="G85" s="25" t="s">
        <v>425</v>
      </c>
      <c r="H85" s="25" t="s">
        <v>426</v>
      </c>
      <c r="I85" s="27" t="s">
        <v>427</v>
      </c>
      <c r="J85" s="27">
        <v>1</v>
      </c>
      <c r="K85" s="28">
        <v>43647</v>
      </c>
      <c r="L85" s="28">
        <v>43830</v>
      </c>
      <c r="M85" s="27">
        <v>24</v>
      </c>
      <c r="N85" s="29">
        <v>0</v>
      </c>
      <c r="O85" s="225" t="s">
        <v>712</v>
      </c>
      <c r="P85" s="36" t="s">
        <v>358</v>
      </c>
      <c r="Q85" s="180" t="s">
        <v>738</v>
      </c>
      <c r="R85" s="226" t="s">
        <v>710</v>
      </c>
      <c r="S85" s="226" t="s">
        <v>711</v>
      </c>
      <c r="T85" s="157" t="s">
        <v>708</v>
      </c>
      <c r="U85" s="225" t="s">
        <v>712</v>
      </c>
      <c r="V85" s="227">
        <v>0.6</v>
      </c>
      <c r="W85" s="227">
        <v>0.6</v>
      </c>
      <c r="X85" s="228"/>
      <c r="Y85" s="96">
        <f t="shared" si="3"/>
        <v>279</v>
      </c>
      <c r="AA85" s="90">
        <v>0.6</v>
      </c>
      <c r="AB85" s="84">
        <f>+AA85</f>
        <v>0.6</v>
      </c>
      <c r="AC85" s="83" t="s">
        <v>472</v>
      </c>
    </row>
    <row r="86" spans="1:29" s="136" customFormat="1" ht="55.5" customHeight="1" x14ac:dyDescent="0.25">
      <c r="A86" s="24">
        <v>91</v>
      </c>
      <c r="B86" s="23" t="s">
        <v>428</v>
      </c>
      <c r="C86" s="25" t="s">
        <v>26</v>
      </c>
      <c r="D86" s="25" t="s">
        <v>429</v>
      </c>
      <c r="E86" s="70" t="s">
        <v>430</v>
      </c>
      <c r="F86" s="25" t="s">
        <v>431</v>
      </c>
      <c r="G86" s="25" t="s">
        <v>432</v>
      </c>
      <c r="H86" s="25" t="s">
        <v>433</v>
      </c>
      <c r="I86" s="27" t="s">
        <v>434</v>
      </c>
      <c r="J86" s="27">
        <v>1</v>
      </c>
      <c r="K86" s="28">
        <v>43647</v>
      </c>
      <c r="L86" s="28">
        <v>43830</v>
      </c>
      <c r="M86" s="27">
        <v>24</v>
      </c>
      <c r="N86" s="29">
        <v>0</v>
      </c>
      <c r="O86" s="175" t="s">
        <v>737</v>
      </c>
      <c r="P86" s="36" t="s">
        <v>358</v>
      </c>
      <c r="Q86" s="157" t="s">
        <v>490</v>
      </c>
      <c r="R86" s="157" t="s">
        <v>490</v>
      </c>
      <c r="S86" s="157" t="s">
        <v>491</v>
      </c>
      <c r="T86" s="175" t="s">
        <v>736</v>
      </c>
      <c r="U86" s="175" t="s">
        <v>737</v>
      </c>
      <c r="V86" s="160">
        <v>0.8</v>
      </c>
      <c r="W86" s="693">
        <f>AVERAGE(V86:V87)</f>
        <v>0.8</v>
      </c>
      <c r="X86" s="204"/>
      <c r="Y86" s="96">
        <f t="shared" si="3"/>
        <v>177</v>
      </c>
      <c r="AA86" s="90">
        <v>0.8</v>
      </c>
      <c r="AB86" s="707">
        <f>AVERAGE(AA86:AA87)</f>
        <v>0.8</v>
      </c>
      <c r="AC86" s="711" t="s">
        <v>753</v>
      </c>
    </row>
    <row r="87" spans="1:29" s="136" customFormat="1" ht="55.5" customHeight="1" x14ac:dyDescent="0.25">
      <c r="A87" s="24">
        <v>92</v>
      </c>
      <c r="B87" s="23" t="s">
        <v>435</v>
      </c>
      <c r="C87" s="25" t="s">
        <v>26</v>
      </c>
      <c r="D87" s="26" t="s">
        <v>429</v>
      </c>
      <c r="E87" s="75" t="s">
        <v>430</v>
      </c>
      <c r="F87" s="52" t="s">
        <v>436</v>
      </c>
      <c r="G87" s="52" t="s">
        <v>437</v>
      </c>
      <c r="H87" s="52" t="s">
        <v>438</v>
      </c>
      <c r="I87" s="46" t="s">
        <v>439</v>
      </c>
      <c r="J87" s="46">
        <v>1</v>
      </c>
      <c r="K87" s="53">
        <v>43654</v>
      </c>
      <c r="L87" s="28">
        <v>43738</v>
      </c>
      <c r="M87" s="46">
        <v>12</v>
      </c>
      <c r="N87" s="29">
        <v>0</v>
      </c>
      <c r="O87" s="175" t="s">
        <v>742</v>
      </c>
      <c r="P87" s="36" t="s">
        <v>874</v>
      </c>
      <c r="Q87" s="157" t="s">
        <v>741</v>
      </c>
      <c r="R87" s="157" t="s">
        <v>490</v>
      </c>
      <c r="S87" s="157" t="s">
        <v>491</v>
      </c>
      <c r="T87" s="175" t="s">
        <v>742</v>
      </c>
      <c r="U87" s="175" t="s">
        <v>742</v>
      </c>
      <c r="V87" s="160">
        <v>0.8</v>
      </c>
      <c r="W87" s="695"/>
      <c r="X87" s="204"/>
      <c r="Y87" s="96">
        <f t="shared" si="3"/>
        <v>110</v>
      </c>
      <c r="AA87" s="90">
        <v>0.8</v>
      </c>
      <c r="AB87" s="709"/>
      <c r="AC87" s="711"/>
    </row>
    <row r="88" spans="1:29" ht="44.25" customHeight="1" x14ac:dyDescent="0.25">
      <c r="A88" s="24">
        <v>93</v>
      </c>
      <c r="B88" s="23" t="s">
        <v>440</v>
      </c>
      <c r="C88" s="25" t="s">
        <v>26</v>
      </c>
      <c r="D88" s="25" t="s">
        <v>441</v>
      </c>
      <c r="E88" s="70" t="s">
        <v>442</v>
      </c>
      <c r="F88" s="25" t="s">
        <v>443</v>
      </c>
      <c r="G88" s="25" t="s">
        <v>444</v>
      </c>
      <c r="H88" s="25" t="s">
        <v>445</v>
      </c>
      <c r="I88" s="27" t="s">
        <v>446</v>
      </c>
      <c r="J88" s="27">
        <v>2</v>
      </c>
      <c r="K88" s="28">
        <v>43647</v>
      </c>
      <c r="L88" s="28">
        <v>43830</v>
      </c>
      <c r="M88" s="27">
        <v>24</v>
      </c>
      <c r="N88" s="29">
        <v>0</v>
      </c>
      <c r="O88" s="157" t="s">
        <v>773</v>
      </c>
      <c r="P88" s="36" t="s">
        <v>358</v>
      </c>
      <c r="Q88" s="157" t="s">
        <v>730</v>
      </c>
      <c r="R88" s="157" t="s">
        <v>731</v>
      </c>
      <c r="S88" s="157" t="s">
        <v>732</v>
      </c>
      <c r="T88" s="175" t="s">
        <v>708</v>
      </c>
      <c r="U88" s="157" t="s">
        <v>773</v>
      </c>
      <c r="V88" s="160">
        <v>0.85</v>
      </c>
      <c r="W88" s="704">
        <f>AVERAGE(V88:V89)</f>
        <v>0.86</v>
      </c>
      <c r="X88" s="229"/>
      <c r="Y88" s="96">
        <f t="shared" si="3"/>
        <v>258</v>
      </c>
      <c r="AA88" s="90">
        <v>0.85</v>
      </c>
      <c r="AB88" s="707">
        <f>AVERAGE(AA88:AA89)</f>
        <v>0.85</v>
      </c>
      <c r="AC88" s="711" t="s">
        <v>472</v>
      </c>
    </row>
    <row r="89" spans="1:29" ht="53.25" customHeight="1" x14ac:dyDescent="0.25">
      <c r="A89" s="24">
        <v>94</v>
      </c>
      <c r="B89" s="23" t="s">
        <v>447</v>
      </c>
      <c r="C89" s="25" t="s">
        <v>26</v>
      </c>
      <c r="D89" s="25" t="s">
        <v>441</v>
      </c>
      <c r="E89" s="70" t="s">
        <v>448</v>
      </c>
      <c r="F89" s="25" t="s">
        <v>443</v>
      </c>
      <c r="G89" s="25" t="s">
        <v>449</v>
      </c>
      <c r="H89" s="25" t="s">
        <v>450</v>
      </c>
      <c r="I89" s="27" t="s">
        <v>451</v>
      </c>
      <c r="J89" s="27">
        <v>2</v>
      </c>
      <c r="K89" s="28">
        <v>43647</v>
      </c>
      <c r="L89" s="28">
        <v>43830</v>
      </c>
      <c r="M89" s="27">
        <v>24</v>
      </c>
      <c r="N89" s="29">
        <v>0</v>
      </c>
      <c r="O89" s="175" t="s">
        <v>746</v>
      </c>
      <c r="P89" s="36" t="s">
        <v>358</v>
      </c>
      <c r="Q89" s="157" t="s">
        <v>743</v>
      </c>
      <c r="R89" s="157" t="s">
        <v>744</v>
      </c>
      <c r="S89" s="157" t="s">
        <v>745</v>
      </c>
      <c r="T89" s="175" t="s">
        <v>729</v>
      </c>
      <c r="U89" s="175" t="s">
        <v>746</v>
      </c>
      <c r="V89" s="160">
        <v>0.87</v>
      </c>
      <c r="W89" s="706"/>
      <c r="X89" s="229"/>
      <c r="Y89" s="96">
        <f t="shared" si="3"/>
        <v>387</v>
      </c>
      <c r="AA89" s="90">
        <v>0.85</v>
      </c>
      <c r="AB89" s="709"/>
      <c r="AC89" s="711"/>
    </row>
    <row r="90" spans="1:29" ht="82.5" customHeight="1" x14ac:dyDescent="0.25">
      <c r="A90" s="24">
        <v>95</v>
      </c>
      <c r="B90" s="23" t="s">
        <v>452</v>
      </c>
      <c r="C90" s="25" t="s">
        <v>26</v>
      </c>
      <c r="D90" s="25" t="s">
        <v>453</v>
      </c>
      <c r="E90" s="70" t="s">
        <v>454</v>
      </c>
      <c r="F90" s="25" t="s">
        <v>443</v>
      </c>
      <c r="G90" s="50" t="s">
        <v>455</v>
      </c>
      <c r="H90" s="50" t="s">
        <v>456</v>
      </c>
      <c r="I90" s="27" t="s">
        <v>451</v>
      </c>
      <c r="J90" s="27">
        <v>1</v>
      </c>
      <c r="K90" s="28">
        <v>43647</v>
      </c>
      <c r="L90" s="28">
        <v>44196</v>
      </c>
      <c r="M90" s="27">
        <v>24</v>
      </c>
      <c r="N90" s="29">
        <v>0</v>
      </c>
      <c r="O90" s="181" t="s">
        <v>715</v>
      </c>
      <c r="P90" s="36" t="s">
        <v>358</v>
      </c>
      <c r="Q90" s="181" t="s">
        <v>713</v>
      </c>
      <c r="R90" s="181" t="s">
        <v>713</v>
      </c>
      <c r="S90" s="181" t="s">
        <v>714</v>
      </c>
      <c r="T90" s="181" t="s">
        <v>708</v>
      </c>
      <c r="U90" s="181" t="s">
        <v>715</v>
      </c>
      <c r="V90" s="183">
        <v>0.3</v>
      </c>
      <c r="W90" s="183">
        <v>0.3</v>
      </c>
      <c r="X90" s="183"/>
      <c r="Y90" s="96">
        <f t="shared" si="3"/>
        <v>336</v>
      </c>
      <c r="AA90" s="90">
        <v>0.1</v>
      </c>
      <c r="AB90" s="84">
        <f>+AA90</f>
        <v>0.1</v>
      </c>
      <c r="AC90" s="83" t="s">
        <v>472</v>
      </c>
    </row>
    <row r="91" spans="1:29" ht="33.75" customHeight="1" x14ac:dyDescent="0.25">
      <c r="V91" s="99">
        <f>AVERAGE(V12:V90)</f>
        <v>0.90620253164556908</v>
      </c>
      <c r="W91" s="99">
        <f>AVERAGE(W12:W90)</f>
        <v>0.88297297297297306</v>
      </c>
    </row>
    <row r="92" spans="1:29" ht="120" customHeight="1" x14ac:dyDescent="0.25">
      <c r="A92" s="679" t="s">
        <v>871</v>
      </c>
      <c r="B92" s="679"/>
      <c r="C92" s="679"/>
      <c r="D92" s="679"/>
      <c r="E92" s="679"/>
      <c r="F92" s="679"/>
      <c r="G92" s="679"/>
      <c r="H92" s="679"/>
      <c r="I92" s="679"/>
      <c r="J92" s="679"/>
      <c r="K92" s="679"/>
      <c r="L92" s="679"/>
      <c r="M92" s="679"/>
      <c r="N92" s="679"/>
      <c r="O92" s="679"/>
      <c r="P92" s="679"/>
      <c r="Q92" s="679"/>
      <c r="R92" s="679"/>
      <c r="S92" s="679"/>
      <c r="T92" s="680"/>
      <c r="U92" s="176" t="s">
        <v>774</v>
      </c>
      <c r="V92" s="177">
        <v>0.87</v>
      </c>
      <c r="W92" s="177">
        <v>0.85</v>
      </c>
    </row>
    <row r="93" spans="1:29" ht="18" customHeight="1" x14ac:dyDescent="0.25">
      <c r="V93" s="99">
        <f>+'F14.1 PM CGR 30jun22 SinAccCump'!V70</f>
        <v>0.87224137931034496</v>
      </c>
      <c r="W93" s="99">
        <f>+'F14.1 PM CGR 30jun22 SinAccCump'!W70</f>
        <v>0.85068965517241413</v>
      </c>
    </row>
    <row r="94" spans="1:29" ht="18" customHeight="1" x14ac:dyDescent="0.25">
      <c r="A94" s="681" t="s">
        <v>735</v>
      </c>
      <c r="B94" s="682"/>
      <c r="C94" s="682"/>
      <c r="D94" s="682"/>
      <c r="E94" s="682"/>
      <c r="F94" s="682"/>
      <c r="G94" s="682"/>
      <c r="H94" s="682"/>
      <c r="I94" s="682"/>
      <c r="J94" s="682"/>
      <c r="K94" s="682"/>
      <c r="L94" s="682"/>
      <c r="M94" s="682"/>
      <c r="N94" s="682"/>
      <c r="O94" s="682"/>
      <c r="P94" s="682"/>
      <c r="Q94" s="682"/>
      <c r="R94" s="682"/>
      <c r="S94" s="683"/>
    </row>
    <row r="95" spans="1:29" ht="35.25" customHeight="1" x14ac:dyDescent="0.25">
      <c r="A95" s="684" t="s">
        <v>781</v>
      </c>
      <c r="B95" s="685"/>
      <c r="C95" s="685"/>
      <c r="D95" s="685"/>
      <c r="E95" s="685"/>
      <c r="F95" s="685"/>
      <c r="G95" s="685"/>
      <c r="H95" s="685"/>
      <c r="I95" s="685"/>
      <c r="J95" s="685"/>
      <c r="K95" s="685"/>
      <c r="L95" s="685"/>
      <c r="M95" s="685"/>
      <c r="N95" s="685"/>
      <c r="O95" s="685"/>
      <c r="P95" s="685"/>
      <c r="Q95" s="685"/>
      <c r="R95" s="685"/>
      <c r="S95" s="686"/>
    </row>
    <row r="96" spans="1:29" ht="18" customHeight="1" x14ac:dyDescent="0.25">
      <c r="A96" s="684" t="s">
        <v>733</v>
      </c>
      <c r="B96" s="685"/>
      <c r="C96" s="685"/>
      <c r="D96" s="685"/>
      <c r="E96" s="685"/>
      <c r="F96" s="685"/>
      <c r="G96" s="685"/>
      <c r="H96" s="685"/>
      <c r="I96" s="685"/>
      <c r="J96" s="685"/>
      <c r="K96" s="685"/>
      <c r="L96" s="685"/>
      <c r="M96" s="685"/>
      <c r="N96" s="685"/>
      <c r="O96" s="685"/>
      <c r="P96" s="685"/>
      <c r="Q96" s="685"/>
      <c r="R96" s="685"/>
      <c r="S96" s="686"/>
    </row>
    <row r="97" spans="1:19" ht="23.25" customHeight="1" x14ac:dyDescent="0.25">
      <c r="A97" s="687" t="s">
        <v>734</v>
      </c>
      <c r="B97" s="688"/>
      <c r="C97" s="688"/>
      <c r="D97" s="688"/>
      <c r="E97" s="688"/>
      <c r="F97" s="688"/>
      <c r="G97" s="688"/>
      <c r="H97" s="688"/>
      <c r="I97" s="688"/>
      <c r="J97" s="688"/>
      <c r="K97" s="688"/>
      <c r="L97" s="688"/>
      <c r="M97" s="688"/>
      <c r="N97" s="688"/>
      <c r="O97" s="688"/>
      <c r="P97" s="688"/>
      <c r="Q97" s="688"/>
      <c r="R97" s="688"/>
      <c r="S97" s="689"/>
    </row>
    <row r="98" spans="1:19" ht="23.25" customHeight="1" x14ac:dyDescent="0.25"/>
    <row r="99" spans="1:19" ht="23.25" customHeight="1" x14ac:dyDescent="0.25">
      <c r="H99" s="230"/>
    </row>
    <row r="100" spans="1:19" ht="23.25" customHeight="1" x14ac:dyDescent="0.25">
      <c r="H100" s="230"/>
    </row>
    <row r="101" spans="1:19" ht="23.25" customHeight="1" x14ac:dyDescent="0.25">
      <c r="H101" s="230"/>
    </row>
    <row r="102" spans="1:19" ht="23.25" customHeight="1" x14ac:dyDescent="0.25">
      <c r="H102" s="230"/>
    </row>
    <row r="103" spans="1:19" ht="23.25" customHeight="1" x14ac:dyDescent="0.25"/>
    <row r="104" spans="1:19" ht="23.25" customHeight="1" x14ac:dyDescent="0.25"/>
    <row r="105" spans="1:19" ht="23.25" customHeight="1" x14ac:dyDescent="0.25"/>
    <row r="106" spans="1:19" ht="23.25" customHeight="1" x14ac:dyDescent="0.25"/>
    <row r="107" spans="1:19" ht="23.25" customHeight="1" x14ac:dyDescent="0.25"/>
    <row r="108" spans="1:19" ht="23.25" customHeight="1" x14ac:dyDescent="0.25"/>
    <row r="109" spans="1:19" ht="23.25" customHeight="1" x14ac:dyDescent="0.25"/>
    <row r="110" spans="1:19" ht="23.25" customHeight="1" x14ac:dyDescent="0.25"/>
    <row r="111" spans="1:19" ht="23.25" customHeight="1" x14ac:dyDescent="0.25"/>
    <row r="351003" spans="1:1" ht="50.1" customHeight="1" x14ac:dyDescent="0.25">
      <c r="A351003" t="s">
        <v>26</v>
      </c>
    </row>
    <row r="351004" spans="1:1" ht="50.1" customHeight="1" x14ac:dyDescent="0.25">
      <c r="A351004" t="s">
        <v>27</v>
      </c>
    </row>
  </sheetData>
  <autoFilter ref="A10:IV97" xr:uid="{00000000-0001-0000-0000-000000000000}"/>
  <mergeCells count="113">
    <mergeCell ref="B8:O8"/>
    <mergeCell ref="Q9:S9"/>
    <mergeCell ref="Q8:S8"/>
    <mergeCell ref="P8:P10"/>
    <mergeCell ref="W21:W23"/>
    <mergeCell ref="W24:W25"/>
    <mergeCell ref="W72:W74"/>
    <mergeCell ref="W79:W80"/>
    <mergeCell ref="W81:W82"/>
    <mergeCell ref="W17:W19"/>
    <mergeCell ref="W36:W38"/>
    <mergeCell ref="W60:W62"/>
    <mergeCell ref="W39:W41"/>
    <mergeCell ref="W42:W44"/>
    <mergeCell ref="W45:W46"/>
    <mergeCell ref="W47:W48"/>
    <mergeCell ref="W66:W68"/>
    <mergeCell ref="W69:W71"/>
    <mergeCell ref="W49:W50"/>
    <mergeCell ref="W51:W53"/>
    <mergeCell ref="W54:W55"/>
    <mergeCell ref="W56:W57"/>
    <mergeCell ref="AD8:AD9"/>
    <mergeCell ref="AD10:AD11"/>
    <mergeCell ref="T8:T10"/>
    <mergeCell ref="U8:U10"/>
    <mergeCell ref="V8:V10"/>
    <mergeCell ref="W8:W10"/>
    <mergeCell ref="Y9:Y10"/>
    <mergeCell ref="X8:X10"/>
    <mergeCell ref="W14:W16"/>
    <mergeCell ref="AC39:AC41"/>
    <mergeCell ref="AC42:AC44"/>
    <mergeCell ref="AA9:AB9"/>
    <mergeCell ref="AB14:AB16"/>
    <mergeCell ref="AB17:AB19"/>
    <mergeCell ref="AB21:AB23"/>
    <mergeCell ref="AB24:AB25"/>
    <mergeCell ref="AB27:AB28"/>
    <mergeCell ref="AB29:AB31"/>
    <mergeCell ref="AB32:AB33"/>
    <mergeCell ref="AB34:AB35"/>
    <mergeCell ref="AB36:AB38"/>
    <mergeCell ref="AB39:AB41"/>
    <mergeCell ref="AB42:AB44"/>
    <mergeCell ref="AC9:AC10"/>
    <mergeCell ref="AC27:AC28"/>
    <mergeCell ref="AC29:AC31"/>
    <mergeCell ref="AC32:AC33"/>
    <mergeCell ref="AC34:AC35"/>
    <mergeCell ref="AC36:AC38"/>
    <mergeCell ref="AC14:AC16"/>
    <mergeCell ref="AC17:AC19"/>
    <mergeCell ref="AC21:AC23"/>
    <mergeCell ref="AC24:AC25"/>
    <mergeCell ref="AC51:AC53"/>
    <mergeCell ref="AB54:AB55"/>
    <mergeCell ref="AC54:AC55"/>
    <mergeCell ref="AB56:AB57"/>
    <mergeCell ref="AC56:AC57"/>
    <mergeCell ref="AB45:AB46"/>
    <mergeCell ref="AC45:AC46"/>
    <mergeCell ref="AB47:AB48"/>
    <mergeCell ref="AC47:AC48"/>
    <mergeCell ref="AB49:AB50"/>
    <mergeCell ref="AC49:AC50"/>
    <mergeCell ref="AC69:AC71"/>
    <mergeCell ref="AB72:AB74"/>
    <mergeCell ref="AC72:AC74"/>
    <mergeCell ref="AB58:AB59"/>
    <mergeCell ref="AC58:AC59"/>
    <mergeCell ref="AB60:AB62"/>
    <mergeCell ref="AC60:AC62"/>
    <mergeCell ref="AB63:AB65"/>
    <mergeCell ref="AC63:AC65"/>
    <mergeCell ref="AB66:AB68"/>
    <mergeCell ref="AC66:AC68"/>
    <mergeCell ref="AB69:AB71"/>
    <mergeCell ref="AC76:AC78"/>
    <mergeCell ref="AC79:AC80"/>
    <mergeCell ref="AC81:AC82"/>
    <mergeCell ref="AB83:AB84"/>
    <mergeCell ref="AB86:AB87"/>
    <mergeCell ref="AB88:AB89"/>
    <mergeCell ref="AC83:AC84"/>
    <mergeCell ref="AC86:AC87"/>
    <mergeCell ref="AC88:AC89"/>
    <mergeCell ref="X21:X23"/>
    <mergeCell ref="X32:X33"/>
    <mergeCell ref="X36:X38"/>
    <mergeCell ref="W58:W59"/>
    <mergeCell ref="W63:W65"/>
    <mergeCell ref="W83:W84"/>
    <mergeCell ref="W86:W87"/>
    <mergeCell ref="W88:W89"/>
    <mergeCell ref="AB76:AB78"/>
    <mergeCell ref="AB79:AB80"/>
    <mergeCell ref="AB81:AB82"/>
    <mergeCell ref="AB51:AB53"/>
    <mergeCell ref="W27:W28"/>
    <mergeCell ref="W32:W33"/>
    <mergeCell ref="X24:X25"/>
    <mergeCell ref="X69:X71"/>
    <mergeCell ref="A92:T92"/>
    <mergeCell ref="A94:S94"/>
    <mergeCell ref="A95:S95"/>
    <mergeCell ref="A96:S96"/>
    <mergeCell ref="A97:S97"/>
    <mergeCell ref="X42:X44"/>
    <mergeCell ref="X56:X57"/>
    <mergeCell ref="X66:X68"/>
    <mergeCell ref="W29:W31"/>
    <mergeCell ref="W76:W78"/>
  </mergeCells>
  <dataValidations xWindow="44" yWindow="390"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79:E82 E87 E51:E7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4:F19 F29:F31 E88:E90 E72:E74 F75:F82 E85:F86 F51:F71 F21:F23 F87:F90 U27 U15 U80 O27 O15 O8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4:G16 G76:G87 G51:G53 G21:G22 G56:G7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4:H16 H51:H53 H56:H9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4:I16 I56:I71 I79:I82 I51 I53 I85:I9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4:J16 J50:J9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72:K9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4:L16 L51:L53 L56:L59 L66:L9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60:M68 M72:M9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51:N7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6:C38" xr:uid="{076FE2A9-C5B3-406A-8A28-6CCEF909A8CD}">
      <formula1>$A$350458:$A$350460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2:C90" xr:uid="{0F01442F-8973-4AF5-8CED-C19BB58451A1}">
      <formula1>$A$350512:$A$350514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9:C70 C12:C35" xr:uid="{1D190DF2-F6E5-4078-97C2-A97A2ABCB8C8}">
      <formula1>$A$350438:$A$350440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1" xr:uid="{0F48F5BC-FF54-4237-AB40-011226C29650}">
      <formula1>$A$350440:$A$350442</formula1>
    </dataValidation>
  </dataValidations>
  <hyperlinks>
    <hyperlink ref="S75" r:id="rId1" xr:uid="{16D28B8D-F09E-406C-89E2-830C221CA118}"/>
    <hyperlink ref="S83" r:id="rId2" xr:uid="{375D1774-6C52-4B61-B4D7-035FF45ABA24}"/>
  </hyperlinks>
  <pageMargins left="0.7" right="0.7" top="0.75" bottom="0.75" header="0.3" footer="0.3"/>
  <pageSetup paperSize="11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70F1-0789-453D-B1CA-7FF7DBF28D6C}">
  <dimension ref="A1:IL350978"/>
  <sheetViews>
    <sheetView tabSelected="1" zoomScale="90" zoomScaleNormal="90" workbookViewId="0">
      <selection activeCell="C11" sqref="C11"/>
    </sheetView>
  </sheetViews>
  <sheetFormatPr baseColWidth="10" defaultColWidth="9.140625" defaultRowHeight="50.1" customHeight="1" x14ac:dyDescent="0.25"/>
  <cols>
    <col min="1" max="1" width="4.140625" customWidth="1"/>
    <col min="2" max="2" width="9.85546875" style="359" customWidth="1"/>
    <col min="3" max="3" width="19.7109375" customWidth="1"/>
    <col min="4" max="4" width="8.28515625" customWidth="1"/>
    <col min="5" max="5" width="49.140625" style="54" customWidth="1"/>
    <col min="6" max="6" width="31.7109375" customWidth="1"/>
    <col min="7" max="7" width="26.140625" customWidth="1"/>
    <col min="8" max="8" width="28.28515625" customWidth="1"/>
    <col min="9" max="9" width="12.42578125" customWidth="1"/>
    <col min="10" max="14" width="11.28515625" customWidth="1"/>
    <col min="15" max="15" width="48" customWidth="1"/>
    <col min="16" max="16" width="21.7109375" customWidth="1"/>
    <col min="17" max="17" width="15" hidden="1" customWidth="1"/>
    <col min="18" max="18" width="10.7109375" hidden="1" customWidth="1"/>
    <col min="19" max="19" width="18.42578125" hidden="1" customWidth="1"/>
    <col min="20" max="20" width="69.42578125" customWidth="1"/>
    <col min="21" max="21" width="44.28515625" hidden="1" customWidth="1"/>
    <col min="22" max="22" width="14.7109375" style="108" customWidth="1"/>
    <col min="23" max="23" width="14" style="108" customWidth="1"/>
    <col min="24" max="245" width="8" customWidth="1"/>
    <col min="246" max="246" width="14" customWidth="1"/>
  </cols>
  <sheetData>
    <row r="1" spans="1:246" ht="17.25" customHeight="1" x14ac:dyDescent="0.25">
      <c r="B1" s="1" t="s">
        <v>0</v>
      </c>
      <c r="C1" s="1">
        <v>53</v>
      </c>
      <c r="D1" s="772" t="s">
        <v>1</v>
      </c>
      <c r="E1" s="773"/>
    </row>
    <row r="2" spans="1:246" ht="15" customHeight="1" x14ac:dyDescent="0.25">
      <c r="B2" s="1" t="s">
        <v>2</v>
      </c>
      <c r="C2" s="1">
        <v>400</v>
      </c>
      <c r="D2" s="772" t="s">
        <v>3</v>
      </c>
      <c r="E2" s="773"/>
    </row>
    <row r="3" spans="1:246" ht="14.25" customHeight="1" x14ac:dyDescent="0.25">
      <c r="B3" s="1" t="s">
        <v>4</v>
      </c>
      <c r="C3" s="1">
        <v>1</v>
      </c>
      <c r="D3" s="370"/>
      <c r="E3" s="371"/>
    </row>
    <row r="4" spans="1:246" ht="14.25" customHeight="1" x14ac:dyDescent="0.25">
      <c r="B4" s="1" t="s">
        <v>5</v>
      </c>
      <c r="C4" s="1">
        <v>356</v>
      </c>
      <c r="D4" s="370"/>
      <c r="E4" s="371"/>
    </row>
    <row r="5" spans="1:246" ht="14.25" customHeight="1" x14ac:dyDescent="0.25">
      <c r="B5" s="1" t="s">
        <v>6</v>
      </c>
      <c r="C5" s="4">
        <v>44742</v>
      </c>
      <c r="D5" s="370"/>
      <c r="E5" s="371"/>
    </row>
    <row r="6" spans="1:246" ht="14.25" customHeight="1" x14ac:dyDescent="0.25">
      <c r="B6" s="1" t="s">
        <v>7</v>
      </c>
      <c r="C6" s="1">
        <v>6</v>
      </c>
      <c r="D6" s="772" t="s">
        <v>8</v>
      </c>
      <c r="E6" s="773"/>
    </row>
    <row r="7" spans="1:246" ht="10.5" customHeight="1" x14ac:dyDescent="0.25"/>
    <row r="8" spans="1:246" ht="16.5" customHeight="1" x14ac:dyDescent="0.25">
      <c r="A8" s="1" t="s">
        <v>9</v>
      </c>
      <c r="B8" s="739" t="s">
        <v>10</v>
      </c>
      <c r="C8" s="740"/>
      <c r="D8" s="740"/>
      <c r="E8" s="740"/>
      <c r="F8" s="740"/>
      <c r="G8" s="740"/>
      <c r="H8" s="740"/>
      <c r="I8" s="740"/>
      <c r="J8" s="740"/>
      <c r="K8" s="740"/>
      <c r="L8" s="740"/>
      <c r="M8" s="740"/>
      <c r="N8" s="740"/>
      <c r="O8" s="740"/>
      <c r="P8" s="747" t="s">
        <v>457</v>
      </c>
      <c r="Q8" s="744" t="s">
        <v>459</v>
      </c>
      <c r="R8" s="745"/>
      <c r="S8" s="746"/>
      <c r="T8" s="730" t="s">
        <v>464</v>
      </c>
      <c r="U8" s="730" t="s">
        <v>463</v>
      </c>
      <c r="V8" s="732" t="s">
        <v>881</v>
      </c>
      <c r="W8" s="732" t="s">
        <v>466</v>
      </c>
    </row>
    <row r="9" spans="1:246" ht="12" customHeight="1" x14ac:dyDescent="0.25">
      <c r="C9" s="1">
        <v>4</v>
      </c>
      <c r="D9" s="1">
        <v>8</v>
      </c>
      <c r="E9" s="55">
        <v>12</v>
      </c>
      <c r="F9" s="1">
        <v>16</v>
      </c>
      <c r="G9" s="1">
        <v>20</v>
      </c>
      <c r="H9" s="1">
        <v>24</v>
      </c>
      <c r="I9" s="1">
        <v>28</v>
      </c>
      <c r="J9" s="1">
        <v>31</v>
      </c>
      <c r="K9" s="1">
        <v>32</v>
      </c>
      <c r="L9" s="1">
        <v>36</v>
      </c>
      <c r="M9" s="1">
        <v>40</v>
      </c>
      <c r="N9" s="1">
        <v>44</v>
      </c>
      <c r="O9" s="1">
        <v>48</v>
      </c>
      <c r="P9" s="747"/>
      <c r="Q9" s="741" t="s">
        <v>460</v>
      </c>
      <c r="R9" s="742"/>
      <c r="S9" s="743"/>
      <c r="T9" s="731"/>
      <c r="U9" s="731"/>
      <c r="V9" s="733"/>
      <c r="W9" s="733"/>
    </row>
    <row r="10" spans="1:246" s="56" customFormat="1" ht="36.75" customHeight="1" x14ac:dyDescent="0.25">
      <c r="B10" s="372"/>
      <c r="C10" s="57" t="s">
        <v>11</v>
      </c>
      <c r="D10" s="57" t="s">
        <v>12</v>
      </c>
      <c r="E10" s="57" t="s">
        <v>13</v>
      </c>
      <c r="F10" s="57" t="s">
        <v>14</v>
      </c>
      <c r="G10" s="57" t="s">
        <v>15</v>
      </c>
      <c r="H10" s="57" t="s">
        <v>16</v>
      </c>
      <c r="I10" s="57" t="s">
        <v>17</v>
      </c>
      <c r="J10" s="58" t="s">
        <v>18</v>
      </c>
      <c r="K10" s="57" t="s">
        <v>19</v>
      </c>
      <c r="L10" s="57" t="s">
        <v>20</v>
      </c>
      <c r="M10" s="57" t="s">
        <v>21</v>
      </c>
      <c r="N10" s="57" t="s">
        <v>22</v>
      </c>
      <c r="O10" s="57" t="s">
        <v>23</v>
      </c>
      <c r="P10" s="747"/>
      <c r="Q10" s="61" t="s">
        <v>461</v>
      </c>
      <c r="R10" s="60" t="s">
        <v>463</v>
      </c>
      <c r="S10" s="61" t="s">
        <v>462</v>
      </c>
      <c r="T10" s="731"/>
      <c r="U10" s="731"/>
      <c r="V10" s="733"/>
      <c r="W10" s="733"/>
      <c r="IL10" s="59" t="s">
        <v>458</v>
      </c>
    </row>
    <row r="11" spans="1:246" s="359" customFormat="1" ht="171.75" customHeight="1" x14ac:dyDescent="0.25">
      <c r="A11" s="373">
        <v>1</v>
      </c>
      <c r="B11" s="6" t="s">
        <v>24</v>
      </c>
      <c r="C11" s="7" t="s">
        <v>26</v>
      </c>
      <c r="D11" s="8" t="s">
        <v>29</v>
      </c>
      <c r="E11" s="358" t="s">
        <v>30</v>
      </c>
      <c r="F11" s="7" t="s">
        <v>31</v>
      </c>
      <c r="G11" s="9" t="s">
        <v>32</v>
      </c>
      <c r="H11" s="9" t="s">
        <v>33</v>
      </c>
      <c r="I11" s="10" t="s">
        <v>34</v>
      </c>
      <c r="J11" s="10">
        <v>1</v>
      </c>
      <c r="K11" s="11">
        <v>43438</v>
      </c>
      <c r="L11" s="11">
        <v>44165</v>
      </c>
      <c r="M11" s="12">
        <f t="shared" ref="M11:M15" si="0">(L11-K11)/7</f>
        <v>103.85714285714286</v>
      </c>
      <c r="N11" s="12">
        <v>0</v>
      </c>
      <c r="O11" s="156" t="s">
        <v>766</v>
      </c>
      <c r="P11" s="36" t="s">
        <v>872</v>
      </c>
      <c r="Q11" s="158" t="s">
        <v>681</v>
      </c>
      <c r="R11" s="158" t="s">
        <v>682</v>
      </c>
      <c r="S11" s="158" t="s">
        <v>683</v>
      </c>
      <c r="T11" s="158" t="s">
        <v>684</v>
      </c>
      <c r="U11" s="156" t="s">
        <v>766</v>
      </c>
      <c r="V11" s="159">
        <v>0.95</v>
      </c>
      <c r="W11" s="160">
        <v>0.95</v>
      </c>
    </row>
    <row r="12" spans="1:246" s="359" customFormat="1" ht="159.75" customHeight="1" x14ac:dyDescent="0.25">
      <c r="A12" s="373">
        <v>2</v>
      </c>
      <c r="B12" s="6" t="s">
        <v>782</v>
      </c>
      <c r="C12" s="7" t="s">
        <v>26</v>
      </c>
      <c r="D12" s="8" t="s">
        <v>36</v>
      </c>
      <c r="E12" s="358" t="s">
        <v>37</v>
      </c>
      <c r="F12" s="7" t="s">
        <v>38</v>
      </c>
      <c r="G12" s="9" t="s">
        <v>39</v>
      </c>
      <c r="H12" s="9" t="s">
        <v>40</v>
      </c>
      <c r="I12" s="10" t="s">
        <v>41</v>
      </c>
      <c r="J12" s="10">
        <v>1</v>
      </c>
      <c r="K12" s="11">
        <v>43438</v>
      </c>
      <c r="L12" s="11">
        <v>43830</v>
      </c>
      <c r="M12" s="10">
        <f t="shared" si="0"/>
        <v>56</v>
      </c>
      <c r="N12" s="10">
        <v>0</v>
      </c>
      <c r="O12" s="158" t="s">
        <v>767</v>
      </c>
      <c r="P12" s="50" t="s">
        <v>358</v>
      </c>
      <c r="Q12" s="158" t="s">
        <v>685</v>
      </c>
      <c r="R12" s="158" t="s">
        <v>686</v>
      </c>
      <c r="S12" s="158" t="s">
        <v>687</v>
      </c>
      <c r="T12" s="158" t="s">
        <v>768</v>
      </c>
      <c r="U12" s="158" t="s">
        <v>767</v>
      </c>
      <c r="V12" s="160">
        <v>0.8</v>
      </c>
      <c r="W12" s="160">
        <v>0.8</v>
      </c>
    </row>
    <row r="13" spans="1:246" s="359" customFormat="1" ht="82.5" customHeight="1" x14ac:dyDescent="0.25">
      <c r="A13" s="374">
        <v>3</v>
      </c>
      <c r="B13" s="359" t="s">
        <v>28</v>
      </c>
      <c r="C13" s="7" t="s">
        <v>26</v>
      </c>
      <c r="D13" s="8" t="s">
        <v>43</v>
      </c>
      <c r="E13" s="358" t="s">
        <v>44</v>
      </c>
      <c r="F13" s="13" t="s">
        <v>45</v>
      </c>
      <c r="G13" s="14" t="s">
        <v>46</v>
      </c>
      <c r="H13" s="14" t="s">
        <v>47</v>
      </c>
      <c r="I13" s="15" t="s">
        <v>48</v>
      </c>
      <c r="J13" s="16">
        <v>1</v>
      </c>
      <c r="K13" s="11">
        <v>43438</v>
      </c>
      <c r="L13" s="17">
        <v>44196</v>
      </c>
      <c r="M13" s="18">
        <f t="shared" si="0"/>
        <v>108.28571428571429</v>
      </c>
      <c r="N13" s="10">
        <v>0</v>
      </c>
      <c r="O13" s="360" t="s">
        <v>628</v>
      </c>
      <c r="P13" s="357" t="s">
        <v>878</v>
      </c>
      <c r="Q13" s="361" t="s">
        <v>624</v>
      </c>
      <c r="R13" s="362" t="s">
        <v>625</v>
      </c>
      <c r="S13" s="363" t="s">
        <v>626</v>
      </c>
      <c r="T13" s="360" t="s">
        <v>627</v>
      </c>
      <c r="U13" s="360" t="s">
        <v>628</v>
      </c>
      <c r="V13" s="160">
        <v>1</v>
      </c>
      <c r="W13" s="771">
        <f>AVERAGE(V13:V15)</f>
        <v>0.93333333333333324</v>
      </c>
    </row>
    <row r="14" spans="1:246" s="359" customFormat="1" ht="111" customHeight="1" x14ac:dyDescent="0.25">
      <c r="A14" s="373">
        <v>4</v>
      </c>
      <c r="B14" s="6" t="s">
        <v>35</v>
      </c>
      <c r="C14" s="7" t="s">
        <v>26</v>
      </c>
      <c r="D14" s="8" t="s">
        <v>43</v>
      </c>
      <c r="E14" s="358" t="s">
        <v>44</v>
      </c>
      <c r="F14" s="13" t="s">
        <v>45</v>
      </c>
      <c r="G14" s="14" t="s">
        <v>50</v>
      </c>
      <c r="H14" s="14" t="s">
        <v>51</v>
      </c>
      <c r="I14" s="15" t="s">
        <v>52</v>
      </c>
      <c r="J14" s="16">
        <v>1</v>
      </c>
      <c r="K14" s="11">
        <v>43438</v>
      </c>
      <c r="L14" s="17">
        <v>44196</v>
      </c>
      <c r="M14" s="18">
        <f t="shared" si="0"/>
        <v>108.28571428571429</v>
      </c>
      <c r="N14" s="10">
        <v>0</v>
      </c>
      <c r="O14" s="364" t="s">
        <v>632</v>
      </c>
      <c r="P14" s="357" t="s">
        <v>878</v>
      </c>
      <c r="Q14" s="361" t="s">
        <v>629</v>
      </c>
      <c r="R14" s="362" t="s">
        <v>625</v>
      </c>
      <c r="S14" s="363" t="s">
        <v>630</v>
      </c>
      <c r="T14" s="360" t="s">
        <v>763</v>
      </c>
      <c r="U14" s="364" t="s">
        <v>632</v>
      </c>
      <c r="V14" s="160">
        <v>1</v>
      </c>
      <c r="W14" s="702"/>
    </row>
    <row r="15" spans="1:246" s="359" customFormat="1" ht="162" customHeight="1" x14ac:dyDescent="0.25">
      <c r="A15" s="373">
        <v>5</v>
      </c>
      <c r="B15" s="6" t="s">
        <v>42</v>
      </c>
      <c r="C15" s="7" t="s">
        <v>26</v>
      </c>
      <c r="D15" s="8" t="s">
        <v>43</v>
      </c>
      <c r="E15" s="358" t="s">
        <v>44</v>
      </c>
      <c r="F15" s="13" t="s">
        <v>45</v>
      </c>
      <c r="G15" s="14" t="s">
        <v>54</v>
      </c>
      <c r="H15" s="14" t="s">
        <v>55</v>
      </c>
      <c r="I15" s="15" t="s">
        <v>56</v>
      </c>
      <c r="J15" s="16">
        <v>1</v>
      </c>
      <c r="K15" s="11">
        <v>43438</v>
      </c>
      <c r="L15" s="17">
        <v>44196</v>
      </c>
      <c r="M15" s="18">
        <f t="shared" si="0"/>
        <v>108.28571428571429</v>
      </c>
      <c r="N15" s="10">
        <v>0</v>
      </c>
      <c r="O15" s="360" t="s">
        <v>636</v>
      </c>
      <c r="P15" s="357" t="s">
        <v>878</v>
      </c>
      <c r="Q15" s="363" t="s">
        <v>633</v>
      </c>
      <c r="R15" s="362" t="s">
        <v>625</v>
      </c>
      <c r="S15" s="363" t="s">
        <v>634</v>
      </c>
      <c r="T15" s="360" t="s">
        <v>635</v>
      </c>
      <c r="U15" s="360" t="s">
        <v>636</v>
      </c>
      <c r="V15" s="160">
        <v>0.8</v>
      </c>
      <c r="W15" s="703"/>
    </row>
    <row r="16" spans="1:246" s="359" customFormat="1" ht="114.75" customHeight="1" x14ac:dyDescent="0.25">
      <c r="A16" s="374">
        <v>6</v>
      </c>
      <c r="B16" s="359" t="s">
        <v>49</v>
      </c>
      <c r="C16" s="7" t="s">
        <v>26</v>
      </c>
      <c r="D16" s="8" t="s">
        <v>58</v>
      </c>
      <c r="E16" s="6" t="s">
        <v>59</v>
      </c>
      <c r="F16" s="7" t="s">
        <v>60</v>
      </c>
      <c r="G16" s="19" t="s">
        <v>61</v>
      </c>
      <c r="H16" s="19" t="s">
        <v>62</v>
      </c>
      <c r="I16" s="20" t="s">
        <v>63</v>
      </c>
      <c r="J16" s="20">
        <v>1</v>
      </c>
      <c r="K16" s="11">
        <v>43438</v>
      </c>
      <c r="L16" s="17">
        <v>44196</v>
      </c>
      <c r="M16" s="21">
        <v>12</v>
      </c>
      <c r="N16" s="10">
        <v>0</v>
      </c>
      <c r="O16" s="161" t="s">
        <v>585</v>
      </c>
      <c r="P16" s="36" t="s">
        <v>64</v>
      </c>
      <c r="Q16" s="161" t="s">
        <v>581</v>
      </c>
      <c r="R16" s="162" t="s">
        <v>582</v>
      </c>
      <c r="S16" s="161" t="s">
        <v>583</v>
      </c>
      <c r="T16" s="161" t="s">
        <v>584</v>
      </c>
      <c r="U16" s="161" t="s">
        <v>585</v>
      </c>
      <c r="V16" s="150">
        <v>0.9</v>
      </c>
      <c r="W16" s="753">
        <f>AVERAGE(V16:V18)</f>
        <v>0.81666666666666676</v>
      </c>
    </row>
    <row r="17" spans="1:23" s="359" customFormat="1" ht="126.75" customHeight="1" x14ac:dyDescent="0.25">
      <c r="A17" s="373">
        <v>7</v>
      </c>
      <c r="B17" s="6" t="s">
        <v>53</v>
      </c>
      <c r="C17" s="7" t="s">
        <v>26</v>
      </c>
      <c r="D17" s="8" t="s">
        <v>58</v>
      </c>
      <c r="E17" s="6" t="s">
        <v>59</v>
      </c>
      <c r="F17" s="7" t="s">
        <v>60</v>
      </c>
      <c r="G17" s="19" t="s">
        <v>66</v>
      </c>
      <c r="H17" s="19" t="s">
        <v>67</v>
      </c>
      <c r="I17" s="20" t="s">
        <v>68</v>
      </c>
      <c r="J17" s="20">
        <v>1</v>
      </c>
      <c r="K17" s="11">
        <v>43438</v>
      </c>
      <c r="L17" s="17">
        <v>44196</v>
      </c>
      <c r="M17" s="21">
        <v>12</v>
      </c>
      <c r="N17" s="10">
        <v>0</v>
      </c>
      <c r="O17" s="161" t="s">
        <v>589</v>
      </c>
      <c r="P17" s="36" t="s">
        <v>64</v>
      </c>
      <c r="Q17" s="161" t="s">
        <v>586</v>
      </c>
      <c r="R17" s="162" t="s">
        <v>582</v>
      </c>
      <c r="S17" s="161" t="s">
        <v>587</v>
      </c>
      <c r="T17" s="161" t="s">
        <v>588</v>
      </c>
      <c r="U17" s="161" t="s">
        <v>589</v>
      </c>
      <c r="V17" s="150">
        <v>0.8</v>
      </c>
      <c r="W17" s="760"/>
    </row>
    <row r="18" spans="1:23" s="359" customFormat="1" ht="254.25" customHeight="1" x14ac:dyDescent="0.25">
      <c r="A18" s="373">
        <v>8</v>
      </c>
      <c r="B18" s="6" t="s">
        <v>57</v>
      </c>
      <c r="C18" s="7" t="s">
        <v>26</v>
      </c>
      <c r="D18" s="8" t="s">
        <v>58</v>
      </c>
      <c r="E18" s="6" t="s">
        <v>59</v>
      </c>
      <c r="F18" s="7" t="s">
        <v>60</v>
      </c>
      <c r="G18" s="19" t="s">
        <v>70</v>
      </c>
      <c r="H18" s="19" t="s">
        <v>71</v>
      </c>
      <c r="I18" s="20" t="s">
        <v>72</v>
      </c>
      <c r="J18" s="22">
        <v>1</v>
      </c>
      <c r="K18" s="11">
        <v>43438</v>
      </c>
      <c r="L18" s="17">
        <v>44196</v>
      </c>
      <c r="M18" s="21">
        <v>52</v>
      </c>
      <c r="N18" s="10">
        <v>0</v>
      </c>
      <c r="O18" s="161" t="s">
        <v>593</v>
      </c>
      <c r="P18" s="36" t="s">
        <v>64</v>
      </c>
      <c r="Q18" s="161" t="s">
        <v>590</v>
      </c>
      <c r="R18" s="162" t="s">
        <v>582</v>
      </c>
      <c r="S18" s="161" t="s">
        <v>591</v>
      </c>
      <c r="T18" s="161" t="s">
        <v>592</v>
      </c>
      <c r="U18" s="161" t="s">
        <v>593</v>
      </c>
      <c r="V18" s="150">
        <v>0.75</v>
      </c>
      <c r="W18" s="761"/>
    </row>
    <row r="19" spans="1:23" s="359" customFormat="1" ht="139.5" customHeight="1" x14ac:dyDescent="0.25">
      <c r="A19" s="374">
        <v>9</v>
      </c>
      <c r="B19" s="359" t="s">
        <v>65</v>
      </c>
      <c r="C19" s="7" t="s">
        <v>26</v>
      </c>
      <c r="D19" s="8" t="s">
        <v>74</v>
      </c>
      <c r="E19" s="7" t="s">
        <v>75</v>
      </c>
      <c r="F19" s="7" t="s">
        <v>76</v>
      </c>
      <c r="G19" s="9" t="s">
        <v>77</v>
      </c>
      <c r="H19" s="9" t="s">
        <v>78</v>
      </c>
      <c r="I19" s="10" t="s">
        <v>79</v>
      </c>
      <c r="J19" s="10">
        <v>1</v>
      </c>
      <c r="K19" s="11">
        <v>43438</v>
      </c>
      <c r="L19" s="17">
        <v>43646</v>
      </c>
      <c r="M19" s="10">
        <v>24</v>
      </c>
      <c r="N19" s="10">
        <v>0</v>
      </c>
      <c r="O19" s="158" t="s">
        <v>690</v>
      </c>
      <c r="P19" s="36" t="s">
        <v>358</v>
      </c>
      <c r="Q19" s="158" t="s">
        <v>688</v>
      </c>
      <c r="R19" s="163" t="s">
        <v>512</v>
      </c>
      <c r="S19" s="163" t="s">
        <v>512</v>
      </c>
      <c r="T19" s="158" t="s">
        <v>689</v>
      </c>
      <c r="U19" s="158" t="s">
        <v>690</v>
      </c>
      <c r="V19" s="160">
        <v>0.8</v>
      </c>
      <c r="W19" s="160">
        <v>0.8</v>
      </c>
    </row>
    <row r="20" spans="1:23" s="359" customFormat="1" ht="110.25" customHeight="1" x14ac:dyDescent="0.25">
      <c r="A20" s="373">
        <v>10</v>
      </c>
      <c r="B20" s="6" t="s">
        <v>69</v>
      </c>
      <c r="C20" s="25" t="s">
        <v>26</v>
      </c>
      <c r="D20" s="26" t="s">
        <v>108</v>
      </c>
      <c r="E20" s="25" t="s">
        <v>109</v>
      </c>
      <c r="F20" s="23" t="s">
        <v>110</v>
      </c>
      <c r="G20" s="32" t="s">
        <v>111</v>
      </c>
      <c r="H20" s="32" t="s">
        <v>112</v>
      </c>
      <c r="I20" s="33" t="s">
        <v>113</v>
      </c>
      <c r="J20" s="34">
        <v>1</v>
      </c>
      <c r="K20" s="31">
        <v>43438</v>
      </c>
      <c r="L20" s="28">
        <v>43646</v>
      </c>
      <c r="M20" s="35">
        <v>24</v>
      </c>
      <c r="N20" s="29">
        <v>0</v>
      </c>
      <c r="O20" s="360" t="s">
        <v>749</v>
      </c>
      <c r="P20" s="357" t="s">
        <v>878</v>
      </c>
      <c r="Q20" s="365" t="s">
        <v>637</v>
      </c>
      <c r="R20" s="162" t="s">
        <v>638</v>
      </c>
      <c r="S20" s="161" t="s">
        <v>639</v>
      </c>
      <c r="T20" s="360" t="s">
        <v>769</v>
      </c>
      <c r="U20" s="360" t="s">
        <v>749</v>
      </c>
      <c r="V20" s="145">
        <v>0.7</v>
      </c>
      <c r="W20" s="145">
        <v>0.7</v>
      </c>
    </row>
    <row r="21" spans="1:23" s="359" customFormat="1" ht="94.5" customHeight="1" x14ac:dyDescent="0.25">
      <c r="A21" s="373">
        <v>11</v>
      </c>
      <c r="B21" s="6" t="s">
        <v>73</v>
      </c>
      <c r="C21" s="25" t="s">
        <v>26</v>
      </c>
      <c r="D21" s="26" t="s">
        <v>115</v>
      </c>
      <c r="E21" s="37" t="s">
        <v>116</v>
      </c>
      <c r="F21" s="38" t="s">
        <v>45</v>
      </c>
      <c r="G21" s="37" t="s">
        <v>50</v>
      </c>
      <c r="H21" s="37" t="s">
        <v>117</v>
      </c>
      <c r="I21" s="39" t="s">
        <v>52</v>
      </c>
      <c r="J21" s="40">
        <v>1</v>
      </c>
      <c r="K21" s="31">
        <v>43438</v>
      </c>
      <c r="L21" s="28">
        <v>44196</v>
      </c>
      <c r="M21" s="29">
        <f>(L21-K21)/7</f>
        <v>108.28571428571429</v>
      </c>
      <c r="N21" s="29">
        <v>0</v>
      </c>
      <c r="O21" s="364" t="s">
        <v>632</v>
      </c>
      <c r="P21" s="357" t="s">
        <v>878</v>
      </c>
      <c r="Q21" s="361" t="s">
        <v>629</v>
      </c>
      <c r="R21" s="363" t="s">
        <v>638</v>
      </c>
      <c r="S21" s="363" t="s">
        <v>630</v>
      </c>
      <c r="T21" s="360" t="s">
        <v>763</v>
      </c>
      <c r="U21" s="364" t="s">
        <v>632</v>
      </c>
      <c r="V21" s="149">
        <v>1</v>
      </c>
      <c r="W21" s="770">
        <f>AVERAGE(V21:V22)</f>
        <v>0.9</v>
      </c>
    </row>
    <row r="22" spans="1:23" s="359" customFormat="1" ht="161.25" customHeight="1" x14ac:dyDescent="0.25">
      <c r="A22" s="374">
        <v>12</v>
      </c>
      <c r="B22" s="359" t="s">
        <v>80</v>
      </c>
      <c r="C22" s="25" t="s">
        <v>26</v>
      </c>
      <c r="D22" s="26" t="s">
        <v>115</v>
      </c>
      <c r="E22" s="37" t="s">
        <v>116</v>
      </c>
      <c r="F22" s="38" t="s">
        <v>45</v>
      </c>
      <c r="G22" s="37" t="s">
        <v>119</v>
      </c>
      <c r="H22" s="37" t="s">
        <v>120</v>
      </c>
      <c r="I22" s="39" t="s">
        <v>121</v>
      </c>
      <c r="J22" s="40">
        <v>1</v>
      </c>
      <c r="K22" s="31">
        <v>43438</v>
      </c>
      <c r="L22" s="28">
        <v>44196</v>
      </c>
      <c r="M22" s="29">
        <f>(L22-K22)/7</f>
        <v>108.28571428571429</v>
      </c>
      <c r="N22" s="29">
        <v>0</v>
      </c>
      <c r="O22" s="360" t="s">
        <v>641</v>
      </c>
      <c r="P22" s="357" t="s">
        <v>878</v>
      </c>
      <c r="Q22" s="361" t="s">
        <v>640</v>
      </c>
      <c r="R22" s="363" t="s">
        <v>638</v>
      </c>
      <c r="S22" s="363" t="s">
        <v>634</v>
      </c>
      <c r="T22" s="360" t="s">
        <v>635</v>
      </c>
      <c r="U22" s="360" t="s">
        <v>641</v>
      </c>
      <c r="V22" s="150">
        <v>0.8</v>
      </c>
      <c r="W22" s="770"/>
    </row>
    <row r="23" spans="1:23" s="359" customFormat="1" ht="303.75" customHeight="1" x14ac:dyDescent="0.25">
      <c r="A23" s="373">
        <v>13</v>
      </c>
      <c r="B23" s="6" t="s">
        <v>88</v>
      </c>
      <c r="C23" s="25" t="s">
        <v>26</v>
      </c>
      <c r="D23" s="26" t="s">
        <v>123</v>
      </c>
      <c r="E23" s="25" t="s">
        <v>124</v>
      </c>
      <c r="F23" s="25" t="s">
        <v>125</v>
      </c>
      <c r="G23" s="32" t="s">
        <v>126</v>
      </c>
      <c r="H23" s="138" t="s">
        <v>127</v>
      </c>
      <c r="I23" s="139" t="s">
        <v>128</v>
      </c>
      <c r="J23" s="34">
        <v>1</v>
      </c>
      <c r="K23" s="31">
        <v>43438</v>
      </c>
      <c r="L23" s="28">
        <v>44196</v>
      </c>
      <c r="M23" s="35">
        <v>12</v>
      </c>
      <c r="N23" s="29">
        <v>0</v>
      </c>
      <c r="O23" s="36" t="s">
        <v>762</v>
      </c>
      <c r="P23" s="36" t="s">
        <v>129</v>
      </c>
      <c r="Q23" s="23" t="s">
        <v>485</v>
      </c>
      <c r="R23" s="167"/>
      <c r="S23" s="23" t="s">
        <v>623</v>
      </c>
      <c r="T23" s="36" t="s">
        <v>770</v>
      </c>
      <c r="U23" s="36" t="s">
        <v>759</v>
      </c>
      <c r="V23" s="168">
        <v>0.87</v>
      </c>
      <c r="W23" s="769">
        <f>AVERAGE(V23:V25)</f>
        <v>0.82333333333333325</v>
      </c>
    </row>
    <row r="24" spans="1:23" s="359" customFormat="1" ht="159" customHeight="1" x14ac:dyDescent="0.25">
      <c r="A24" s="373">
        <v>14</v>
      </c>
      <c r="B24" s="6" t="s">
        <v>92</v>
      </c>
      <c r="C24" s="25" t="s">
        <v>26</v>
      </c>
      <c r="D24" s="26" t="s">
        <v>123</v>
      </c>
      <c r="E24" s="25" t="s">
        <v>124</v>
      </c>
      <c r="F24" s="25" t="s">
        <v>125</v>
      </c>
      <c r="G24" s="32" t="s">
        <v>131</v>
      </c>
      <c r="H24" s="32" t="s">
        <v>132</v>
      </c>
      <c r="I24" s="33" t="s">
        <v>133</v>
      </c>
      <c r="J24" s="41">
        <v>1</v>
      </c>
      <c r="K24" s="31">
        <v>43438</v>
      </c>
      <c r="L24" s="28">
        <v>44196</v>
      </c>
      <c r="M24" s="35">
        <v>24</v>
      </c>
      <c r="N24" s="29">
        <v>0</v>
      </c>
      <c r="O24" s="36" t="s">
        <v>754</v>
      </c>
      <c r="P24" s="36" t="s">
        <v>129</v>
      </c>
      <c r="Q24" s="23" t="s">
        <v>486</v>
      </c>
      <c r="R24" s="167"/>
      <c r="S24" s="23" t="s">
        <v>487</v>
      </c>
      <c r="T24" s="36" t="s">
        <v>882</v>
      </c>
      <c r="U24" s="36" t="s">
        <v>760</v>
      </c>
      <c r="V24" s="168">
        <v>0.9</v>
      </c>
      <c r="W24" s="760"/>
    </row>
    <row r="25" spans="1:23" s="359" customFormat="1" ht="205.5" customHeight="1" x14ac:dyDescent="0.25">
      <c r="A25" s="374">
        <v>15</v>
      </c>
      <c r="B25" s="359" t="s">
        <v>96</v>
      </c>
      <c r="C25" s="25" t="s">
        <v>26</v>
      </c>
      <c r="D25" s="26" t="s">
        <v>123</v>
      </c>
      <c r="E25" s="25" t="s">
        <v>124</v>
      </c>
      <c r="F25" s="25" t="s">
        <v>125</v>
      </c>
      <c r="G25" s="32" t="s">
        <v>135</v>
      </c>
      <c r="H25" s="32" t="s">
        <v>136</v>
      </c>
      <c r="I25" s="33" t="s">
        <v>137</v>
      </c>
      <c r="J25" s="41">
        <v>1</v>
      </c>
      <c r="K25" s="31">
        <v>43438</v>
      </c>
      <c r="L25" s="28">
        <v>44196</v>
      </c>
      <c r="M25" s="35">
        <v>12</v>
      </c>
      <c r="N25" s="29">
        <v>0</v>
      </c>
      <c r="O25" s="36" t="s">
        <v>755</v>
      </c>
      <c r="P25" s="36" t="s">
        <v>129</v>
      </c>
      <c r="Q25" s="23" t="s">
        <v>488</v>
      </c>
      <c r="R25" s="167"/>
      <c r="S25" s="23" t="s">
        <v>489</v>
      </c>
      <c r="T25" s="36" t="s">
        <v>756</v>
      </c>
      <c r="U25" s="36" t="s">
        <v>755</v>
      </c>
      <c r="V25" s="168">
        <v>0.7</v>
      </c>
      <c r="W25" s="761"/>
    </row>
    <row r="26" spans="1:23" s="359" customFormat="1" ht="99.75" customHeight="1" x14ac:dyDescent="0.25">
      <c r="A26" s="373">
        <v>16</v>
      </c>
      <c r="B26" s="6" t="s">
        <v>104</v>
      </c>
      <c r="C26" s="25" t="s">
        <v>26</v>
      </c>
      <c r="D26" s="26" t="s">
        <v>151</v>
      </c>
      <c r="E26" s="23" t="s">
        <v>152</v>
      </c>
      <c r="F26" s="23" t="s">
        <v>153</v>
      </c>
      <c r="G26" s="32" t="s">
        <v>154</v>
      </c>
      <c r="H26" s="32" t="s">
        <v>155</v>
      </c>
      <c r="I26" s="33" t="s">
        <v>133</v>
      </c>
      <c r="J26" s="42">
        <v>1</v>
      </c>
      <c r="K26" s="31">
        <v>43438</v>
      </c>
      <c r="L26" s="28">
        <v>44012</v>
      </c>
      <c r="M26" s="43">
        <v>12</v>
      </c>
      <c r="N26" s="29">
        <v>0</v>
      </c>
      <c r="O26" s="158" t="s">
        <v>695</v>
      </c>
      <c r="P26" s="36" t="s">
        <v>129</v>
      </c>
      <c r="Q26" s="158" t="s">
        <v>691</v>
      </c>
      <c r="R26" s="158" t="s">
        <v>692</v>
      </c>
      <c r="S26" s="158" t="s">
        <v>693</v>
      </c>
      <c r="T26" s="158" t="s">
        <v>694</v>
      </c>
      <c r="U26" s="158" t="s">
        <v>695</v>
      </c>
      <c r="V26" s="160">
        <v>0.9</v>
      </c>
      <c r="W26" s="160">
        <v>0.9</v>
      </c>
    </row>
    <row r="27" spans="1:23" s="359" customFormat="1" ht="147" customHeight="1" x14ac:dyDescent="0.25">
      <c r="A27" s="373">
        <v>17</v>
      </c>
      <c r="B27" s="6" t="s">
        <v>107</v>
      </c>
      <c r="C27" s="25" t="s">
        <v>26</v>
      </c>
      <c r="D27" s="26" t="s">
        <v>151</v>
      </c>
      <c r="E27" s="23" t="s">
        <v>152</v>
      </c>
      <c r="F27" s="23" t="s">
        <v>157</v>
      </c>
      <c r="G27" s="32" t="s">
        <v>154</v>
      </c>
      <c r="H27" s="32" t="s">
        <v>155</v>
      </c>
      <c r="I27" s="33" t="s">
        <v>133</v>
      </c>
      <c r="J27" s="41">
        <v>1</v>
      </c>
      <c r="K27" s="31">
        <v>43438</v>
      </c>
      <c r="L27" s="28">
        <v>43554</v>
      </c>
      <c r="M27" s="43">
        <v>12</v>
      </c>
      <c r="N27" s="29">
        <v>0</v>
      </c>
      <c r="O27" s="158" t="s">
        <v>771</v>
      </c>
      <c r="P27" s="36" t="s">
        <v>877</v>
      </c>
      <c r="Q27" s="158" t="s">
        <v>696</v>
      </c>
      <c r="R27" s="158" t="s">
        <v>697</v>
      </c>
      <c r="S27" s="158" t="s">
        <v>698</v>
      </c>
      <c r="T27" s="175" t="s">
        <v>699</v>
      </c>
      <c r="U27" s="158" t="s">
        <v>771</v>
      </c>
      <c r="V27" s="160">
        <v>0.9</v>
      </c>
      <c r="W27" s="160">
        <v>0.9</v>
      </c>
    </row>
    <row r="28" spans="1:23" s="359" customFormat="1" ht="117.75" customHeight="1" x14ac:dyDescent="0.25">
      <c r="A28" s="374">
        <v>18</v>
      </c>
      <c r="B28" s="359" t="s">
        <v>114</v>
      </c>
      <c r="C28" s="25" t="s">
        <v>26</v>
      </c>
      <c r="D28" s="26" t="s">
        <v>174</v>
      </c>
      <c r="E28" s="25" t="s">
        <v>175</v>
      </c>
      <c r="F28" s="25" t="s">
        <v>176</v>
      </c>
      <c r="G28" s="23" t="s">
        <v>177</v>
      </c>
      <c r="H28" s="23" t="s">
        <v>178</v>
      </c>
      <c r="I28" s="30" t="s">
        <v>179</v>
      </c>
      <c r="J28" s="45">
        <v>3</v>
      </c>
      <c r="K28" s="28">
        <v>44013</v>
      </c>
      <c r="L28" s="28">
        <v>44196</v>
      </c>
      <c r="M28" s="29">
        <f t="shared" ref="M28:M43" si="1">(L28-K28)/7</f>
        <v>26.142857142857142</v>
      </c>
      <c r="N28" s="45">
        <v>0</v>
      </c>
      <c r="O28" s="169" t="s">
        <v>506</v>
      </c>
      <c r="P28" s="36" t="s">
        <v>876</v>
      </c>
      <c r="Q28" s="169"/>
      <c r="R28" s="169" t="s">
        <v>503</v>
      </c>
      <c r="S28" s="169" t="s">
        <v>504</v>
      </c>
      <c r="T28" s="169" t="s">
        <v>505</v>
      </c>
      <c r="U28" s="169" t="s">
        <v>506</v>
      </c>
      <c r="V28" s="170">
        <v>1</v>
      </c>
      <c r="W28" s="699">
        <f>AVERAGE(V28:V30)</f>
        <v>0.93333333333333324</v>
      </c>
    </row>
    <row r="29" spans="1:23" s="359" customFormat="1" ht="116.25" customHeight="1" x14ac:dyDescent="0.25">
      <c r="A29" s="373">
        <v>19</v>
      </c>
      <c r="B29" s="6" t="s">
        <v>118</v>
      </c>
      <c r="C29" s="25" t="s">
        <v>26</v>
      </c>
      <c r="D29" s="26" t="s">
        <v>174</v>
      </c>
      <c r="E29" s="25" t="s">
        <v>175</v>
      </c>
      <c r="F29" s="25" t="s">
        <v>181</v>
      </c>
      <c r="G29" s="23" t="s">
        <v>182</v>
      </c>
      <c r="H29" s="23" t="s">
        <v>183</v>
      </c>
      <c r="I29" s="30" t="s">
        <v>184</v>
      </c>
      <c r="J29" s="45">
        <v>3</v>
      </c>
      <c r="K29" s="28">
        <v>43438</v>
      </c>
      <c r="L29" s="28">
        <v>44196</v>
      </c>
      <c r="M29" s="29">
        <f t="shared" si="1"/>
        <v>108.28571428571429</v>
      </c>
      <c r="N29" s="45">
        <v>1</v>
      </c>
      <c r="O29" s="169" t="s">
        <v>509</v>
      </c>
      <c r="P29" s="36" t="s">
        <v>185</v>
      </c>
      <c r="Q29" s="169" t="s">
        <v>507</v>
      </c>
      <c r="R29" s="169" t="s">
        <v>507</v>
      </c>
      <c r="S29" s="169" t="s">
        <v>508</v>
      </c>
      <c r="T29" s="169" t="s">
        <v>509</v>
      </c>
      <c r="U29" s="169" t="s">
        <v>509</v>
      </c>
      <c r="V29" s="170">
        <v>1</v>
      </c>
      <c r="W29" s="768"/>
    </row>
    <row r="30" spans="1:23" s="359" customFormat="1" ht="126.75" customHeight="1" x14ac:dyDescent="0.25">
      <c r="A30" s="373">
        <v>20</v>
      </c>
      <c r="B30" s="6" t="s">
        <v>122</v>
      </c>
      <c r="C30" s="25" t="s">
        <v>26</v>
      </c>
      <c r="D30" s="26" t="s">
        <v>174</v>
      </c>
      <c r="E30" s="25" t="s">
        <v>175</v>
      </c>
      <c r="F30" s="25" t="s">
        <v>187</v>
      </c>
      <c r="G30" s="23" t="s">
        <v>188</v>
      </c>
      <c r="H30" s="23" t="s">
        <v>189</v>
      </c>
      <c r="I30" s="30" t="s">
        <v>190</v>
      </c>
      <c r="J30" s="45">
        <v>2</v>
      </c>
      <c r="K30" s="28">
        <v>43438</v>
      </c>
      <c r="L30" s="28">
        <v>44196</v>
      </c>
      <c r="M30" s="29">
        <f t="shared" si="1"/>
        <v>108.28571428571429</v>
      </c>
      <c r="N30" s="45">
        <v>1</v>
      </c>
      <c r="O30" s="169" t="s">
        <v>513</v>
      </c>
      <c r="P30" s="50" t="s">
        <v>87</v>
      </c>
      <c r="Q30" s="169" t="s">
        <v>510</v>
      </c>
      <c r="R30" s="169" t="s">
        <v>511</v>
      </c>
      <c r="S30" s="169" t="s">
        <v>512</v>
      </c>
      <c r="T30" s="169" t="s">
        <v>513</v>
      </c>
      <c r="U30" s="169" t="s">
        <v>513</v>
      </c>
      <c r="V30" s="170">
        <v>0.8</v>
      </c>
      <c r="W30" s="700"/>
    </row>
    <row r="31" spans="1:23" s="359" customFormat="1" ht="138.75" customHeight="1" x14ac:dyDescent="0.25">
      <c r="A31" s="374">
        <v>21</v>
      </c>
      <c r="B31" s="359" t="s">
        <v>130</v>
      </c>
      <c r="C31" s="25" t="s">
        <v>26</v>
      </c>
      <c r="D31" s="26" t="s">
        <v>207</v>
      </c>
      <c r="E31" s="25" t="s">
        <v>208</v>
      </c>
      <c r="F31" s="25" t="s">
        <v>209</v>
      </c>
      <c r="G31" s="25" t="s">
        <v>210</v>
      </c>
      <c r="H31" s="25" t="s">
        <v>211</v>
      </c>
      <c r="I31" s="27" t="s">
        <v>212</v>
      </c>
      <c r="J31" s="46">
        <v>7</v>
      </c>
      <c r="K31" s="28">
        <v>43983</v>
      </c>
      <c r="L31" s="28">
        <v>44196</v>
      </c>
      <c r="M31" s="29">
        <f t="shared" si="1"/>
        <v>30.428571428571427</v>
      </c>
      <c r="N31" s="41">
        <v>1</v>
      </c>
      <c r="O31" s="158" t="s">
        <v>716</v>
      </c>
      <c r="P31" s="36" t="s">
        <v>213</v>
      </c>
      <c r="Q31" s="169" t="s">
        <v>524</v>
      </c>
      <c r="R31" s="169" t="s">
        <v>525</v>
      </c>
      <c r="S31" s="169" t="s">
        <v>526</v>
      </c>
      <c r="T31" s="158" t="s">
        <v>716</v>
      </c>
      <c r="U31" s="158" t="s">
        <v>716</v>
      </c>
      <c r="V31" s="170">
        <v>0.93</v>
      </c>
      <c r="W31" s="699">
        <f>AVERAGE(V31:V32)</f>
        <v>0.84000000000000008</v>
      </c>
    </row>
    <row r="32" spans="1:23" s="359" customFormat="1" ht="152.25" customHeight="1" x14ac:dyDescent="0.25">
      <c r="A32" s="373">
        <v>22</v>
      </c>
      <c r="B32" s="6" t="s">
        <v>134</v>
      </c>
      <c r="C32" s="25" t="s">
        <v>26</v>
      </c>
      <c r="D32" s="26" t="s">
        <v>207</v>
      </c>
      <c r="E32" s="25" t="s">
        <v>208</v>
      </c>
      <c r="F32" s="25" t="s">
        <v>209</v>
      </c>
      <c r="G32" s="25" t="s">
        <v>210</v>
      </c>
      <c r="H32" s="25" t="s">
        <v>215</v>
      </c>
      <c r="I32" s="27" t="s">
        <v>216</v>
      </c>
      <c r="J32" s="46">
        <v>6</v>
      </c>
      <c r="K32" s="28">
        <v>44013</v>
      </c>
      <c r="L32" s="28">
        <v>44196</v>
      </c>
      <c r="M32" s="29">
        <f t="shared" si="1"/>
        <v>26.142857142857142</v>
      </c>
      <c r="N32" s="41">
        <v>0</v>
      </c>
      <c r="O32" s="169" t="s">
        <v>717</v>
      </c>
      <c r="P32" s="36" t="s">
        <v>213</v>
      </c>
      <c r="Q32" s="169" t="s">
        <v>527</v>
      </c>
      <c r="R32" s="169" t="s">
        <v>528</v>
      </c>
      <c r="S32" s="169" t="s">
        <v>529</v>
      </c>
      <c r="T32" s="169" t="s">
        <v>530</v>
      </c>
      <c r="U32" s="169" t="s">
        <v>717</v>
      </c>
      <c r="V32" s="170">
        <v>0.75</v>
      </c>
      <c r="W32" s="700"/>
    </row>
    <row r="33" spans="1:23" s="359" customFormat="1" ht="135" customHeight="1" x14ac:dyDescent="0.25">
      <c r="A33" s="373">
        <v>23</v>
      </c>
      <c r="B33" s="6" t="s">
        <v>138</v>
      </c>
      <c r="C33" s="25" t="s">
        <v>26</v>
      </c>
      <c r="D33" s="26" t="s">
        <v>218</v>
      </c>
      <c r="E33" s="25" t="s">
        <v>219</v>
      </c>
      <c r="F33" s="25" t="s">
        <v>220</v>
      </c>
      <c r="G33" s="23" t="s">
        <v>221</v>
      </c>
      <c r="H33" s="25" t="s">
        <v>222</v>
      </c>
      <c r="I33" s="27" t="s">
        <v>223</v>
      </c>
      <c r="J33" s="44">
        <v>1</v>
      </c>
      <c r="K33" s="28">
        <v>43438</v>
      </c>
      <c r="L33" s="28">
        <v>44196</v>
      </c>
      <c r="M33" s="29">
        <f t="shared" si="1"/>
        <v>108.28571428571429</v>
      </c>
      <c r="N33" s="41">
        <v>0</v>
      </c>
      <c r="O33" s="169" t="s">
        <v>534</v>
      </c>
      <c r="P33" s="50" t="s">
        <v>87</v>
      </c>
      <c r="Q33" s="167"/>
      <c r="R33" s="169" t="s">
        <v>531</v>
      </c>
      <c r="S33" s="169" t="s">
        <v>532</v>
      </c>
      <c r="T33" s="169" t="s">
        <v>533</v>
      </c>
      <c r="U33" s="169" t="s">
        <v>534</v>
      </c>
      <c r="V33" s="170">
        <v>1</v>
      </c>
      <c r="W33" s="699">
        <f>AVERAGE(V33:V34)</f>
        <v>0.99</v>
      </c>
    </row>
    <row r="34" spans="1:23" s="359" customFormat="1" ht="129.75" customHeight="1" x14ac:dyDescent="0.25">
      <c r="A34" s="374">
        <v>24</v>
      </c>
      <c r="B34" s="359" t="s">
        <v>146</v>
      </c>
      <c r="C34" s="25" t="s">
        <v>26</v>
      </c>
      <c r="D34" s="26" t="s">
        <v>218</v>
      </c>
      <c r="E34" s="25" t="s">
        <v>219</v>
      </c>
      <c r="F34" s="25" t="s">
        <v>220</v>
      </c>
      <c r="G34" s="23" t="s">
        <v>225</v>
      </c>
      <c r="H34" s="23" t="s">
        <v>226</v>
      </c>
      <c r="I34" s="27" t="s">
        <v>227</v>
      </c>
      <c r="J34" s="45">
        <v>1</v>
      </c>
      <c r="K34" s="28">
        <v>43438</v>
      </c>
      <c r="L34" s="28">
        <v>44196</v>
      </c>
      <c r="M34" s="29">
        <f t="shared" si="1"/>
        <v>108.28571428571429</v>
      </c>
      <c r="N34" s="41">
        <v>0</v>
      </c>
      <c r="O34" s="158" t="s">
        <v>718</v>
      </c>
      <c r="P34" s="50" t="s">
        <v>87</v>
      </c>
      <c r="Q34" s="167"/>
      <c r="R34" s="169" t="s">
        <v>535</v>
      </c>
      <c r="S34" s="169" t="s">
        <v>536</v>
      </c>
      <c r="T34" s="158" t="s">
        <v>718</v>
      </c>
      <c r="U34" s="158" t="s">
        <v>718</v>
      </c>
      <c r="V34" s="170">
        <v>0.98</v>
      </c>
      <c r="W34" s="700"/>
    </row>
    <row r="35" spans="1:23" s="359" customFormat="1" ht="77.25" customHeight="1" x14ac:dyDescent="0.25">
      <c r="A35" s="373">
        <v>25</v>
      </c>
      <c r="B35" s="6" t="s">
        <v>150</v>
      </c>
      <c r="C35" s="25" t="s">
        <v>26</v>
      </c>
      <c r="D35" s="26" t="s">
        <v>229</v>
      </c>
      <c r="E35" s="25" t="s">
        <v>230</v>
      </c>
      <c r="F35" s="25" t="s">
        <v>231</v>
      </c>
      <c r="G35" s="23" t="s">
        <v>232</v>
      </c>
      <c r="H35" s="25" t="s">
        <v>233</v>
      </c>
      <c r="I35" s="27" t="s">
        <v>234</v>
      </c>
      <c r="J35" s="44">
        <v>1</v>
      </c>
      <c r="K35" s="28">
        <v>43438</v>
      </c>
      <c r="L35" s="28">
        <v>44196</v>
      </c>
      <c r="M35" s="29">
        <f t="shared" si="1"/>
        <v>108.28571428571429</v>
      </c>
      <c r="N35" s="47">
        <v>0.5</v>
      </c>
      <c r="O35" s="169" t="s">
        <v>539</v>
      </c>
      <c r="P35" s="50" t="s">
        <v>87</v>
      </c>
      <c r="Q35" s="167"/>
      <c r="R35" s="169" t="s">
        <v>537</v>
      </c>
      <c r="S35" s="169" t="s">
        <v>538</v>
      </c>
      <c r="T35" s="169" t="s">
        <v>539</v>
      </c>
      <c r="U35" s="169" t="s">
        <v>539</v>
      </c>
      <c r="V35" s="170">
        <v>1</v>
      </c>
      <c r="W35" s="699">
        <f>AVERAGE(V35:V36)</f>
        <v>0.99</v>
      </c>
    </row>
    <row r="36" spans="1:23" s="359" customFormat="1" ht="110.25" customHeight="1" x14ac:dyDescent="0.25">
      <c r="A36" s="373">
        <v>26</v>
      </c>
      <c r="B36" s="6" t="s">
        <v>156</v>
      </c>
      <c r="C36" s="25" t="s">
        <v>26</v>
      </c>
      <c r="D36" s="26" t="s">
        <v>229</v>
      </c>
      <c r="E36" s="25" t="s">
        <v>236</v>
      </c>
      <c r="F36" s="25" t="s">
        <v>237</v>
      </c>
      <c r="G36" s="23" t="s">
        <v>238</v>
      </c>
      <c r="H36" s="23" t="s">
        <v>239</v>
      </c>
      <c r="I36" s="27" t="s">
        <v>227</v>
      </c>
      <c r="J36" s="27">
        <v>1</v>
      </c>
      <c r="K36" s="28">
        <v>43438</v>
      </c>
      <c r="L36" s="28">
        <v>44196</v>
      </c>
      <c r="M36" s="29">
        <f t="shared" si="1"/>
        <v>108.28571428571429</v>
      </c>
      <c r="N36" s="47">
        <v>0.5</v>
      </c>
      <c r="O36" s="158" t="s">
        <v>718</v>
      </c>
      <c r="P36" s="50" t="s">
        <v>87</v>
      </c>
      <c r="Q36" s="167"/>
      <c r="R36" s="169" t="s">
        <v>535</v>
      </c>
      <c r="S36" s="169" t="s">
        <v>540</v>
      </c>
      <c r="T36" s="158" t="s">
        <v>718</v>
      </c>
      <c r="U36" s="158" t="s">
        <v>718</v>
      </c>
      <c r="V36" s="170">
        <v>0.98</v>
      </c>
      <c r="W36" s="700"/>
    </row>
    <row r="37" spans="1:23" s="359" customFormat="1" ht="142.5" customHeight="1" x14ac:dyDescent="0.25">
      <c r="A37" s="374">
        <v>27</v>
      </c>
      <c r="B37" s="359" t="s">
        <v>158</v>
      </c>
      <c r="C37" s="25" t="s">
        <v>26</v>
      </c>
      <c r="D37" s="25" t="s">
        <v>250</v>
      </c>
      <c r="E37" s="25" t="s">
        <v>242</v>
      </c>
      <c r="F37" s="25" t="s">
        <v>243</v>
      </c>
      <c r="G37" s="25" t="s">
        <v>244</v>
      </c>
      <c r="H37" s="25" t="s">
        <v>222</v>
      </c>
      <c r="I37" s="27" t="s">
        <v>245</v>
      </c>
      <c r="J37" s="27">
        <v>1</v>
      </c>
      <c r="K37" s="28">
        <v>43438</v>
      </c>
      <c r="L37" s="28">
        <v>43646</v>
      </c>
      <c r="M37" s="29">
        <f t="shared" si="1"/>
        <v>29.714285714285715</v>
      </c>
      <c r="N37" s="27">
        <v>0</v>
      </c>
      <c r="O37" s="169" t="s">
        <v>541</v>
      </c>
      <c r="P37" s="50" t="s">
        <v>87</v>
      </c>
      <c r="Q37" s="167"/>
      <c r="R37" s="169" t="s">
        <v>531</v>
      </c>
      <c r="S37" s="169" t="s">
        <v>532</v>
      </c>
      <c r="T37" s="169" t="s">
        <v>541</v>
      </c>
      <c r="U37" s="169" t="s">
        <v>541</v>
      </c>
      <c r="V37" s="170">
        <v>1</v>
      </c>
      <c r="W37" s="699">
        <f>AVERAGE(V37:V39)</f>
        <v>0.99333333333333329</v>
      </c>
    </row>
    <row r="38" spans="1:23" s="359" customFormat="1" ht="131.25" customHeight="1" x14ac:dyDescent="0.25">
      <c r="A38" s="373">
        <v>28</v>
      </c>
      <c r="B38" s="6" t="s">
        <v>166</v>
      </c>
      <c r="C38" s="25" t="s">
        <v>26</v>
      </c>
      <c r="D38" s="25" t="s">
        <v>250</v>
      </c>
      <c r="E38" s="25" t="s">
        <v>247</v>
      </c>
      <c r="F38" s="25" t="s">
        <v>248</v>
      </c>
      <c r="G38" s="25" t="s">
        <v>244</v>
      </c>
      <c r="H38" s="25" t="s">
        <v>239</v>
      </c>
      <c r="I38" s="27" t="s">
        <v>227</v>
      </c>
      <c r="J38" s="27">
        <v>1</v>
      </c>
      <c r="K38" s="28">
        <v>43438</v>
      </c>
      <c r="L38" s="28">
        <v>44196</v>
      </c>
      <c r="M38" s="29">
        <f t="shared" si="1"/>
        <v>108.28571428571429</v>
      </c>
      <c r="N38" s="27">
        <v>0</v>
      </c>
      <c r="O38" s="158" t="s">
        <v>718</v>
      </c>
      <c r="P38" s="50" t="s">
        <v>87</v>
      </c>
      <c r="Q38" s="167"/>
      <c r="R38" s="169" t="s">
        <v>535</v>
      </c>
      <c r="S38" s="169" t="s">
        <v>542</v>
      </c>
      <c r="T38" s="158" t="s">
        <v>718</v>
      </c>
      <c r="U38" s="158" t="s">
        <v>718</v>
      </c>
      <c r="V38" s="170">
        <v>0.98</v>
      </c>
      <c r="W38" s="768"/>
    </row>
    <row r="39" spans="1:23" s="359" customFormat="1" ht="136.5" customHeight="1" x14ac:dyDescent="0.25">
      <c r="A39" s="373">
        <v>29</v>
      </c>
      <c r="B39" s="6" t="s">
        <v>170</v>
      </c>
      <c r="C39" s="25" t="s">
        <v>26</v>
      </c>
      <c r="D39" s="25" t="s">
        <v>250</v>
      </c>
      <c r="E39" s="25" t="s">
        <v>251</v>
      </c>
      <c r="F39" s="25" t="s">
        <v>243</v>
      </c>
      <c r="G39" s="25" t="s">
        <v>252</v>
      </c>
      <c r="H39" s="25" t="s">
        <v>253</v>
      </c>
      <c r="I39" s="27" t="s">
        <v>254</v>
      </c>
      <c r="J39" s="27">
        <v>1</v>
      </c>
      <c r="K39" s="28">
        <v>43438</v>
      </c>
      <c r="L39" s="28">
        <v>44196</v>
      </c>
      <c r="M39" s="29">
        <f t="shared" si="1"/>
        <v>108.28571428571429</v>
      </c>
      <c r="N39" s="27">
        <v>0</v>
      </c>
      <c r="O39" s="169" t="s">
        <v>545</v>
      </c>
      <c r="P39" s="50" t="s">
        <v>87</v>
      </c>
      <c r="Q39" s="167"/>
      <c r="R39" s="169" t="s">
        <v>543</v>
      </c>
      <c r="S39" s="169" t="s">
        <v>544</v>
      </c>
      <c r="T39" s="169" t="s">
        <v>545</v>
      </c>
      <c r="U39" s="169" t="s">
        <v>545</v>
      </c>
      <c r="V39" s="170">
        <v>1</v>
      </c>
      <c r="W39" s="700"/>
    </row>
    <row r="40" spans="1:23" s="359" customFormat="1" ht="113.25" customHeight="1" x14ac:dyDescent="0.25">
      <c r="A40" s="374">
        <v>30</v>
      </c>
      <c r="B40" s="359" t="s">
        <v>173</v>
      </c>
      <c r="C40" s="25" t="s">
        <v>26</v>
      </c>
      <c r="D40" s="25" t="s">
        <v>256</v>
      </c>
      <c r="E40" s="25" t="s">
        <v>257</v>
      </c>
      <c r="F40" s="25" t="s">
        <v>258</v>
      </c>
      <c r="G40" s="25" t="s">
        <v>210</v>
      </c>
      <c r="H40" s="25" t="s">
        <v>259</v>
      </c>
      <c r="I40" s="27" t="s">
        <v>260</v>
      </c>
      <c r="J40" s="27">
        <v>6</v>
      </c>
      <c r="K40" s="28">
        <v>44013</v>
      </c>
      <c r="L40" s="28">
        <v>44196</v>
      </c>
      <c r="M40" s="29">
        <f t="shared" si="1"/>
        <v>26.142857142857142</v>
      </c>
      <c r="N40" s="27">
        <v>1</v>
      </c>
      <c r="O40" s="158" t="s">
        <v>716</v>
      </c>
      <c r="P40" s="36" t="s">
        <v>873</v>
      </c>
      <c r="Q40" s="151" t="s">
        <v>524</v>
      </c>
      <c r="R40" s="151" t="s">
        <v>546</v>
      </c>
      <c r="S40" s="151" t="s">
        <v>547</v>
      </c>
      <c r="T40" s="158" t="s">
        <v>716</v>
      </c>
      <c r="U40" s="158" t="s">
        <v>716</v>
      </c>
      <c r="V40" s="170">
        <v>0.93</v>
      </c>
      <c r="W40" s="699">
        <f>AVERAGE(V40:V41)</f>
        <v>0.86499999999999999</v>
      </c>
    </row>
    <row r="41" spans="1:23" s="359" customFormat="1" ht="89.25" customHeight="1" x14ac:dyDescent="0.25">
      <c r="A41" s="373">
        <v>31</v>
      </c>
      <c r="B41" s="6" t="s">
        <v>180</v>
      </c>
      <c r="C41" s="25" t="s">
        <v>26</v>
      </c>
      <c r="D41" s="25" t="s">
        <v>256</v>
      </c>
      <c r="E41" s="25" t="s">
        <v>262</v>
      </c>
      <c r="F41" s="25" t="s">
        <v>258</v>
      </c>
      <c r="G41" s="25" t="s">
        <v>210</v>
      </c>
      <c r="H41" s="25" t="s">
        <v>215</v>
      </c>
      <c r="I41" s="27" t="s">
        <v>216</v>
      </c>
      <c r="J41" s="27">
        <v>6</v>
      </c>
      <c r="K41" s="28">
        <v>44013</v>
      </c>
      <c r="L41" s="28">
        <v>44196</v>
      </c>
      <c r="M41" s="29">
        <f t="shared" si="1"/>
        <v>26.142857142857142</v>
      </c>
      <c r="N41" s="27">
        <v>0</v>
      </c>
      <c r="O41" s="173" t="s">
        <v>550</v>
      </c>
      <c r="P41" s="36" t="s">
        <v>873</v>
      </c>
      <c r="Q41" s="152" t="s">
        <v>527</v>
      </c>
      <c r="R41" s="152" t="s">
        <v>548</v>
      </c>
      <c r="S41" s="152" t="s">
        <v>529</v>
      </c>
      <c r="T41" s="173" t="s">
        <v>549</v>
      </c>
      <c r="U41" s="173" t="s">
        <v>550</v>
      </c>
      <c r="V41" s="170">
        <v>0.8</v>
      </c>
      <c r="W41" s="700"/>
    </row>
    <row r="42" spans="1:23" s="359" customFormat="1" ht="175.5" customHeight="1" x14ac:dyDescent="0.25">
      <c r="A42" s="373">
        <v>32</v>
      </c>
      <c r="B42" s="6" t="s">
        <v>186</v>
      </c>
      <c r="C42" s="25" t="s">
        <v>26</v>
      </c>
      <c r="D42" s="25" t="s">
        <v>275</v>
      </c>
      <c r="E42" s="25" t="s">
        <v>276</v>
      </c>
      <c r="F42" s="25" t="s">
        <v>277</v>
      </c>
      <c r="G42" s="25" t="s">
        <v>278</v>
      </c>
      <c r="H42" s="25" t="s">
        <v>279</v>
      </c>
      <c r="I42" s="27" t="s">
        <v>280</v>
      </c>
      <c r="J42" s="27">
        <v>1</v>
      </c>
      <c r="K42" s="28">
        <v>43438</v>
      </c>
      <c r="L42" s="48">
        <v>44196</v>
      </c>
      <c r="M42" s="29">
        <f t="shared" si="1"/>
        <v>108.28571428571429</v>
      </c>
      <c r="N42" s="27">
        <v>0</v>
      </c>
      <c r="O42" s="169" t="s">
        <v>560</v>
      </c>
      <c r="P42" s="36" t="s">
        <v>281</v>
      </c>
      <c r="Q42" s="169" t="s">
        <v>558</v>
      </c>
      <c r="R42" s="169" t="s">
        <v>558</v>
      </c>
      <c r="S42" s="169" t="s">
        <v>559</v>
      </c>
      <c r="T42" s="169" t="s">
        <v>608</v>
      </c>
      <c r="U42" s="169" t="s">
        <v>560</v>
      </c>
      <c r="V42" s="170">
        <v>1</v>
      </c>
      <c r="W42" s="699">
        <f>AVERAGE(V42:V43)</f>
        <v>0.95</v>
      </c>
    </row>
    <row r="43" spans="1:23" s="359" customFormat="1" ht="81.75" customHeight="1" x14ac:dyDescent="0.25">
      <c r="A43" s="374">
        <v>33</v>
      </c>
      <c r="B43" s="359" t="s">
        <v>191</v>
      </c>
      <c r="C43" s="25" t="s">
        <v>26</v>
      </c>
      <c r="D43" s="25" t="s">
        <v>275</v>
      </c>
      <c r="E43" s="25" t="s">
        <v>276</v>
      </c>
      <c r="F43" s="25" t="s">
        <v>283</v>
      </c>
      <c r="G43" s="25" t="s">
        <v>284</v>
      </c>
      <c r="H43" s="25" t="s">
        <v>285</v>
      </c>
      <c r="I43" s="27" t="s">
        <v>286</v>
      </c>
      <c r="J43" s="27">
        <v>1</v>
      </c>
      <c r="K43" s="28">
        <v>43438</v>
      </c>
      <c r="L43" s="48" t="s">
        <v>287</v>
      </c>
      <c r="M43" s="29">
        <f t="shared" si="1"/>
        <v>29.714285714285715</v>
      </c>
      <c r="N43" s="27">
        <v>0</v>
      </c>
      <c r="O43" s="169" t="s">
        <v>563</v>
      </c>
      <c r="P43" s="36" t="s">
        <v>288</v>
      </c>
      <c r="Q43" s="169" t="s">
        <v>561</v>
      </c>
      <c r="R43" s="169" t="s">
        <v>562</v>
      </c>
      <c r="S43" s="169" t="s">
        <v>512</v>
      </c>
      <c r="T43" s="169" t="s">
        <v>563</v>
      </c>
      <c r="U43" s="169" t="s">
        <v>563</v>
      </c>
      <c r="V43" s="170">
        <v>0.9</v>
      </c>
      <c r="W43" s="700"/>
    </row>
    <row r="44" spans="1:23" s="359" customFormat="1" ht="138" customHeight="1" x14ac:dyDescent="0.25">
      <c r="A44" s="373">
        <v>34</v>
      </c>
      <c r="B44" s="6" t="s">
        <v>198</v>
      </c>
      <c r="C44" s="25" t="s">
        <v>26</v>
      </c>
      <c r="D44" s="25" t="s">
        <v>290</v>
      </c>
      <c r="E44" s="25" t="s">
        <v>291</v>
      </c>
      <c r="F44" s="49" t="s">
        <v>292</v>
      </c>
      <c r="G44" s="49" t="s">
        <v>293</v>
      </c>
      <c r="H44" s="49" t="s">
        <v>294</v>
      </c>
      <c r="I44" s="43" t="s">
        <v>295</v>
      </c>
      <c r="J44" s="43">
        <v>1</v>
      </c>
      <c r="K44" s="31">
        <v>43831</v>
      </c>
      <c r="L44" s="28">
        <v>44012</v>
      </c>
      <c r="M44" s="43">
        <v>26.57</v>
      </c>
      <c r="N44" s="43">
        <v>0</v>
      </c>
      <c r="O44" s="161" t="s">
        <v>613</v>
      </c>
      <c r="P44" s="36" t="s">
        <v>296</v>
      </c>
      <c r="Q44" s="161" t="s">
        <v>609</v>
      </c>
      <c r="R44" s="161" t="s">
        <v>610</v>
      </c>
      <c r="S44" s="161" t="s">
        <v>611</v>
      </c>
      <c r="T44" s="161" t="s">
        <v>612</v>
      </c>
      <c r="U44" s="161" t="s">
        <v>613</v>
      </c>
      <c r="V44" s="150">
        <v>1</v>
      </c>
      <c r="W44" s="753">
        <f>AVERAGE(V44:V46)</f>
        <v>0.91666666666666663</v>
      </c>
    </row>
    <row r="45" spans="1:23" s="359" customFormat="1" ht="120" customHeight="1" x14ac:dyDescent="0.25">
      <c r="A45" s="373">
        <v>35</v>
      </c>
      <c r="B45" s="6" t="s">
        <v>202</v>
      </c>
      <c r="C45" s="25" t="s">
        <v>26</v>
      </c>
      <c r="D45" s="25" t="s">
        <v>290</v>
      </c>
      <c r="E45" s="25" t="s">
        <v>298</v>
      </c>
      <c r="F45" s="49" t="s">
        <v>299</v>
      </c>
      <c r="G45" s="49" t="s">
        <v>300</v>
      </c>
      <c r="H45" s="49" t="s">
        <v>301</v>
      </c>
      <c r="I45" s="43" t="s">
        <v>302</v>
      </c>
      <c r="J45" s="43">
        <v>1</v>
      </c>
      <c r="K45" s="31">
        <v>43831</v>
      </c>
      <c r="L45" s="28">
        <v>44165</v>
      </c>
      <c r="M45" s="43">
        <v>52.86</v>
      </c>
      <c r="N45" s="43">
        <v>0</v>
      </c>
      <c r="O45" s="161" t="s">
        <v>618</v>
      </c>
      <c r="P45" s="36" t="s">
        <v>296</v>
      </c>
      <c r="Q45" s="161" t="s">
        <v>614</v>
      </c>
      <c r="R45" s="161" t="s">
        <v>615</v>
      </c>
      <c r="S45" s="161" t="s">
        <v>616</v>
      </c>
      <c r="T45" s="161" t="s">
        <v>617</v>
      </c>
      <c r="U45" s="161" t="s">
        <v>618</v>
      </c>
      <c r="V45" s="150">
        <v>1</v>
      </c>
      <c r="W45" s="760"/>
    </row>
    <row r="46" spans="1:23" s="359" customFormat="1" ht="123.75" customHeight="1" thickBot="1" x14ac:dyDescent="0.3">
      <c r="A46" s="374">
        <v>36</v>
      </c>
      <c r="B46" s="359" t="s">
        <v>206</v>
      </c>
      <c r="C46" s="25" t="s">
        <v>26</v>
      </c>
      <c r="D46" s="25" t="s">
        <v>290</v>
      </c>
      <c r="E46" s="25" t="s">
        <v>298</v>
      </c>
      <c r="F46" s="49" t="s">
        <v>304</v>
      </c>
      <c r="G46" s="49" t="s">
        <v>305</v>
      </c>
      <c r="H46" s="49" t="s">
        <v>306</v>
      </c>
      <c r="I46" s="43" t="s">
        <v>307</v>
      </c>
      <c r="J46" s="43">
        <v>1</v>
      </c>
      <c r="K46" s="31">
        <v>43831</v>
      </c>
      <c r="L46" s="28">
        <v>44012</v>
      </c>
      <c r="M46" s="43">
        <v>17.86</v>
      </c>
      <c r="N46" s="43">
        <v>0</v>
      </c>
      <c r="O46" s="161" t="s">
        <v>622</v>
      </c>
      <c r="P46" s="36" t="s">
        <v>296</v>
      </c>
      <c r="Q46" s="161" t="s">
        <v>619</v>
      </c>
      <c r="R46" s="161" t="s">
        <v>620</v>
      </c>
      <c r="S46" s="161" t="s">
        <v>621</v>
      </c>
      <c r="T46" s="161" t="s">
        <v>772</v>
      </c>
      <c r="U46" s="161" t="s">
        <v>622</v>
      </c>
      <c r="V46" s="150">
        <v>0.75</v>
      </c>
      <c r="W46" s="761"/>
    </row>
    <row r="47" spans="1:23" s="359" customFormat="1" ht="99" customHeight="1" thickBot="1" x14ac:dyDescent="0.3">
      <c r="A47" s="373">
        <v>37</v>
      </c>
      <c r="B47" s="6" t="s">
        <v>214</v>
      </c>
      <c r="C47" s="25" t="s">
        <v>26</v>
      </c>
      <c r="D47" s="25" t="s">
        <v>309</v>
      </c>
      <c r="E47" s="25" t="s">
        <v>310</v>
      </c>
      <c r="F47" s="25" t="s">
        <v>311</v>
      </c>
      <c r="G47" s="25" t="s">
        <v>312</v>
      </c>
      <c r="H47" s="25" t="s">
        <v>313</v>
      </c>
      <c r="I47" s="27" t="s">
        <v>314</v>
      </c>
      <c r="J47" s="27">
        <v>1</v>
      </c>
      <c r="K47" s="28">
        <v>43438</v>
      </c>
      <c r="L47" s="28">
        <v>44165</v>
      </c>
      <c r="M47" s="27">
        <v>26.57</v>
      </c>
      <c r="N47" s="27">
        <v>0</v>
      </c>
      <c r="O47" s="360" t="s">
        <v>652</v>
      </c>
      <c r="P47" s="36" t="s">
        <v>875</v>
      </c>
      <c r="Q47" s="366" t="s">
        <v>649</v>
      </c>
      <c r="R47" s="366" t="s">
        <v>649</v>
      </c>
      <c r="S47" s="363" t="s">
        <v>650</v>
      </c>
      <c r="T47" s="360" t="s">
        <v>651</v>
      </c>
      <c r="U47" s="360" t="s">
        <v>652</v>
      </c>
      <c r="V47" s="149">
        <v>1</v>
      </c>
      <c r="W47" s="701">
        <f>AVERAGE(V47:V49)</f>
        <v>0.79999999999999993</v>
      </c>
    </row>
    <row r="48" spans="1:23" s="359" customFormat="1" ht="115.5" customHeight="1" thickBot="1" x14ac:dyDescent="0.3">
      <c r="A48" s="373">
        <v>38</v>
      </c>
      <c r="B48" s="6" t="s">
        <v>783</v>
      </c>
      <c r="C48" s="25" t="s">
        <v>26</v>
      </c>
      <c r="D48" s="25" t="s">
        <v>309</v>
      </c>
      <c r="E48" s="25" t="s">
        <v>316</v>
      </c>
      <c r="F48" s="25" t="s">
        <v>311</v>
      </c>
      <c r="G48" s="25" t="s">
        <v>317</v>
      </c>
      <c r="H48" s="25" t="s">
        <v>318</v>
      </c>
      <c r="I48" s="27" t="s">
        <v>319</v>
      </c>
      <c r="J48" s="27">
        <v>1</v>
      </c>
      <c r="K48" s="28">
        <v>43438</v>
      </c>
      <c r="L48" s="28">
        <v>44165</v>
      </c>
      <c r="M48" s="27">
        <v>26.57</v>
      </c>
      <c r="N48" s="27">
        <v>0</v>
      </c>
      <c r="O48" s="360" t="s">
        <v>655</v>
      </c>
      <c r="P48" s="36" t="s">
        <v>875</v>
      </c>
      <c r="Q48" s="366" t="s">
        <v>653</v>
      </c>
      <c r="R48" s="366" t="s">
        <v>653</v>
      </c>
      <c r="S48" s="363" t="s">
        <v>654</v>
      </c>
      <c r="T48" s="360" t="s">
        <v>655</v>
      </c>
      <c r="U48" s="360" t="s">
        <v>655</v>
      </c>
      <c r="V48" s="150">
        <v>0.7</v>
      </c>
      <c r="W48" s="702"/>
    </row>
    <row r="49" spans="1:23" s="359" customFormat="1" ht="120.75" customHeight="1" thickBot="1" x14ac:dyDescent="0.3">
      <c r="A49" s="374">
        <v>39</v>
      </c>
      <c r="B49" s="359" t="s">
        <v>784</v>
      </c>
      <c r="C49" s="25" t="s">
        <v>26</v>
      </c>
      <c r="D49" s="25" t="s">
        <v>309</v>
      </c>
      <c r="E49" s="25" t="s">
        <v>316</v>
      </c>
      <c r="F49" s="25" t="s">
        <v>311</v>
      </c>
      <c r="G49" s="25" t="s">
        <v>321</v>
      </c>
      <c r="H49" s="25" t="s">
        <v>322</v>
      </c>
      <c r="I49" s="27" t="s">
        <v>319</v>
      </c>
      <c r="J49" s="27">
        <v>1</v>
      </c>
      <c r="K49" s="28">
        <v>43438</v>
      </c>
      <c r="L49" s="28">
        <v>44165</v>
      </c>
      <c r="M49" s="27">
        <v>26.57</v>
      </c>
      <c r="N49" s="27">
        <v>0</v>
      </c>
      <c r="O49" s="360" t="s">
        <v>655</v>
      </c>
      <c r="P49" s="36" t="s">
        <v>875</v>
      </c>
      <c r="Q49" s="366" t="s">
        <v>656</v>
      </c>
      <c r="R49" s="366" t="s">
        <v>656</v>
      </c>
      <c r="S49" s="363" t="s">
        <v>657</v>
      </c>
      <c r="T49" s="360" t="s">
        <v>655</v>
      </c>
      <c r="U49" s="360" t="s">
        <v>655</v>
      </c>
      <c r="V49" s="150">
        <v>0.7</v>
      </c>
      <c r="W49" s="703"/>
    </row>
    <row r="50" spans="1:23" s="359" customFormat="1" ht="119.25" customHeight="1" x14ac:dyDescent="0.25">
      <c r="A50" s="373">
        <v>40</v>
      </c>
      <c r="B50" s="6" t="s">
        <v>217</v>
      </c>
      <c r="C50" s="25" t="s">
        <v>26</v>
      </c>
      <c r="D50" s="25" t="s">
        <v>352</v>
      </c>
      <c r="E50" s="50" t="s">
        <v>353</v>
      </c>
      <c r="F50" s="51" t="s">
        <v>354</v>
      </c>
      <c r="G50" s="36" t="s">
        <v>355</v>
      </c>
      <c r="H50" s="25" t="s">
        <v>356</v>
      </c>
      <c r="I50" s="30" t="s">
        <v>357</v>
      </c>
      <c r="J50" s="27">
        <v>2</v>
      </c>
      <c r="K50" s="28">
        <v>43647</v>
      </c>
      <c r="L50" s="28">
        <v>43830</v>
      </c>
      <c r="M50" s="27">
        <v>24</v>
      </c>
      <c r="N50" s="29">
        <v>0</v>
      </c>
      <c r="O50" s="367" t="s">
        <v>661</v>
      </c>
      <c r="P50" s="36" t="s">
        <v>358</v>
      </c>
      <c r="Q50" s="363" t="s">
        <v>658</v>
      </c>
      <c r="R50" s="363" t="s">
        <v>659</v>
      </c>
      <c r="S50" s="363" t="s">
        <v>660</v>
      </c>
      <c r="T50" s="367" t="s">
        <v>661</v>
      </c>
      <c r="U50" s="367" t="s">
        <v>661</v>
      </c>
      <c r="V50" s="149">
        <v>0.95</v>
      </c>
      <c r="W50" s="753">
        <f>AVERAGE(V50:V52)</f>
        <v>0.98333333333333339</v>
      </c>
    </row>
    <row r="51" spans="1:23" s="359" customFormat="1" ht="92.25" customHeight="1" x14ac:dyDescent="0.25">
      <c r="A51" s="373">
        <v>41</v>
      </c>
      <c r="B51" s="6" t="s">
        <v>224</v>
      </c>
      <c r="C51" s="25" t="s">
        <v>26</v>
      </c>
      <c r="D51" s="25" t="s">
        <v>352</v>
      </c>
      <c r="E51" s="50" t="s">
        <v>353</v>
      </c>
      <c r="F51" s="51" t="s">
        <v>354</v>
      </c>
      <c r="G51" s="36" t="s">
        <v>360</v>
      </c>
      <c r="H51" s="25" t="s">
        <v>361</v>
      </c>
      <c r="I51" s="30" t="s">
        <v>362</v>
      </c>
      <c r="J51" s="27">
        <v>2</v>
      </c>
      <c r="K51" s="28">
        <v>43647</v>
      </c>
      <c r="L51" s="28">
        <v>43830</v>
      </c>
      <c r="M51" s="27">
        <v>24</v>
      </c>
      <c r="N51" s="29">
        <v>0</v>
      </c>
      <c r="O51" s="367" t="s">
        <v>661</v>
      </c>
      <c r="P51" s="36" t="s">
        <v>358</v>
      </c>
      <c r="Q51" s="363" t="s">
        <v>658</v>
      </c>
      <c r="R51" s="363" t="s">
        <v>659</v>
      </c>
      <c r="S51" s="363" t="s">
        <v>660</v>
      </c>
      <c r="T51" s="367" t="s">
        <v>661</v>
      </c>
      <c r="U51" s="367" t="s">
        <v>661</v>
      </c>
      <c r="V51" s="150">
        <v>1</v>
      </c>
      <c r="W51" s="754"/>
    </row>
    <row r="52" spans="1:23" s="359" customFormat="1" ht="120" customHeight="1" x14ac:dyDescent="0.25">
      <c r="A52" s="374">
        <v>42</v>
      </c>
      <c r="B52" s="359" t="s">
        <v>785</v>
      </c>
      <c r="C52" s="25" t="s">
        <v>26</v>
      </c>
      <c r="D52" s="25" t="s">
        <v>352</v>
      </c>
      <c r="E52" s="50" t="s">
        <v>353</v>
      </c>
      <c r="F52" s="51" t="s">
        <v>354</v>
      </c>
      <c r="G52" s="36" t="s">
        <v>364</v>
      </c>
      <c r="H52" s="25" t="s">
        <v>365</v>
      </c>
      <c r="I52" s="30" t="s">
        <v>366</v>
      </c>
      <c r="J52" s="27">
        <v>2</v>
      </c>
      <c r="K52" s="28">
        <v>43647</v>
      </c>
      <c r="L52" s="28">
        <v>43830</v>
      </c>
      <c r="M52" s="27">
        <v>24</v>
      </c>
      <c r="N52" s="29">
        <v>0</v>
      </c>
      <c r="O52" s="367" t="s">
        <v>665</v>
      </c>
      <c r="P52" s="36" t="s">
        <v>358</v>
      </c>
      <c r="Q52" s="363" t="s">
        <v>662</v>
      </c>
      <c r="R52" s="363" t="s">
        <v>663</v>
      </c>
      <c r="S52" s="363" t="s">
        <v>664</v>
      </c>
      <c r="T52" s="367" t="s">
        <v>665</v>
      </c>
      <c r="U52" s="367" t="s">
        <v>665</v>
      </c>
      <c r="V52" s="150">
        <v>1</v>
      </c>
      <c r="W52" s="755"/>
    </row>
    <row r="53" spans="1:23" s="359" customFormat="1" ht="90.75" customHeight="1" x14ac:dyDescent="0.25">
      <c r="A53" s="373">
        <v>43</v>
      </c>
      <c r="B53" s="6" t="s">
        <v>786</v>
      </c>
      <c r="C53" s="25" t="s">
        <v>26</v>
      </c>
      <c r="D53" s="25" t="s">
        <v>368</v>
      </c>
      <c r="E53" s="36" t="s">
        <v>369</v>
      </c>
      <c r="F53" s="25" t="s">
        <v>370</v>
      </c>
      <c r="G53" s="51" t="s">
        <v>371</v>
      </c>
      <c r="H53" s="25" t="s">
        <v>372</v>
      </c>
      <c r="I53" s="30" t="s">
        <v>373</v>
      </c>
      <c r="J53" s="27">
        <v>2</v>
      </c>
      <c r="K53" s="28">
        <v>43647</v>
      </c>
      <c r="L53" s="28">
        <v>43830</v>
      </c>
      <c r="M53" s="27">
        <v>24</v>
      </c>
      <c r="N53" s="29">
        <v>0</v>
      </c>
      <c r="O53" s="158" t="s">
        <v>690</v>
      </c>
      <c r="P53" s="36" t="s">
        <v>358</v>
      </c>
      <c r="Q53" s="158" t="s">
        <v>700</v>
      </c>
      <c r="R53" s="158" t="s">
        <v>700</v>
      </c>
      <c r="S53" s="174" t="s">
        <v>701</v>
      </c>
      <c r="T53" s="158" t="s">
        <v>702</v>
      </c>
      <c r="U53" s="158" t="s">
        <v>690</v>
      </c>
      <c r="V53" s="160">
        <v>0.85</v>
      </c>
      <c r="W53" s="160">
        <v>0.85</v>
      </c>
    </row>
    <row r="54" spans="1:23" s="359" customFormat="1" ht="102" customHeight="1" x14ac:dyDescent="0.25">
      <c r="A54" s="373">
        <v>44</v>
      </c>
      <c r="B54" s="6" t="s">
        <v>787</v>
      </c>
      <c r="C54" s="25" t="s">
        <v>26</v>
      </c>
      <c r="D54" s="25" t="s">
        <v>375</v>
      </c>
      <c r="E54" s="36" t="s">
        <v>376</v>
      </c>
      <c r="F54" s="25" t="s">
        <v>377</v>
      </c>
      <c r="G54" s="25" t="s">
        <v>378</v>
      </c>
      <c r="H54" s="25" t="s">
        <v>379</v>
      </c>
      <c r="I54" s="30" t="s">
        <v>380</v>
      </c>
      <c r="J54" s="27">
        <v>3</v>
      </c>
      <c r="K54" s="28">
        <v>43647</v>
      </c>
      <c r="L54" s="28">
        <v>43830</v>
      </c>
      <c r="M54" s="27">
        <v>24</v>
      </c>
      <c r="N54" s="29">
        <v>0</v>
      </c>
      <c r="O54" s="158" t="s">
        <v>706</v>
      </c>
      <c r="P54" s="36" t="s">
        <v>358</v>
      </c>
      <c r="Q54" s="158" t="s">
        <v>703</v>
      </c>
      <c r="R54" s="158" t="s">
        <v>704</v>
      </c>
      <c r="S54" s="158" t="s">
        <v>687</v>
      </c>
      <c r="T54" s="158" t="s">
        <v>705</v>
      </c>
      <c r="U54" s="158" t="s">
        <v>706</v>
      </c>
      <c r="V54" s="160">
        <v>0.85</v>
      </c>
      <c r="W54" s="769">
        <v>0.85</v>
      </c>
    </row>
    <row r="55" spans="1:23" s="359" customFormat="1" ht="62.25" customHeight="1" x14ac:dyDescent="0.25">
      <c r="A55" s="374">
        <v>45</v>
      </c>
      <c r="B55" s="359" t="s">
        <v>788</v>
      </c>
      <c r="C55" s="25" t="s">
        <v>26</v>
      </c>
      <c r="D55" s="25" t="s">
        <v>375</v>
      </c>
      <c r="E55" s="36" t="s">
        <v>376</v>
      </c>
      <c r="F55" s="25" t="s">
        <v>377</v>
      </c>
      <c r="G55" s="25" t="s">
        <v>382</v>
      </c>
      <c r="H55" s="25" t="s">
        <v>383</v>
      </c>
      <c r="I55" s="30" t="s">
        <v>384</v>
      </c>
      <c r="J55" s="27">
        <v>3</v>
      </c>
      <c r="K55" s="28">
        <v>43647</v>
      </c>
      <c r="L55" s="28">
        <v>43830</v>
      </c>
      <c r="M55" s="27">
        <v>24</v>
      </c>
      <c r="N55" s="29">
        <v>0</v>
      </c>
      <c r="O55" s="175" t="s">
        <v>726</v>
      </c>
      <c r="P55" s="36" t="s">
        <v>358</v>
      </c>
      <c r="Q55" s="158" t="s">
        <v>674</v>
      </c>
      <c r="R55" s="158" t="s">
        <v>674</v>
      </c>
      <c r="S55" s="158" t="s">
        <v>675</v>
      </c>
      <c r="T55" s="175" t="s">
        <v>726</v>
      </c>
      <c r="U55" s="175" t="s">
        <v>726</v>
      </c>
      <c r="V55" s="160">
        <v>0.85</v>
      </c>
      <c r="W55" s="754"/>
    </row>
    <row r="56" spans="1:23" s="359" customFormat="1" ht="85.5" customHeight="1" x14ac:dyDescent="0.25">
      <c r="A56" s="373">
        <v>46</v>
      </c>
      <c r="B56" s="6" t="s">
        <v>228</v>
      </c>
      <c r="C56" s="25" t="s">
        <v>26</v>
      </c>
      <c r="D56" s="25" t="s">
        <v>375</v>
      </c>
      <c r="E56" s="36" t="s">
        <v>376</v>
      </c>
      <c r="F56" s="25" t="s">
        <v>377</v>
      </c>
      <c r="G56" s="25" t="s">
        <v>386</v>
      </c>
      <c r="H56" s="25" t="s">
        <v>387</v>
      </c>
      <c r="I56" s="30" t="s">
        <v>388</v>
      </c>
      <c r="J56" s="27">
        <v>3</v>
      </c>
      <c r="K56" s="28">
        <v>43647</v>
      </c>
      <c r="L56" s="28">
        <v>43830</v>
      </c>
      <c r="M56" s="27">
        <v>24</v>
      </c>
      <c r="N56" s="29">
        <v>0</v>
      </c>
      <c r="O56" s="158" t="s">
        <v>727</v>
      </c>
      <c r="P56" s="36" t="s">
        <v>358</v>
      </c>
      <c r="Q56" s="158" t="s">
        <v>739</v>
      </c>
      <c r="R56" s="158" t="s">
        <v>739</v>
      </c>
      <c r="S56" s="158" t="s">
        <v>740</v>
      </c>
      <c r="T56" s="158" t="s">
        <v>727</v>
      </c>
      <c r="U56" s="158" t="s">
        <v>727</v>
      </c>
      <c r="V56" s="160">
        <v>0.85</v>
      </c>
      <c r="W56" s="755"/>
    </row>
    <row r="57" spans="1:23" s="359" customFormat="1" ht="108.75" customHeight="1" x14ac:dyDescent="0.25">
      <c r="A57" s="373">
        <v>47</v>
      </c>
      <c r="B57" s="6" t="s">
        <v>235</v>
      </c>
      <c r="C57" s="25" t="s">
        <v>26</v>
      </c>
      <c r="D57" s="26" t="s">
        <v>390</v>
      </c>
      <c r="E57" s="52" t="s">
        <v>391</v>
      </c>
      <c r="F57" s="52" t="s">
        <v>392</v>
      </c>
      <c r="G57" s="52" t="s">
        <v>393</v>
      </c>
      <c r="H57" s="52" t="s">
        <v>394</v>
      </c>
      <c r="I57" s="27" t="s">
        <v>395</v>
      </c>
      <c r="J57" s="46">
        <v>3</v>
      </c>
      <c r="K57" s="53">
        <v>43654</v>
      </c>
      <c r="L57" s="28">
        <v>44134</v>
      </c>
      <c r="M57" s="46">
        <v>16</v>
      </c>
      <c r="N57" s="29">
        <v>0</v>
      </c>
      <c r="O57" s="360" t="s">
        <v>669</v>
      </c>
      <c r="P57" s="36" t="s">
        <v>875</v>
      </c>
      <c r="Q57" s="363" t="s">
        <v>666</v>
      </c>
      <c r="R57" s="363" t="s">
        <v>667</v>
      </c>
      <c r="S57" s="363" t="s">
        <v>668</v>
      </c>
      <c r="T57" s="360" t="s">
        <v>669</v>
      </c>
      <c r="U57" s="360" t="s">
        <v>669</v>
      </c>
      <c r="V57" s="149">
        <v>1</v>
      </c>
      <c r="W57" s="701">
        <f>AVERAGE(V57:V58)</f>
        <v>0.9</v>
      </c>
    </row>
    <row r="58" spans="1:23" s="359" customFormat="1" ht="120" customHeight="1" x14ac:dyDescent="0.25">
      <c r="A58" s="374">
        <v>48</v>
      </c>
      <c r="B58" s="359" t="s">
        <v>240</v>
      </c>
      <c r="C58" s="25" t="s">
        <v>26</v>
      </c>
      <c r="D58" s="26" t="s">
        <v>390</v>
      </c>
      <c r="E58" s="52" t="s">
        <v>397</v>
      </c>
      <c r="F58" s="52" t="s">
        <v>398</v>
      </c>
      <c r="G58" s="52" t="s">
        <v>399</v>
      </c>
      <c r="H58" s="52" t="s">
        <v>400</v>
      </c>
      <c r="I58" s="27" t="s">
        <v>401</v>
      </c>
      <c r="J58" s="46">
        <v>3</v>
      </c>
      <c r="K58" s="53">
        <v>43654</v>
      </c>
      <c r="L58" s="28">
        <v>44134</v>
      </c>
      <c r="M58" s="46">
        <v>16</v>
      </c>
      <c r="N58" s="29">
        <v>0</v>
      </c>
      <c r="O58" s="363" t="s">
        <v>672</v>
      </c>
      <c r="P58" s="36" t="s">
        <v>875</v>
      </c>
      <c r="Q58" s="363" t="s">
        <v>670</v>
      </c>
      <c r="R58" s="363" t="s">
        <v>670</v>
      </c>
      <c r="S58" s="368" t="s">
        <v>764</v>
      </c>
      <c r="T58" s="360" t="s">
        <v>671</v>
      </c>
      <c r="U58" s="363" t="s">
        <v>672</v>
      </c>
      <c r="V58" s="150">
        <v>0.8</v>
      </c>
      <c r="W58" s="703"/>
    </row>
    <row r="59" spans="1:23" s="359" customFormat="1" ht="96.75" customHeight="1" x14ac:dyDescent="0.25">
      <c r="A59" s="373">
        <v>49</v>
      </c>
      <c r="B59" s="6" t="s">
        <v>246</v>
      </c>
      <c r="C59" s="25" t="s">
        <v>26</v>
      </c>
      <c r="D59" s="25" t="s">
        <v>403</v>
      </c>
      <c r="E59" s="52" t="s">
        <v>404</v>
      </c>
      <c r="F59" s="25" t="s">
        <v>405</v>
      </c>
      <c r="G59" s="25" t="s">
        <v>382</v>
      </c>
      <c r="H59" s="25" t="s">
        <v>406</v>
      </c>
      <c r="I59" s="27" t="s">
        <v>407</v>
      </c>
      <c r="J59" s="27">
        <v>1</v>
      </c>
      <c r="K59" s="28">
        <v>43647</v>
      </c>
      <c r="L59" s="28">
        <v>43830</v>
      </c>
      <c r="M59" s="27">
        <v>24</v>
      </c>
      <c r="N59" s="29">
        <v>0</v>
      </c>
      <c r="O59" s="360" t="s">
        <v>676</v>
      </c>
      <c r="P59" s="36" t="s">
        <v>358</v>
      </c>
      <c r="Q59" s="363" t="s">
        <v>673</v>
      </c>
      <c r="R59" s="363" t="s">
        <v>674</v>
      </c>
      <c r="S59" s="363" t="s">
        <v>675</v>
      </c>
      <c r="T59" s="360" t="s">
        <v>765</v>
      </c>
      <c r="U59" s="360" t="s">
        <v>676</v>
      </c>
      <c r="V59" s="149">
        <v>0.75</v>
      </c>
      <c r="W59" s="701">
        <f>AVERAGE(V59:V60)</f>
        <v>0.875</v>
      </c>
    </row>
    <row r="60" spans="1:23" s="359" customFormat="1" ht="115.5" customHeight="1" x14ac:dyDescent="0.25">
      <c r="A60" s="373">
        <v>50</v>
      </c>
      <c r="B60" s="6" t="s">
        <v>249</v>
      </c>
      <c r="C60" s="50" t="s">
        <v>26</v>
      </c>
      <c r="D60" s="26" t="s">
        <v>403</v>
      </c>
      <c r="E60" s="52" t="s">
        <v>409</v>
      </c>
      <c r="F60" s="52" t="s">
        <v>410</v>
      </c>
      <c r="G60" s="52" t="s">
        <v>411</v>
      </c>
      <c r="H60" s="52" t="s">
        <v>412</v>
      </c>
      <c r="I60" s="27" t="s">
        <v>34</v>
      </c>
      <c r="J60" s="46">
        <v>2</v>
      </c>
      <c r="K60" s="53">
        <v>43654</v>
      </c>
      <c r="L60" s="28">
        <v>44196</v>
      </c>
      <c r="M60" s="46">
        <v>20</v>
      </c>
      <c r="N60" s="29">
        <v>0</v>
      </c>
      <c r="O60" s="360" t="s">
        <v>680</v>
      </c>
      <c r="P60" s="36" t="s">
        <v>875</v>
      </c>
      <c r="Q60" s="363" t="s">
        <v>677</v>
      </c>
      <c r="R60" s="363" t="s">
        <v>677</v>
      </c>
      <c r="S60" s="363" t="s">
        <v>678</v>
      </c>
      <c r="T60" s="360" t="s">
        <v>679</v>
      </c>
      <c r="U60" s="360" t="s">
        <v>680</v>
      </c>
      <c r="V60" s="150">
        <v>1</v>
      </c>
      <c r="W60" s="703"/>
    </row>
    <row r="61" spans="1:23" s="359" customFormat="1" ht="116.25" customHeight="1" x14ac:dyDescent="0.25">
      <c r="A61" s="374">
        <v>51</v>
      </c>
      <c r="B61" s="359" t="s">
        <v>255</v>
      </c>
      <c r="C61" s="25" t="s">
        <v>26</v>
      </c>
      <c r="D61" s="25" t="s">
        <v>414</v>
      </c>
      <c r="E61" s="36" t="s">
        <v>415</v>
      </c>
      <c r="F61" s="36" t="s">
        <v>416</v>
      </c>
      <c r="G61" s="25" t="s">
        <v>378</v>
      </c>
      <c r="H61" s="25" t="s">
        <v>417</v>
      </c>
      <c r="I61" s="30" t="s">
        <v>380</v>
      </c>
      <c r="J61" s="27">
        <v>2</v>
      </c>
      <c r="K61" s="28">
        <v>43647</v>
      </c>
      <c r="L61" s="28">
        <v>43830</v>
      </c>
      <c r="M61" s="27">
        <v>24</v>
      </c>
      <c r="N61" s="29">
        <v>0</v>
      </c>
      <c r="O61" s="158" t="s">
        <v>709</v>
      </c>
      <c r="P61" s="36" t="s">
        <v>358</v>
      </c>
      <c r="Q61" s="158" t="s">
        <v>707</v>
      </c>
      <c r="R61" s="158" t="s">
        <v>704</v>
      </c>
      <c r="S61" s="174" t="s">
        <v>675</v>
      </c>
      <c r="T61" s="158" t="s">
        <v>708</v>
      </c>
      <c r="U61" s="158" t="s">
        <v>709</v>
      </c>
      <c r="V61" s="160">
        <v>0.85</v>
      </c>
      <c r="W61" s="769">
        <v>0.85</v>
      </c>
    </row>
    <row r="62" spans="1:23" s="359" customFormat="1" ht="99.75" customHeight="1" x14ac:dyDescent="0.25">
      <c r="A62" s="373">
        <v>52</v>
      </c>
      <c r="B62" s="6" t="s">
        <v>261</v>
      </c>
      <c r="C62" s="25" t="s">
        <v>26</v>
      </c>
      <c r="D62" s="25" t="s">
        <v>414</v>
      </c>
      <c r="E62" s="36" t="s">
        <v>415</v>
      </c>
      <c r="F62" s="36" t="s">
        <v>416</v>
      </c>
      <c r="G62" s="25" t="s">
        <v>419</v>
      </c>
      <c r="H62" s="25" t="s">
        <v>420</v>
      </c>
      <c r="I62" s="30" t="s">
        <v>384</v>
      </c>
      <c r="J62" s="27">
        <v>2</v>
      </c>
      <c r="K62" s="28">
        <v>43647</v>
      </c>
      <c r="L62" s="28">
        <v>43830</v>
      </c>
      <c r="M62" s="27">
        <v>24</v>
      </c>
      <c r="N62" s="29">
        <v>0</v>
      </c>
      <c r="O62" s="158" t="s">
        <v>728</v>
      </c>
      <c r="P62" s="36" t="s">
        <v>358</v>
      </c>
      <c r="Q62" s="158" t="s">
        <v>673</v>
      </c>
      <c r="R62" s="158" t="s">
        <v>674</v>
      </c>
      <c r="S62" s="158" t="s">
        <v>675</v>
      </c>
      <c r="T62" s="158" t="s">
        <v>728</v>
      </c>
      <c r="U62" s="158" t="s">
        <v>728</v>
      </c>
      <c r="V62" s="160">
        <v>0.85</v>
      </c>
      <c r="W62" s="754"/>
    </row>
    <row r="63" spans="1:23" s="359" customFormat="1" ht="97.5" customHeight="1" x14ac:dyDescent="0.25">
      <c r="A63" s="373">
        <v>53</v>
      </c>
      <c r="B63" s="6" t="s">
        <v>263</v>
      </c>
      <c r="C63" s="25" t="s">
        <v>26</v>
      </c>
      <c r="D63" s="25" t="s">
        <v>422</v>
      </c>
      <c r="E63" s="25" t="s">
        <v>423</v>
      </c>
      <c r="F63" s="25" t="s">
        <v>424</v>
      </c>
      <c r="G63" s="25" t="s">
        <v>425</v>
      </c>
      <c r="H63" s="25" t="s">
        <v>426</v>
      </c>
      <c r="I63" s="27" t="s">
        <v>427</v>
      </c>
      <c r="J63" s="27">
        <v>1</v>
      </c>
      <c r="K63" s="28">
        <v>43647</v>
      </c>
      <c r="L63" s="28">
        <v>43830</v>
      </c>
      <c r="M63" s="27">
        <v>24</v>
      </c>
      <c r="N63" s="29">
        <v>0</v>
      </c>
      <c r="O63" s="158" t="s">
        <v>712</v>
      </c>
      <c r="P63" s="36" t="s">
        <v>358</v>
      </c>
      <c r="Q63" s="158" t="s">
        <v>738</v>
      </c>
      <c r="R63" s="158" t="s">
        <v>710</v>
      </c>
      <c r="S63" s="158" t="s">
        <v>711</v>
      </c>
      <c r="T63" s="158" t="s">
        <v>708</v>
      </c>
      <c r="U63" s="158" t="s">
        <v>712</v>
      </c>
      <c r="V63" s="160">
        <v>0.6</v>
      </c>
      <c r="W63" s="160">
        <v>0.6</v>
      </c>
    </row>
    <row r="64" spans="1:23" s="369" customFormat="1" ht="119.25" customHeight="1" x14ac:dyDescent="0.25">
      <c r="A64" s="374">
        <v>54</v>
      </c>
      <c r="B64" s="359" t="s">
        <v>270</v>
      </c>
      <c r="C64" s="25" t="s">
        <v>26</v>
      </c>
      <c r="D64" s="25" t="s">
        <v>429</v>
      </c>
      <c r="E64" s="25" t="s">
        <v>430</v>
      </c>
      <c r="F64" s="25" t="s">
        <v>431</v>
      </c>
      <c r="G64" s="25" t="s">
        <v>432</v>
      </c>
      <c r="H64" s="25" t="s">
        <v>433</v>
      </c>
      <c r="I64" s="27" t="s">
        <v>434</v>
      </c>
      <c r="J64" s="27">
        <v>1</v>
      </c>
      <c r="K64" s="28">
        <v>43647</v>
      </c>
      <c r="L64" s="28">
        <v>43830</v>
      </c>
      <c r="M64" s="27">
        <v>24</v>
      </c>
      <c r="N64" s="29">
        <v>0</v>
      </c>
      <c r="O64" s="175" t="s">
        <v>737</v>
      </c>
      <c r="P64" s="36" t="s">
        <v>358</v>
      </c>
      <c r="Q64" s="158" t="s">
        <v>490</v>
      </c>
      <c r="R64" s="158" t="s">
        <v>490</v>
      </c>
      <c r="S64" s="158" t="s">
        <v>491</v>
      </c>
      <c r="T64" s="175" t="s">
        <v>736</v>
      </c>
      <c r="U64" s="175" t="s">
        <v>737</v>
      </c>
      <c r="V64" s="160">
        <v>0.8</v>
      </c>
      <c r="W64" s="769">
        <f>AVERAGE(V64:V65)</f>
        <v>0.8</v>
      </c>
    </row>
    <row r="65" spans="1:29" s="369" customFormat="1" ht="119.25" customHeight="1" x14ac:dyDescent="0.25">
      <c r="A65" s="373">
        <v>55</v>
      </c>
      <c r="B65" s="6" t="s">
        <v>274</v>
      </c>
      <c r="C65" s="25" t="s">
        <v>26</v>
      </c>
      <c r="D65" s="26" t="s">
        <v>429</v>
      </c>
      <c r="E65" s="52" t="s">
        <v>430</v>
      </c>
      <c r="F65" s="52" t="s">
        <v>436</v>
      </c>
      <c r="G65" s="52" t="s">
        <v>437</v>
      </c>
      <c r="H65" s="52" t="s">
        <v>438</v>
      </c>
      <c r="I65" s="46" t="s">
        <v>439</v>
      </c>
      <c r="J65" s="46">
        <v>1</v>
      </c>
      <c r="K65" s="53">
        <v>43654</v>
      </c>
      <c r="L65" s="28">
        <v>43738</v>
      </c>
      <c r="M65" s="46">
        <v>12</v>
      </c>
      <c r="N65" s="29">
        <v>0</v>
      </c>
      <c r="O65" s="175" t="s">
        <v>742</v>
      </c>
      <c r="P65" s="36" t="s">
        <v>874</v>
      </c>
      <c r="Q65" s="158" t="s">
        <v>741</v>
      </c>
      <c r="R65" s="158" t="s">
        <v>490</v>
      </c>
      <c r="S65" s="158" t="s">
        <v>491</v>
      </c>
      <c r="T65" s="175" t="s">
        <v>742</v>
      </c>
      <c r="U65" s="175" t="s">
        <v>742</v>
      </c>
      <c r="V65" s="160">
        <v>0.8</v>
      </c>
      <c r="W65" s="761"/>
    </row>
    <row r="66" spans="1:29" s="359" customFormat="1" ht="119.25" customHeight="1" x14ac:dyDescent="0.25">
      <c r="A66" s="373">
        <v>56</v>
      </c>
      <c r="B66" s="6" t="s">
        <v>282</v>
      </c>
      <c r="C66" s="25" t="s">
        <v>26</v>
      </c>
      <c r="D66" s="25" t="s">
        <v>441</v>
      </c>
      <c r="E66" s="25" t="s">
        <v>442</v>
      </c>
      <c r="F66" s="25" t="s">
        <v>443</v>
      </c>
      <c r="G66" s="25" t="s">
        <v>444</v>
      </c>
      <c r="H66" s="25" t="s">
        <v>445</v>
      </c>
      <c r="I66" s="27" t="s">
        <v>446</v>
      </c>
      <c r="J66" s="27">
        <v>2</v>
      </c>
      <c r="K66" s="28">
        <v>43647</v>
      </c>
      <c r="L66" s="28">
        <v>43830</v>
      </c>
      <c r="M66" s="27">
        <v>24</v>
      </c>
      <c r="N66" s="29">
        <v>0</v>
      </c>
      <c r="O66" s="158" t="s">
        <v>773</v>
      </c>
      <c r="P66" s="36" t="s">
        <v>358</v>
      </c>
      <c r="Q66" s="158" t="s">
        <v>730</v>
      </c>
      <c r="R66" s="158" t="s">
        <v>731</v>
      </c>
      <c r="S66" s="158" t="s">
        <v>732</v>
      </c>
      <c r="T66" s="175" t="s">
        <v>708</v>
      </c>
      <c r="U66" s="158" t="s">
        <v>773</v>
      </c>
      <c r="V66" s="160">
        <v>0.85</v>
      </c>
      <c r="W66" s="769">
        <f>AVERAGE(V66:V67)</f>
        <v>0.86</v>
      </c>
    </row>
    <row r="67" spans="1:29" s="359" customFormat="1" ht="228.75" customHeight="1" x14ac:dyDescent="0.25">
      <c r="A67" s="374">
        <v>57</v>
      </c>
      <c r="B67" s="359" t="s">
        <v>789</v>
      </c>
      <c r="C67" s="25" t="s">
        <v>26</v>
      </c>
      <c r="D67" s="25" t="s">
        <v>441</v>
      </c>
      <c r="E67" s="25" t="s">
        <v>448</v>
      </c>
      <c r="F67" s="25" t="s">
        <v>443</v>
      </c>
      <c r="G67" s="25" t="s">
        <v>449</v>
      </c>
      <c r="H67" s="25" t="s">
        <v>450</v>
      </c>
      <c r="I67" s="27" t="s">
        <v>451</v>
      </c>
      <c r="J67" s="27">
        <v>2</v>
      </c>
      <c r="K67" s="28">
        <v>43647</v>
      </c>
      <c r="L67" s="28">
        <v>43830</v>
      </c>
      <c r="M67" s="27">
        <v>24</v>
      </c>
      <c r="N67" s="29">
        <v>0</v>
      </c>
      <c r="O67" s="175" t="s">
        <v>746</v>
      </c>
      <c r="P67" s="36" t="s">
        <v>358</v>
      </c>
      <c r="Q67" s="158" t="s">
        <v>743</v>
      </c>
      <c r="R67" s="158" t="s">
        <v>744</v>
      </c>
      <c r="S67" s="158" t="s">
        <v>745</v>
      </c>
      <c r="T67" s="175" t="s">
        <v>729</v>
      </c>
      <c r="U67" s="175" t="s">
        <v>746</v>
      </c>
      <c r="V67" s="160">
        <v>0.87</v>
      </c>
      <c r="W67" s="761"/>
    </row>
    <row r="68" spans="1:29" s="359" customFormat="1" ht="119.25" customHeight="1" x14ac:dyDescent="0.25">
      <c r="A68" s="373">
        <v>58</v>
      </c>
      <c r="B68" s="6" t="s">
        <v>790</v>
      </c>
      <c r="C68" s="25" t="s">
        <v>26</v>
      </c>
      <c r="D68" s="25" t="s">
        <v>453</v>
      </c>
      <c r="E68" s="25" t="s">
        <v>454</v>
      </c>
      <c r="F68" s="25" t="s">
        <v>443</v>
      </c>
      <c r="G68" s="50" t="s">
        <v>455</v>
      </c>
      <c r="H68" s="50" t="s">
        <v>456</v>
      </c>
      <c r="I68" s="27" t="s">
        <v>451</v>
      </c>
      <c r="J68" s="27">
        <v>1</v>
      </c>
      <c r="K68" s="28">
        <v>43647</v>
      </c>
      <c r="L68" s="28">
        <v>44196</v>
      </c>
      <c r="M68" s="27">
        <v>24</v>
      </c>
      <c r="N68" s="29">
        <v>0</v>
      </c>
      <c r="O68" s="158" t="s">
        <v>715</v>
      </c>
      <c r="P68" s="36" t="s">
        <v>358</v>
      </c>
      <c r="Q68" s="158" t="s">
        <v>713</v>
      </c>
      <c r="R68" s="158" t="s">
        <v>713</v>
      </c>
      <c r="S68" s="158" t="s">
        <v>714</v>
      </c>
      <c r="T68" s="158" t="s">
        <v>708</v>
      </c>
      <c r="U68" s="158" t="s">
        <v>715</v>
      </c>
      <c r="V68" s="160">
        <v>0.3</v>
      </c>
      <c r="W68" s="160">
        <v>0.3</v>
      </c>
    </row>
    <row r="69" spans="1:29" ht="33.75" customHeight="1" x14ac:dyDescent="0.25"/>
    <row r="70" spans="1:29" ht="57" customHeight="1" x14ac:dyDescent="0.25">
      <c r="A70" s="679" t="s">
        <v>879</v>
      </c>
      <c r="B70" s="679"/>
      <c r="C70" s="679"/>
      <c r="D70" s="679"/>
      <c r="E70" s="679"/>
      <c r="F70" s="679"/>
      <c r="G70" s="679"/>
      <c r="H70" s="679"/>
      <c r="I70" s="679"/>
      <c r="J70" s="679"/>
      <c r="K70" s="679"/>
      <c r="L70" s="679"/>
      <c r="M70" s="679"/>
      <c r="N70" s="679"/>
      <c r="O70" s="679"/>
      <c r="P70" s="679"/>
      <c r="Q70" s="679"/>
      <c r="R70" s="679"/>
      <c r="S70" s="679"/>
      <c r="T70" s="680"/>
      <c r="V70" s="99">
        <f>AVERAGE(V11:V68)</f>
        <v>0.87224137931034496</v>
      </c>
      <c r="W70" s="99">
        <f>AVERAGE(W11:W68)</f>
        <v>0.85068965517241413</v>
      </c>
    </row>
    <row r="71" spans="1:29" ht="18" customHeight="1" x14ac:dyDescent="0.25"/>
    <row r="72" spans="1:29" ht="23.25" customHeight="1" x14ac:dyDescent="0.25"/>
    <row r="73" spans="1:29" ht="18" customHeight="1" x14ac:dyDescent="0.25">
      <c r="A73" s="681" t="s">
        <v>735</v>
      </c>
      <c r="B73" s="682"/>
      <c r="C73" s="682"/>
      <c r="D73" s="682"/>
      <c r="E73" s="682"/>
      <c r="F73" s="682"/>
      <c r="G73" s="682"/>
      <c r="H73" s="682"/>
      <c r="I73" s="682"/>
      <c r="J73" s="682"/>
      <c r="K73" s="682"/>
      <c r="L73" s="682"/>
      <c r="M73" s="682"/>
      <c r="N73" s="682"/>
      <c r="O73" s="682"/>
      <c r="P73" s="682"/>
      <c r="Q73" s="682"/>
      <c r="R73" s="682"/>
      <c r="S73" s="683"/>
      <c r="Y73" s="93"/>
      <c r="AA73" s="77"/>
      <c r="AB73" s="77"/>
      <c r="AC73" s="77"/>
    </row>
    <row r="74" spans="1:29" ht="35.25" customHeight="1" x14ac:dyDescent="0.25">
      <c r="A74" s="684" t="s">
        <v>880</v>
      </c>
      <c r="B74" s="685"/>
      <c r="C74" s="685"/>
      <c r="D74" s="685"/>
      <c r="E74" s="685"/>
      <c r="F74" s="685"/>
      <c r="G74" s="685"/>
      <c r="H74" s="685"/>
      <c r="I74" s="685"/>
      <c r="J74" s="685"/>
      <c r="K74" s="685"/>
      <c r="L74" s="685"/>
      <c r="M74" s="685"/>
      <c r="N74" s="685"/>
      <c r="O74" s="685"/>
      <c r="P74" s="685"/>
      <c r="Q74" s="685"/>
      <c r="R74" s="685"/>
      <c r="S74" s="685"/>
      <c r="T74" s="685"/>
      <c r="U74" s="685"/>
      <c r="Y74" s="93"/>
      <c r="AA74" s="77"/>
      <c r="AB74" s="77"/>
      <c r="AC74" s="77"/>
    </row>
    <row r="75" spans="1:29" ht="18" customHeight="1" x14ac:dyDescent="0.25">
      <c r="A75" s="684" t="s">
        <v>733</v>
      </c>
      <c r="B75" s="685"/>
      <c r="C75" s="685"/>
      <c r="D75" s="685"/>
      <c r="E75" s="685"/>
      <c r="F75" s="685"/>
      <c r="G75" s="685"/>
      <c r="H75" s="685"/>
      <c r="I75" s="685"/>
      <c r="J75" s="685"/>
      <c r="K75" s="685"/>
      <c r="L75" s="685"/>
      <c r="M75" s="685"/>
      <c r="N75" s="685"/>
      <c r="O75" s="685"/>
      <c r="P75" s="685"/>
      <c r="Q75" s="685"/>
      <c r="R75" s="685"/>
      <c r="S75" s="686"/>
      <c r="Y75" s="93"/>
      <c r="AA75" s="77"/>
      <c r="AB75" s="77"/>
      <c r="AC75" s="77"/>
    </row>
    <row r="76" spans="1:29" ht="23.25" customHeight="1" x14ac:dyDescent="0.25">
      <c r="A76" s="687" t="s">
        <v>734</v>
      </c>
      <c r="B76" s="688"/>
      <c r="C76" s="688"/>
      <c r="D76" s="688"/>
      <c r="E76" s="688"/>
      <c r="F76" s="688"/>
      <c r="G76" s="688"/>
      <c r="H76" s="688"/>
      <c r="I76" s="688"/>
      <c r="J76" s="688"/>
      <c r="K76" s="688"/>
      <c r="L76" s="688"/>
      <c r="M76" s="688"/>
      <c r="N76" s="688"/>
      <c r="O76" s="688"/>
      <c r="P76" s="688"/>
      <c r="Q76" s="688"/>
      <c r="R76" s="688"/>
      <c r="S76" s="689"/>
      <c r="Y76" s="93"/>
      <c r="AA76" s="77"/>
      <c r="AB76" s="77"/>
      <c r="AC76" s="77"/>
    </row>
    <row r="77" spans="1:29" ht="23.25" customHeight="1" x14ac:dyDescent="0.25"/>
    <row r="78" spans="1:29" ht="23.25" customHeight="1" x14ac:dyDescent="0.25"/>
    <row r="79" spans="1:29" ht="23.25" customHeight="1" x14ac:dyDescent="0.25"/>
    <row r="80" spans="1:29"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350977" spans="1:1" ht="50.1" customHeight="1" x14ac:dyDescent="0.25">
      <c r="A350977" t="s">
        <v>26</v>
      </c>
    </row>
    <row r="350978" spans="1:1" ht="50.1" customHeight="1" x14ac:dyDescent="0.25">
      <c r="A350978" t="s">
        <v>27</v>
      </c>
    </row>
  </sheetData>
  <sheetProtection algorithmName="SHA-512" hashValue="wx4HViRQGo5euZ4o2jkARBYChAmpBQ/11y8yrfs9A9DIe/zXeTIpakvJYBTG4gtdQ/X6d4/9nBr3joIUy8HZFg==" saltValue="6tIKFD4F1zSpxxOdbnmPUg==" spinCount="100000" sheet="1" objects="1" scenarios="1"/>
  <mergeCells count="36">
    <mergeCell ref="D1:E1"/>
    <mergeCell ref="D2:E2"/>
    <mergeCell ref="D6:E6"/>
    <mergeCell ref="A73:S73"/>
    <mergeCell ref="A75:S75"/>
    <mergeCell ref="A76:S76"/>
    <mergeCell ref="A74:U74"/>
    <mergeCell ref="B8:O8"/>
    <mergeCell ref="P8:P10"/>
    <mergeCell ref="Q8:S8"/>
    <mergeCell ref="T8:T10"/>
    <mergeCell ref="U8:U10"/>
    <mergeCell ref="W8:W10"/>
    <mergeCell ref="Q9:S9"/>
    <mergeCell ref="V8:V10"/>
    <mergeCell ref="W13:W15"/>
    <mergeCell ref="W16:W18"/>
    <mergeCell ref="W21:W22"/>
    <mergeCell ref="W23:W25"/>
    <mergeCell ref="W31:W32"/>
    <mergeCell ref="W28:W30"/>
    <mergeCell ref="W33:W34"/>
    <mergeCell ref="W35:W36"/>
    <mergeCell ref="W42:W43"/>
    <mergeCell ref="W37:W39"/>
    <mergeCell ref="W40:W41"/>
    <mergeCell ref="W44:W46"/>
    <mergeCell ref="W61:W62"/>
    <mergeCell ref="W64:W65"/>
    <mergeCell ref="W66:W67"/>
    <mergeCell ref="A70:T70"/>
    <mergeCell ref="W47:W49"/>
    <mergeCell ref="W50:W52"/>
    <mergeCell ref="W54:W56"/>
    <mergeCell ref="W57:W58"/>
    <mergeCell ref="W59:W60"/>
  </mergeCells>
  <phoneticPr fontId="5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0:C68" xr:uid="{17E2C99B-9C9D-40E7-9317-98984054F50C}">
      <formula1>$A$350486:$A$350488</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7:N49" xr:uid="{DEC4E746-358C-4DCF-9B56-BDE59C4FB9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4:M68" xr:uid="{9978FDE1-6520-4B40-8F50-AB95FE196A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37:L39 L42:L43 L50:L68" xr:uid="{AF256F53-5F21-474D-AE5A-C86F1477A3D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0:K68" xr:uid="{587A5FC4-6655-419E-BF68-60436C4ACF8C}">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6:J68" xr:uid="{CA4112C5-BB57-472F-B8B9-6881DFE9C9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57:I60 I37 I39 I63:I68 I42:I49" xr:uid="{CEE63FC5-0690-47B9-B23C-F6662DA65EA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37:H39 H42:H68" xr:uid="{0598D974-B7EC-4E2F-B40F-A0E5D2DC7A7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54:G65 G37:G39 G42:G49" xr:uid="{93C498C4-F5C8-4109-8E7B-C07D1ECD4F0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8 F23:F25 E66:E68 E50:E52 F53:F60 E63:F64 F65:F68 U21 U14 U58 O21 O14 O58 F37:F49" xr:uid="{7926B19A-DC58-42F0-AE97-256344C47D7E}">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7:E60 E65 E37:E49" xr:uid="{4C1D52B1-B293-489C-93BB-9DF9F289DB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xr:uid="{0632848F-B8A7-4DB6-B74B-425016574A22}">
      <formula1>$A$350412:$A$350414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8" xr:uid="{C28FB165-09E6-4890-9D68-F94D04AF9811}">
      <formula1>0</formula1>
      <formula2>9</formula2>
    </dataValidation>
  </dataValidations>
  <hyperlinks>
    <hyperlink ref="S53" r:id="rId1" xr:uid="{2A3FEE42-EA8B-4226-B4F6-D977E832FE4E}"/>
    <hyperlink ref="S61" r:id="rId2" xr:uid="{DE63F7E3-D911-4D29-AB53-AE731FFA1F9E}"/>
  </hyperlinks>
  <pageMargins left="0.7" right="0.7" top="0.75" bottom="0.75" header="0.3" footer="0.3"/>
  <pageSetup paperSize="11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2143-6FB8-4450-BDD4-1063DAA34613}">
  <dimension ref="A1:O351004"/>
  <sheetViews>
    <sheetView workbookViewId="0">
      <selection activeCell="F11" sqref="F11"/>
    </sheetView>
  </sheetViews>
  <sheetFormatPr baseColWidth="10" defaultColWidth="9.140625" defaultRowHeight="15" x14ac:dyDescent="0.25"/>
  <cols>
    <col min="2" max="2" width="16" style="234" customWidth="1"/>
    <col min="3" max="3" width="19.140625" style="234" customWidth="1"/>
    <col min="4" max="4" width="13.8554687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18.7109375" customWidth="1"/>
    <col min="13" max="13" width="11.85546875" customWidth="1"/>
    <col min="14" max="14" width="12.140625" customWidth="1"/>
    <col min="15" max="15" width="54.140625" customWidth="1"/>
  </cols>
  <sheetData>
    <row r="1" spans="1:15" x14ac:dyDescent="0.25">
      <c r="B1" s="231" t="s">
        <v>0</v>
      </c>
      <c r="C1" s="231">
        <v>53</v>
      </c>
      <c r="D1" s="232" t="s">
        <v>1</v>
      </c>
    </row>
    <row r="2" spans="1:15" x14ac:dyDescent="0.25">
      <c r="B2" s="231" t="s">
        <v>2</v>
      </c>
      <c r="C2" s="231">
        <v>400</v>
      </c>
      <c r="D2" s="232" t="s">
        <v>3</v>
      </c>
    </row>
    <row r="3" spans="1:15" x14ac:dyDescent="0.25">
      <c r="B3" s="231" t="s">
        <v>4</v>
      </c>
      <c r="C3" s="231">
        <v>1</v>
      </c>
    </row>
    <row r="4" spans="1:15" x14ac:dyDescent="0.25">
      <c r="B4" s="231" t="s">
        <v>5</v>
      </c>
      <c r="C4" s="231">
        <v>356</v>
      </c>
    </row>
    <row r="5" spans="1:15" x14ac:dyDescent="0.25">
      <c r="B5" s="231" t="s">
        <v>6</v>
      </c>
      <c r="C5" s="233">
        <v>44742</v>
      </c>
    </row>
    <row r="6" spans="1:15" x14ac:dyDescent="0.25">
      <c r="B6" s="231" t="s">
        <v>7</v>
      </c>
      <c r="C6" s="231">
        <v>6</v>
      </c>
      <c r="D6" s="232" t="s">
        <v>8</v>
      </c>
    </row>
    <row r="8" spans="1:15" x14ac:dyDescent="0.25">
      <c r="A8" s="232" t="s">
        <v>9</v>
      </c>
      <c r="B8" s="774" t="s">
        <v>10</v>
      </c>
      <c r="C8" s="740"/>
      <c r="D8" s="740"/>
      <c r="E8" s="740"/>
      <c r="F8" s="740"/>
      <c r="G8" s="740"/>
      <c r="H8" s="740"/>
      <c r="I8" s="740"/>
      <c r="J8" s="740"/>
      <c r="K8" s="740"/>
      <c r="L8" s="740"/>
      <c r="M8" s="740"/>
      <c r="N8" s="740"/>
      <c r="O8" s="740"/>
    </row>
    <row r="9" spans="1:15" x14ac:dyDescent="0.25">
      <c r="C9" s="231">
        <v>4</v>
      </c>
      <c r="D9" s="232">
        <v>8</v>
      </c>
      <c r="E9" s="232">
        <v>12</v>
      </c>
      <c r="F9" s="232">
        <v>16</v>
      </c>
      <c r="G9" s="232">
        <v>20</v>
      </c>
      <c r="H9" s="232">
        <v>24</v>
      </c>
      <c r="I9" s="232">
        <v>28</v>
      </c>
      <c r="J9" s="232">
        <v>31</v>
      </c>
      <c r="K9" s="232">
        <v>32</v>
      </c>
      <c r="L9" s="232">
        <v>36</v>
      </c>
      <c r="M9" s="232">
        <v>40</v>
      </c>
      <c r="N9" s="232">
        <v>44</v>
      </c>
      <c r="O9" s="232">
        <v>48</v>
      </c>
    </row>
    <row r="10" spans="1:15" s="235" customFormat="1" ht="25.5" customHeight="1" x14ac:dyDescent="0.2">
      <c r="B10" s="236"/>
      <c r="C10" s="237" t="s">
        <v>11</v>
      </c>
      <c r="D10" s="237" t="s">
        <v>12</v>
      </c>
      <c r="E10" s="237" t="s">
        <v>13</v>
      </c>
      <c r="F10" s="237" t="s">
        <v>14</v>
      </c>
      <c r="G10" s="237" t="s">
        <v>15</v>
      </c>
      <c r="H10" s="237" t="s">
        <v>16</v>
      </c>
      <c r="I10" s="237" t="s">
        <v>17</v>
      </c>
      <c r="J10" s="237" t="s">
        <v>18</v>
      </c>
      <c r="K10" s="237" t="s">
        <v>19</v>
      </c>
      <c r="L10" s="237" t="s">
        <v>20</v>
      </c>
      <c r="M10" s="237" t="s">
        <v>21</v>
      </c>
      <c r="N10" s="237" t="s">
        <v>22</v>
      </c>
      <c r="O10" s="237" t="s">
        <v>23</v>
      </c>
    </row>
    <row r="11" spans="1:15" ht="127.5" customHeight="1" x14ac:dyDescent="0.25">
      <c r="A11" s="238">
        <v>1</v>
      </c>
      <c r="B11" s="239" t="s">
        <v>24</v>
      </c>
      <c r="C11" s="240" t="s">
        <v>26</v>
      </c>
      <c r="D11" s="241" t="s">
        <v>29</v>
      </c>
      <c r="E11" s="242" t="s">
        <v>30</v>
      </c>
      <c r="F11" s="243" t="s">
        <v>31</v>
      </c>
      <c r="G11" s="244" t="s">
        <v>32</v>
      </c>
      <c r="H11" s="244" t="s">
        <v>33</v>
      </c>
      <c r="I11" s="245" t="s">
        <v>34</v>
      </c>
      <c r="J11" s="245">
        <v>1</v>
      </c>
      <c r="K11" s="246">
        <v>43438</v>
      </c>
      <c r="L11" s="246">
        <v>44165</v>
      </c>
      <c r="M11" s="247">
        <f t="shared" ref="M11:M15" si="0">(L11-K11)/7</f>
        <v>103.85714285714286</v>
      </c>
      <c r="N11" s="247">
        <v>0</v>
      </c>
      <c r="O11" s="248" t="s">
        <v>766</v>
      </c>
    </row>
    <row r="12" spans="1:15" ht="101.25" customHeight="1" x14ac:dyDescent="0.25">
      <c r="A12" s="238">
        <v>2</v>
      </c>
      <c r="B12" s="239" t="s">
        <v>782</v>
      </c>
      <c r="C12" s="240" t="s">
        <v>26</v>
      </c>
      <c r="D12" s="241" t="s">
        <v>36</v>
      </c>
      <c r="E12" s="242" t="s">
        <v>37</v>
      </c>
      <c r="F12" s="243" t="s">
        <v>38</v>
      </c>
      <c r="G12" s="244" t="s">
        <v>39</v>
      </c>
      <c r="H12" s="244" t="s">
        <v>40</v>
      </c>
      <c r="I12" s="245" t="s">
        <v>41</v>
      </c>
      <c r="J12" s="245">
        <v>1</v>
      </c>
      <c r="K12" s="246">
        <v>43438</v>
      </c>
      <c r="L12" s="246">
        <v>43830</v>
      </c>
      <c r="M12" s="245">
        <f t="shared" si="0"/>
        <v>56</v>
      </c>
      <c r="N12" s="245">
        <v>0</v>
      </c>
      <c r="O12" s="249" t="s">
        <v>767</v>
      </c>
    </row>
    <row r="13" spans="1:15" ht="63.75" customHeight="1" x14ac:dyDescent="0.25">
      <c r="A13" s="238">
        <v>3</v>
      </c>
      <c r="B13" s="239" t="s">
        <v>28</v>
      </c>
      <c r="C13" s="240" t="s">
        <v>26</v>
      </c>
      <c r="D13" s="241" t="s">
        <v>43</v>
      </c>
      <c r="E13" s="242" t="s">
        <v>44</v>
      </c>
      <c r="F13" s="250" t="s">
        <v>45</v>
      </c>
      <c r="G13" s="251" t="s">
        <v>46</v>
      </c>
      <c r="H13" s="251" t="s">
        <v>47</v>
      </c>
      <c r="I13" s="252" t="s">
        <v>48</v>
      </c>
      <c r="J13" s="253">
        <v>1</v>
      </c>
      <c r="K13" s="246">
        <v>43438</v>
      </c>
      <c r="L13" s="254">
        <v>44196</v>
      </c>
      <c r="M13" s="255">
        <f t="shared" si="0"/>
        <v>108.28571428571429</v>
      </c>
      <c r="N13" s="245">
        <v>0</v>
      </c>
      <c r="O13" s="256" t="s">
        <v>628</v>
      </c>
    </row>
    <row r="14" spans="1:15" ht="81" customHeight="1" x14ac:dyDescent="0.25">
      <c r="A14" s="238">
        <v>4</v>
      </c>
      <c r="B14" s="239" t="s">
        <v>35</v>
      </c>
      <c r="C14" s="240" t="s">
        <v>26</v>
      </c>
      <c r="D14" s="241" t="s">
        <v>43</v>
      </c>
      <c r="E14" s="242" t="s">
        <v>44</v>
      </c>
      <c r="F14" s="250" t="s">
        <v>45</v>
      </c>
      <c r="G14" s="251" t="s">
        <v>50</v>
      </c>
      <c r="H14" s="251" t="s">
        <v>51</v>
      </c>
      <c r="I14" s="252" t="s">
        <v>52</v>
      </c>
      <c r="J14" s="253">
        <v>1</v>
      </c>
      <c r="K14" s="246">
        <v>43438</v>
      </c>
      <c r="L14" s="254">
        <v>44196</v>
      </c>
      <c r="M14" s="255">
        <f t="shared" si="0"/>
        <v>108.28571428571429</v>
      </c>
      <c r="N14" s="245">
        <v>0</v>
      </c>
      <c r="O14" s="257" t="s">
        <v>632</v>
      </c>
    </row>
    <row r="15" spans="1:15" ht="138.75" customHeight="1" x14ac:dyDescent="0.25">
      <c r="A15" s="238">
        <v>5</v>
      </c>
      <c r="B15" s="239" t="s">
        <v>42</v>
      </c>
      <c r="C15" s="240" t="s">
        <v>26</v>
      </c>
      <c r="D15" s="241" t="s">
        <v>43</v>
      </c>
      <c r="E15" s="242" t="s">
        <v>44</v>
      </c>
      <c r="F15" s="250" t="s">
        <v>45</v>
      </c>
      <c r="G15" s="251" t="s">
        <v>54</v>
      </c>
      <c r="H15" s="251" t="s">
        <v>55</v>
      </c>
      <c r="I15" s="252" t="s">
        <v>56</v>
      </c>
      <c r="J15" s="253">
        <v>1</v>
      </c>
      <c r="K15" s="246">
        <v>43438</v>
      </c>
      <c r="L15" s="254">
        <v>44196</v>
      </c>
      <c r="M15" s="255">
        <f t="shared" si="0"/>
        <v>108.28571428571429</v>
      </c>
      <c r="N15" s="245">
        <v>0</v>
      </c>
      <c r="O15" s="256" t="s">
        <v>636</v>
      </c>
    </row>
    <row r="16" spans="1:15" ht="110.25" customHeight="1" x14ac:dyDescent="0.25">
      <c r="A16" s="238">
        <v>6</v>
      </c>
      <c r="B16" s="239" t="s">
        <v>49</v>
      </c>
      <c r="C16" s="240" t="s">
        <v>26</v>
      </c>
      <c r="D16" s="241" t="s">
        <v>58</v>
      </c>
      <c r="E16" s="258" t="s">
        <v>59</v>
      </c>
      <c r="F16" s="243" t="s">
        <v>60</v>
      </c>
      <c r="G16" s="259" t="s">
        <v>61</v>
      </c>
      <c r="H16" s="259" t="s">
        <v>62</v>
      </c>
      <c r="I16" s="260" t="s">
        <v>63</v>
      </c>
      <c r="J16" s="260">
        <v>1</v>
      </c>
      <c r="K16" s="246">
        <v>43438</v>
      </c>
      <c r="L16" s="254">
        <v>44196</v>
      </c>
      <c r="M16" s="261">
        <v>12</v>
      </c>
      <c r="N16" s="245">
        <v>0</v>
      </c>
      <c r="O16" s="249" t="s">
        <v>585</v>
      </c>
    </row>
    <row r="17" spans="1:15" ht="110.25" customHeight="1" x14ac:dyDescent="0.25">
      <c r="A17" s="238">
        <v>7</v>
      </c>
      <c r="B17" s="239" t="s">
        <v>53</v>
      </c>
      <c r="C17" s="240" t="s">
        <v>26</v>
      </c>
      <c r="D17" s="241" t="s">
        <v>58</v>
      </c>
      <c r="E17" s="258" t="s">
        <v>59</v>
      </c>
      <c r="F17" s="243" t="s">
        <v>60</v>
      </c>
      <c r="G17" s="259" t="s">
        <v>66</v>
      </c>
      <c r="H17" s="259" t="s">
        <v>67</v>
      </c>
      <c r="I17" s="260" t="s">
        <v>68</v>
      </c>
      <c r="J17" s="260">
        <v>1</v>
      </c>
      <c r="K17" s="246">
        <v>43438</v>
      </c>
      <c r="L17" s="254">
        <v>44196</v>
      </c>
      <c r="M17" s="261">
        <v>12</v>
      </c>
      <c r="N17" s="245">
        <v>0</v>
      </c>
      <c r="O17" s="249" t="s">
        <v>589</v>
      </c>
    </row>
    <row r="18" spans="1:15" ht="110.25" customHeight="1" x14ac:dyDescent="0.25">
      <c r="A18" s="238">
        <v>8</v>
      </c>
      <c r="B18" s="239" t="s">
        <v>57</v>
      </c>
      <c r="C18" s="240" t="s">
        <v>26</v>
      </c>
      <c r="D18" s="241" t="s">
        <v>58</v>
      </c>
      <c r="E18" s="258" t="s">
        <v>59</v>
      </c>
      <c r="F18" s="243" t="s">
        <v>60</v>
      </c>
      <c r="G18" s="259" t="s">
        <v>70</v>
      </c>
      <c r="H18" s="259" t="s">
        <v>71</v>
      </c>
      <c r="I18" s="260" t="s">
        <v>72</v>
      </c>
      <c r="J18" s="262">
        <v>1</v>
      </c>
      <c r="K18" s="246">
        <v>43438</v>
      </c>
      <c r="L18" s="254">
        <v>44196</v>
      </c>
      <c r="M18" s="261">
        <v>52</v>
      </c>
      <c r="N18" s="245">
        <v>0</v>
      </c>
      <c r="O18" s="249" t="s">
        <v>593</v>
      </c>
    </row>
    <row r="19" spans="1:15" ht="110.25" customHeight="1" x14ac:dyDescent="0.25">
      <c r="A19" s="238">
        <v>9</v>
      </c>
      <c r="B19" s="239" t="s">
        <v>65</v>
      </c>
      <c r="C19" s="240" t="s">
        <v>26</v>
      </c>
      <c r="D19" s="241" t="s">
        <v>74</v>
      </c>
      <c r="E19" s="263" t="s">
        <v>75</v>
      </c>
      <c r="F19" s="243" t="s">
        <v>76</v>
      </c>
      <c r="G19" s="244" t="s">
        <v>77</v>
      </c>
      <c r="H19" s="244" t="s">
        <v>78</v>
      </c>
      <c r="I19" s="245" t="s">
        <v>79</v>
      </c>
      <c r="J19" s="245">
        <v>1</v>
      </c>
      <c r="K19" s="246">
        <v>43438</v>
      </c>
      <c r="L19" s="254">
        <v>43646</v>
      </c>
      <c r="M19" s="245">
        <v>24</v>
      </c>
      <c r="N19" s="245">
        <v>0</v>
      </c>
      <c r="O19" s="249" t="s">
        <v>690</v>
      </c>
    </row>
    <row r="20" spans="1:15" ht="110.25" customHeight="1" x14ac:dyDescent="0.25">
      <c r="A20" s="238">
        <v>10</v>
      </c>
      <c r="B20" s="239" t="s">
        <v>69</v>
      </c>
      <c r="C20" s="240" t="s">
        <v>26</v>
      </c>
      <c r="D20" s="241" t="s">
        <v>108</v>
      </c>
      <c r="E20" s="263" t="s">
        <v>109</v>
      </c>
      <c r="F20" s="249" t="s">
        <v>110</v>
      </c>
      <c r="G20" s="259" t="s">
        <v>111</v>
      </c>
      <c r="H20" s="259" t="s">
        <v>112</v>
      </c>
      <c r="I20" s="264" t="s">
        <v>113</v>
      </c>
      <c r="J20" s="261">
        <v>1</v>
      </c>
      <c r="K20" s="246">
        <v>43438</v>
      </c>
      <c r="L20" s="254">
        <v>43646</v>
      </c>
      <c r="M20" s="265">
        <v>24</v>
      </c>
      <c r="N20" s="255">
        <v>0</v>
      </c>
      <c r="O20" s="256" t="s">
        <v>749</v>
      </c>
    </row>
    <row r="21" spans="1:15" ht="110.25" customHeight="1" x14ac:dyDescent="0.25">
      <c r="A21" s="238">
        <v>11</v>
      </c>
      <c r="B21" s="239" t="s">
        <v>73</v>
      </c>
      <c r="C21" s="240" t="s">
        <v>26</v>
      </c>
      <c r="D21" s="241" t="s">
        <v>115</v>
      </c>
      <c r="E21" s="266" t="s">
        <v>116</v>
      </c>
      <c r="F21" s="250" t="s">
        <v>45</v>
      </c>
      <c r="G21" s="251" t="s">
        <v>50</v>
      </c>
      <c r="H21" s="251" t="s">
        <v>117</v>
      </c>
      <c r="I21" s="252" t="s">
        <v>52</v>
      </c>
      <c r="J21" s="253">
        <v>1</v>
      </c>
      <c r="K21" s="246">
        <v>43438</v>
      </c>
      <c r="L21" s="254">
        <v>44196</v>
      </c>
      <c r="M21" s="255">
        <f>(L21-K21)/7</f>
        <v>108.28571428571429</v>
      </c>
      <c r="N21" s="255">
        <v>0</v>
      </c>
      <c r="O21" s="257" t="s">
        <v>632</v>
      </c>
    </row>
    <row r="22" spans="1:15" ht="143.25" customHeight="1" x14ac:dyDescent="0.25">
      <c r="A22" s="238">
        <v>12</v>
      </c>
      <c r="B22" s="239" t="s">
        <v>80</v>
      </c>
      <c r="C22" s="240" t="s">
        <v>26</v>
      </c>
      <c r="D22" s="241" t="s">
        <v>115</v>
      </c>
      <c r="E22" s="266" t="s">
        <v>116</v>
      </c>
      <c r="F22" s="250" t="s">
        <v>45</v>
      </c>
      <c r="G22" s="251" t="s">
        <v>119</v>
      </c>
      <c r="H22" s="251" t="s">
        <v>120</v>
      </c>
      <c r="I22" s="252" t="s">
        <v>121</v>
      </c>
      <c r="J22" s="253">
        <v>1</v>
      </c>
      <c r="K22" s="246">
        <v>43438</v>
      </c>
      <c r="L22" s="254">
        <v>44196</v>
      </c>
      <c r="M22" s="255">
        <f>(L22-K22)/7</f>
        <v>108.28571428571429</v>
      </c>
      <c r="N22" s="255">
        <v>0</v>
      </c>
      <c r="O22" s="256" t="s">
        <v>641</v>
      </c>
    </row>
    <row r="23" spans="1:15" ht="143.25" customHeight="1" x14ac:dyDescent="0.25">
      <c r="A23" s="238">
        <v>13</v>
      </c>
      <c r="B23" s="239" t="s">
        <v>88</v>
      </c>
      <c r="C23" s="240" t="s">
        <v>26</v>
      </c>
      <c r="D23" s="241" t="s">
        <v>123</v>
      </c>
      <c r="E23" s="263" t="s">
        <v>124</v>
      </c>
      <c r="F23" s="243" t="s">
        <v>125</v>
      </c>
      <c r="G23" s="259" t="s">
        <v>126</v>
      </c>
      <c r="H23" s="267" t="s">
        <v>127</v>
      </c>
      <c r="I23" s="260" t="s">
        <v>128</v>
      </c>
      <c r="J23" s="261">
        <v>1</v>
      </c>
      <c r="K23" s="246">
        <v>43438</v>
      </c>
      <c r="L23" s="254">
        <v>44196</v>
      </c>
      <c r="M23" s="265">
        <v>12</v>
      </c>
      <c r="N23" s="255">
        <v>0</v>
      </c>
      <c r="O23" s="268" t="s">
        <v>762</v>
      </c>
    </row>
    <row r="24" spans="1:15" ht="143.25" customHeight="1" x14ac:dyDescent="0.25">
      <c r="A24" s="238">
        <v>14</v>
      </c>
      <c r="B24" s="239" t="s">
        <v>92</v>
      </c>
      <c r="C24" s="240" t="s">
        <v>26</v>
      </c>
      <c r="D24" s="241" t="s">
        <v>123</v>
      </c>
      <c r="E24" s="263" t="s">
        <v>124</v>
      </c>
      <c r="F24" s="243" t="s">
        <v>125</v>
      </c>
      <c r="G24" s="259" t="s">
        <v>131</v>
      </c>
      <c r="H24" s="259" t="s">
        <v>132</v>
      </c>
      <c r="I24" s="264" t="s">
        <v>133</v>
      </c>
      <c r="J24" s="269">
        <v>1</v>
      </c>
      <c r="K24" s="246">
        <v>43438</v>
      </c>
      <c r="L24" s="254">
        <v>44196</v>
      </c>
      <c r="M24" s="265">
        <v>24</v>
      </c>
      <c r="N24" s="255">
        <v>0</v>
      </c>
      <c r="O24" s="268" t="s">
        <v>754</v>
      </c>
    </row>
    <row r="25" spans="1:15" ht="143.25" customHeight="1" x14ac:dyDescent="0.25">
      <c r="A25" s="238">
        <v>15</v>
      </c>
      <c r="B25" s="239" t="s">
        <v>96</v>
      </c>
      <c r="C25" s="240" t="s">
        <v>26</v>
      </c>
      <c r="D25" s="241" t="s">
        <v>123</v>
      </c>
      <c r="E25" s="263" t="s">
        <v>124</v>
      </c>
      <c r="F25" s="243" t="s">
        <v>125</v>
      </c>
      <c r="G25" s="259" t="s">
        <v>135</v>
      </c>
      <c r="H25" s="259" t="s">
        <v>136</v>
      </c>
      <c r="I25" s="264" t="s">
        <v>137</v>
      </c>
      <c r="J25" s="269">
        <v>1</v>
      </c>
      <c r="K25" s="246">
        <v>43438</v>
      </c>
      <c r="L25" s="254">
        <v>44196</v>
      </c>
      <c r="M25" s="265">
        <v>12</v>
      </c>
      <c r="N25" s="255">
        <v>0</v>
      </c>
      <c r="O25" s="268" t="s">
        <v>755</v>
      </c>
    </row>
    <row r="26" spans="1:15" ht="102.75" customHeight="1" x14ac:dyDescent="0.25">
      <c r="A26" s="238">
        <v>16</v>
      </c>
      <c r="B26" s="239" t="s">
        <v>104</v>
      </c>
      <c r="C26" s="240" t="s">
        <v>26</v>
      </c>
      <c r="D26" s="241" t="s">
        <v>151</v>
      </c>
      <c r="E26" s="258" t="s">
        <v>152</v>
      </c>
      <c r="F26" s="249" t="s">
        <v>153</v>
      </c>
      <c r="G26" s="259" t="s">
        <v>154</v>
      </c>
      <c r="H26" s="259" t="s">
        <v>155</v>
      </c>
      <c r="I26" s="264" t="s">
        <v>133</v>
      </c>
      <c r="J26" s="270">
        <v>1</v>
      </c>
      <c r="K26" s="246">
        <v>43438</v>
      </c>
      <c r="L26" s="254">
        <v>44012</v>
      </c>
      <c r="M26" s="271">
        <v>12</v>
      </c>
      <c r="N26" s="255">
        <v>0</v>
      </c>
      <c r="O26" s="249" t="s">
        <v>695</v>
      </c>
    </row>
    <row r="27" spans="1:15" ht="102.75" customHeight="1" x14ac:dyDescent="0.25">
      <c r="A27" s="238">
        <v>17</v>
      </c>
      <c r="B27" s="239" t="s">
        <v>107</v>
      </c>
      <c r="C27" s="240" t="s">
        <v>26</v>
      </c>
      <c r="D27" s="241" t="s">
        <v>151</v>
      </c>
      <c r="E27" s="258" t="s">
        <v>152</v>
      </c>
      <c r="F27" s="249" t="s">
        <v>157</v>
      </c>
      <c r="G27" s="259" t="s">
        <v>154</v>
      </c>
      <c r="H27" s="259" t="s">
        <v>155</v>
      </c>
      <c r="I27" s="264" t="s">
        <v>133</v>
      </c>
      <c r="J27" s="269">
        <v>1</v>
      </c>
      <c r="K27" s="246">
        <v>43438</v>
      </c>
      <c r="L27" s="254">
        <v>43554</v>
      </c>
      <c r="M27" s="271">
        <v>12</v>
      </c>
      <c r="N27" s="255">
        <v>0</v>
      </c>
      <c r="O27" s="249" t="s">
        <v>771</v>
      </c>
    </row>
    <row r="28" spans="1:15" ht="126.75" customHeight="1" x14ac:dyDescent="0.25">
      <c r="A28" s="238">
        <v>18</v>
      </c>
      <c r="B28" s="239" t="s">
        <v>114</v>
      </c>
      <c r="C28" s="240" t="s">
        <v>26</v>
      </c>
      <c r="D28" s="241" t="s">
        <v>174</v>
      </c>
      <c r="E28" s="263" t="s">
        <v>175</v>
      </c>
      <c r="F28" s="243" t="s">
        <v>176</v>
      </c>
      <c r="G28" s="249" t="s">
        <v>177</v>
      </c>
      <c r="H28" s="249" t="s">
        <v>178</v>
      </c>
      <c r="I28" s="272" t="s">
        <v>179</v>
      </c>
      <c r="J28" s="273">
        <v>3</v>
      </c>
      <c r="K28" s="254">
        <v>44013</v>
      </c>
      <c r="L28" s="254">
        <v>44196</v>
      </c>
      <c r="M28" s="255">
        <f t="shared" ref="M28:M43" si="1">(L28-K28)/7</f>
        <v>26.142857142857142</v>
      </c>
      <c r="N28" s="273">
        <v>0</v>
      </c>
      <c r="O28" s="249" t="s">
        <v>506</v>
      </c>
    </row>
    <row r="29" spans="1:15" ht="126.75" customHeight="1" x14ac:dyDescent="0.25">
      <c r="A29" s="238">
        <v>19</v>
      </c>
      <c r="B29" s="239" t="s">
        <v>118</v>
      </c>
      <c r="C29" s="240" t="s">
        <v>26</v>
      </c>
      <c r="D29" s="241" t="s">
        <v>174</v>
      </c>
      <c r="E29" s="263" t="s">
        <v>175</v>
      </c>
      <c r="F29" s="243" t="s">
        <v>181</v>
      </c>
      <c r="G29" s="249" t="s">
        <v>182</v>
      </c>
      <c r="H29" s="249" t="s">
        <v>183</v>
      </c>
      <c r="I29" s="272" t="s">
        <v>184</v>
      </c>
      <c r="J29" s="273">
        <v>3</v>
      </c>
      <c r="K29" s="254">
        <v>43438</v>
      </c>
      <c r="L29" s="254">
        <v>44196</v>
      </c>
      <c r="M29" s="255">
        <f t="shared" si="1"/>
        <v>108.28571428571429</v>
      </c>
      <c r="N29" s="273">
        <v>1</v>
      </c>
      <c r="O29" s="249" t="s">
        <v>509</v>
      </c>
    </row>
    <row r="30" spans="1:15" ht="102.75" customHeight="1" x14ac:dyDescent="0.25">
      <c r="A30" s="238">
        <v>20</v>
      </c>
      <c r="B30" s="239" t="s">
        <v>122</v>
      </c>
      <c r="C30" s="240" t="s">
        <v>26</v>
      </c>
      <c r="D30" s="241" t="s">
        <v>174</v>
      </c>
      <c r="E30" s="263" t="s">
        <v>175</v>
      </c>
      <c r="F30" s="243" t="s">
        <v>187</v>
      </c>
      <c r="G30" s="249" t="s">
        <v>188</v>
      </c>
      <c r="H30" s="249" t="s">
        <v>189</v>
      </c>
      <c r="I30" s="272" t="s">
        <v>190</v>
      </c>
      <c r="J30" s="273">
        <v>2</v>
      </c>
      <c r="K30" s="254">
        <v>43438</v>
      </c>
      <c r="L30" s="254">
        <v>44196</v>
      </c>
      <c r="M30" s="255">
        <f t="shared" si="1"/>
        <v>108.28571428571429</v>
      </c>
      <c r="N30" s="273">
        <v>1</v>
      </c>
      <c r="O30" s="249" t="s">
        <v>513</v>
      </c>
    </row>
    <row r="31" spans="1:15" ht="124.5" customHeight="1" x14ac:dyDescent="0.25">
      <c r="A31" s="238">
        <v>21</v>
      </c>
      <c r="B31" s="239" t="s">
        <v>130</v>
      </c>
      <c r="C31" s="240" t="s">
        <v>26</v>
      </c>
      <c r="D31" s="241" t="s">
        <v>207</v>
      </c>
      <c r="E31" s="263" t="s">
        <v>208</v>
      </c>
      <c r="F31" s="243" t="s">
        <v>209</v>
      </c>
      <c r="G31" s="243" t="s">
        <v>210</v>
      </c>
      <c r="H31" s="243" t="s">
        <v>211</v>
      </c>
      <c r="I31" s="274" t="s">
        <v>212</v>
      </c>
      <c r="J31" s="275">
        <v>7</v>
      </c>
      <c r="K31" s="254">
        <v>43983</v>
      </c>
      <c r="L31" s="254">
        <v>44196</v>
      </c>
      <c r="M31" s="255">
        <f t="shared" si="1"/>
        <v>30.428571428571427</v>
      </c>
      <c r="N31" s="269">
        <v>1</v>
      </c>
      <c r="O31" s="249" t="s">
        <v>716</v>
      </c>
    </row>
    <row r="32" spans="1:15" ht="124.5" customHeight="1" x14ac:dyDescent="0.25">
      <c r="A32" s="238">
        <v>22</v>
      </c>
      <c r="B32" s="239" t="s">
        <v>134</v>
      </c>
      <c r="C32" s="240" t="s">
        <v>26</v>
      </c>
      <c r="D32" s="241" t="s">
        <v>207</v>
      </c>
      <c r="E32" s="263" t="s">
        <v>208</v>
      </c>
      <c r="F32" s="243" t="s">
        <v>209</v>
      </c>
      <c r="G32" s="243" t="s">
        <v>210</v>
      </c>
      <c r="H32" s="243" t="s">
        <v>215</v>
      </c>
      <c r="I32" s="274" t="s">
        <v>216</v>
      </c>
      <c r="J32" s="275">
        <v>6</v>
      </c>
      <c r="K32" s="254">
        <v>44013</v>
      </c>
      <c r="L32" s="254">
        <v>44196</v>
      </c>
      <c r="M32" s="255">
        <f t="shared" si="1"/>
        <v>26.142857142857142</v>
      </c>
      <c r="N32" s="269">
        <v>0</v>
      </c>
      <c r="O32" s="249" t="s">
        <v>717</v>
      </c>
    </row>
    <row r="33" spans="1:15" ht="124.5" customHeight="1" x14ac:dyDescent="0.25">
      <c r="A33" s="238">
        <v>23</v>
      </c>
      <c r="B33" s="239" t="s">
        <v>138</v>
      </c>
      <c r="C33" s="240" t="s">
        <v>26</v>
      </c>
      <c r="D33" s="241" t="s">
        <v>218</v>
      </c>
      <c r="E33" s="263" t="s">
        <v>219</v>
      </c>
      <c r="F33" s="243" t="s">
        <v>220</v>
      </c>
      <c r="G33" s="249" t="s">
        <v>221</v>
      </c>
      <c r="H33" s="243" t="s">
        <v>222</v>
      </c>
      <c r="I33" s="274" t="s">
        <v>223</v>
      </c>
      <c r="J33" s="276">
        <v>1</v>
      </c>
      <c r="K33" s="254">
        <v>43438</v>
      </c>
      <c r="L33" s="254">
        <v>44196</v>
      </c>
      <c r="M33" s="255">
        <f t="shared" si="1"/>
        <v>108.28571428571429</v>
      </c>
      <c r="N33" s="269">
        <v>0</v>
      </c>
      <c r="O33" s="249" t="s">
        <v>534</v>
      </c>
    </row>
    <row r="34" spans="1:15" ht="124.5" customHeight="1" x14ac:dyDescent="0.25">
      <c r="A34" s="238">
        <v>24</v>
      </c>
      <c r="B34" s="239" t="s">
        <v>146</v>
      </c>
      <c r="C34" s="240" t="s">
        <v>26</v>
      </c>
      <c r="D34" s="241" t="s">
        <v>218</v>
      </c>
      <c r="E34" s="263" t="s">
        <v>219</v>
      </c>
      <c r="F34" s="243" t="s">
        <v>220</v>
      </c>
      <c r="G34" s="249" t="s">
        <v>225</v>
      </c>
      <c r="H34" s="249" t="s">
        <v>226</v>
      </c>
      <c r="I34" s="274" t="s">
        <v>227</v>
      </c>
      <c r="J34" s="273">
        <v>1</v>
      </c>
      <c r="K34" s="254">
        <v>43438</v>
      </c>
      <c r="L34" s="254">
        <v>44196</v>
      </c>
      <c r="M34" s="255">
        <f t="shared" si="1"/>
        <v>108.28571428571429</v>
      </c>
      <c r="N34" s="269">
        <v>0</v>
      </c>
      <c r="O34" s="249" t="s">
        <v>718</v>
      </c>
    </row>
    <row r="35" spans="1:15" ht="50.1" customHeight="1" x14ac:dyDescent="0.25">
      <c r="A35" s="238">
        <v>25</v>
      </c>
      <c r="B35" s="239" t="s">
        <v>150</v>
      </c>
      <c r="C35" s="240" t="s">
        <v>26</v>
      </c>
      <c r="D35" s="241" t="s">
        <v>229</v>
      </c>
      <c r="E35" s="263" t="s">
        <v>230</v>
      </c>
      <c r="F35" s="243" t="s">
        <v>231</v>
      </c>
      <c r="G35" s="249" t="s">
        <v>232</v>
      </c>
      <c r="H35" s="243" t="s">
        <v>233</v>
      </c>
      <c r="I35" s="274" t="s">
        <v>234</v>
      </c>
      <c r="J35" s="276">
        <v>1</v>
      </c>
      <c r="K35" s="254">
        <v>43438</v>
      </c>
      <c r="L35" s="254">
        <v>44196</v>
      </c>
      <c r="M35" s="255">
        <f t="shared" si="1"/>
        <v>108.28571428571429</v>
      </c>
      <c r="N35" s="277">
        <v>0.5</v>
      </c>
      <c r="O35" s="249" t="s">
        <v>539</v>
      </c>
    </row>
    <row r="36" spans="1:15" ht="124.5" customHeight="1" x14ac:dyDescent="0.25">
      <c r="A36" s="238">
        <v>26</v>
      </c>
      <c r="B36" s="239" t="s">
        <v>156</v>
      </c>
      <c r="C36" s="240" t="s">
        <v>26</v>
      </c>
      <c r="D36" s="241" t="s">
        <v>229</v>
      </c>
      <c r="E36" s="263" t="s">
        <v>236</v>
      </c>
      <c r="F36" s="243" t="s">
        <v>237</v>
      </c>
      <c r="G36" s="249" t="s">
        <v>238</v>
      </c>
      <c r="H36" s="249" t="s">
        <v>239</v>
      </c>
      <c r="I36" s="274" t="s">
        <v>227</v>
      </c>
      <c r="J36" s="274">
        <v>1</v>
      </c>
      <c r="K36" s="254">
        <v>43438</v>
      </c>
      <c r="L36" s="254">
        <v>44196</v>
      </c>
      <c r="M36" s="255">
        <f t="shared" si="1"/>
        <v>108.28571428571429</v>
      </c>
      <c r="N36" s="277">
        <v>0.5</v>
      </c>
      <c r="O36" s="249" t="s">
        <v>718</v>
      </c>
    </row>
    <row r="37" spans="1:15" ht="124.5" customHeight="1" x14ac:dyDescent="0.25">
      <c r="A37" s="238">
        <v>27</v>
      </c>
      <c r="B37" s="239" t="s">
        <v>158</v>
      </c>
      <c r="C37" s="240" t="s">
        <v>26</v>
      </c>
      <c r="D37" s="243" t="s">
        <v>241</v>
      </c>
      <c r="E37" s="263" t="s">
        <v>242</v>
      </c>
      <c r="F37" s="243" t="s">
        <v>243</v>
      </c>
      <c r="G37" s="243" t="s">
        <v>244</v>
      </c>
      <c r="H37" s="243" t="s">
        <v>222</v>
      </c>
      <c r="I37" s="274" t="s">
        <v>245</v>
      </c>
      <c r="J37" s="274">
        <v>1</v>
      </c>
      <c r="K37" s="254">
        <v>43438</v>
      </c>
      <c r="L37" s="254">
        <v>43646</v>
      </c>
      <c r="M37" s="255">
        <f t="shared" si="1"/>
        <v>29.714285714285715</v>
      </c>
      <c r="N37" s="274">
        <v>0</v>
      </c>
      <c r="O37" s="249" t="s">
        <v>541</v>
      </c>
    </row>
    <row r="38" spans="1:15" ht="124.5" customHeight="1" x14ac:dyDescent="0.25">
      <c r="A38" s="238">
        <v>28</v>
      </c>
      <c r="B38" s="239" t="s">
        <v>166</v>
      </c>
      <c r="C38" s="240" t="s">
        <v>26</v>
      </c>
      <c r="D38" s="243" t="s">
        <v>241</v>
      </c>
      <c r="E38" s="263" t="s">
        <v>247</v>
      </c>
      <c r="F38" s="243" t="s">
        <v>248</v>
      </c>
      <c r="G38" s="243" t="s">
        <v>244</v>
      </c>
      <c r="H38" s="243" t="s">
        <v>239</v>
      </c>
      <c r="I38" s="274" t="s">
        <v>227</v>
      </c>
      <c r="J38" s="274">
        <v>1</v>
      </c>
      <c r="K38" s="254">
        <v>43438</v>
      </c>
      <c r="L38" s="254">
        <v>44196</v>
      </c>
      <c r="M38" s="255">
        <f t="shared" si="1"/>
        <v>108.28571428571429</v>
      </c>
      <c r="N38" s="274">
        <v>0</v>
      </c>
      <c r="O38" s="249" t="s">
        <v>718</v>
      </c>
    </row>
    <row r="39" spans="1:15" ht="124.5" customHeight="1" x14ac:dyDescent="0.25">
      <c r="A39" s="238">
        <v>29</v>
      </c>
      <c r="B39" s="239" t="s">
        <v>170</v>
      </c>
      <c r="C39" s="240" t="s">
        <v>26</v>
      </c>
      <c r="D39" s="243" t="s">
        <v>250</v>
      </c>
      <c r="E39" s="263" t="s">
        <v>251</v>
      </c>
      <c r="F39" s="243" t="s">
        <v>243</v>
      </c>
      <c r="G39" s="243" t="s">
        <v>252</v>
      </c>
      <c r="H39" s="243" t="s">
        <v>253</v>
      </c>
      <c r="I39" s="274" t="s">
        <v>254</v>
      </c>
      <c r="J39" s="274">
        <v>1</v>
      </c>
      <c r="K39" s="254">
        <v>43438</v>
      </c>
      <c r="L39" s="254">
        <v>44196</v>
      </c>
      <c r="M39" s="255">
        <f t="shared" si="1"/>
        <v>108.28571428571429</v>
      </c>
      <c r="N39" s="274">
        <v>0</v>
      </c>
      <c r="O39" s="249" t="s">
        <v>545</v>
      </c>
    </row>
    <row r="40" spans="1:15" ht="124.5" customHeight="1" x14ac:dyDescent="0.25">
      <c r="A40" s="238">
        <v>30</v>
      </c>
      <c r="B40" s="239" t="s">
        <v>173</v>
      </c>
      <c r="C40" s="240" t="s">
        <v>26</v>
      </c>
      <c r="D40" s="243" t="s">
        <v>256</v>
      </c>
      <c r="E40" s="263" t="s">
        <v>257</v>
      </c>
      <c r="F40" s="243" t="s">
        <v>258</v>
      </c>
      <c r="G40" s="243" t="s">
        <v>210</v>
      </c>
      <c r="H40" s="243" t="s">
        <v>259</v>
      </c>
      <c r="I40" s="274" t="s">
        <v>260</v>
      </c>
      <c r="J40" s="274">
        <v>6</v>
      </c>
      <c r="K40" s="254">
        <v>44013</v>
      </c>
      <c r="L40" s="254">
        <v>44196</v>
      </c>
      <c r="M40" s="255">
        <f t="shared" si="1"/>
        <v>26.142857142857142</v>
      </c>
      <c r="N40" s="274">
        <v>1</v>
      </c>
      <c r="O40" s="249" t="s">
        <v>716</v>
      </c>
    </row>
    <row r="41" spans="1:15" ht="124.5" customHeight="1" x14ac:dyDescent="0.25">
      <c r="A41" s="238">
        <v>31</v>
      </c>
      <c r="B41" s="239" t="s">
        <v>180</v>
      </c>
      <c r="C41" s="240" t="s">
        <v>26</v>
      </c>
      <c r="D41" s="243" t="s">
        <v>256</v>
      </c>
      <c r="E41" s="263" t="s">
        <v>262</v>
      </c>
      <c r="F41" s="243" t="s">
        <v>258</v>
      </c>
      <c r="G41" s="243" t="s">
        <v>210</v>
      </c>
      <c r="H41" s="243" t="s">
        <v>215</v>
      </c>
      <c r="I41" s="274" t="s">
        <v>216</v>
      </c>
      <c r="J41" s="274">
        <v>6</v>
      </c>
      <c r="K41" s="254">
        <v>44013</v>
      </c>
      <c r="L41" s="254">
        <v>44196</v>
      </c>
      <c r="M41" s="255">
        <f t="shared" si="1"/>
        <v>26.142857142857142</v>
      </c>
      <c r="N41" s="274">
        <v>0</v>
      </c>
      <c r="O41" s="272" t="s">
        <v>550</v>
      </c>
    </row>
    <row r="42" spans="1:15" ht="168" customHeight="1" x14ac:dyDescent="0.25">
      <c r="A42" s="238">
        <v>32</v>
      </c>
      <c r="B42" s="239" t="s">
        <v>186</v>
      </c>
      <c r="C42" s="240" t="s">
        <v>26</v>
      </c>
      <c r="D42" s="243" t="s">
        <v>275</v>
      </c>
      <c r="E42" s="263" t="s">
        <v>276</v>
      </c>
      <c r="F42" s="243" t="s">
        <v>277</v>
      </c>
      <c r="G42" s="243" t="s">
        <v>278</v>
      </c>
      <c r="H42" s="243" t="s">
        <v>279</v>
      </c>
      <c r="I42" s="274" t="s">
        <v>280</v>
      </c>
      <c r="J42" s="274">
        <v>1</v>
      </c>
      <c r="K42" s="254">
        <v>43438</v>
      </c>
      <c r="L42" s="278">
        <v>44196</v>
      </c>
      <c r="M42" s="255">
        <f t="shared" si="1"/>
        <v>108.28571428571429</v>
      </c>
      <c r="N42" s="274">
        <v>0</v>
      </c>
      <c r="O42" s="249" t="s">
        <v>560</v>
      </c>
    </row>
    <row r="43" spans="1:15" ht="97.5" customHeight="1" x14ac:dyDescent="0.25">
      <c r="A43" s="238">
        <v>33</v>
      </c>
      <c r="B43" s="239" t="s">
        <v>191</v>
      </c>
      <c r="C43" s="240" t="s">
        <v>26</v>
      </c>
      <c r="D43" s="243" t="s">
        <v>275</v>
      </c>
      <c r="E43" s="263" t="s">
        <v>276</v>
      </c>
      <c r="F43" s="243" t="s">
        <v>283</v>
      </c>
      <c r="G43" s="243" t="s">
        <v>284</v>
      </c>
      <c r="H43" s="243" t="s">
        <v>285</v>
      </c>
      <c r="I43" s="274" t="s">
        <v>286</v>
      </c>
      <c r="J43" s="274">
        <v>1</v>
      </c>
      <c r="K43" s="254">
        <v>43438</v>
      </c>
      <c r="L43" s="278" t="s">
        <v>287</v>
      </c>
      <c r="M43" s="255">
        <f t="shared" si="1"/>
        <v>29.714285714285715</v>
      </c>
      <c r="N43" s="274">
        <v>0</v>
      </c>
      <c r="O43" s="249" t="s">
        <v>563</v>
      </c>
    </row>
    <row r="44" spans="1:15" ht="50.1" customHeight="1" x14ac:dyDescent="0.25">
      <c r="A44" s="238">
        <v>34</v>
      </c>
      <c r="B44" s="239" t="s">
        <v>198</v>
      </c>
      <c r="C44" s="240" t="s">
        <v>26</v>
      </c>
      <c r="D44" s="243" t="s">
        <v>290</v>
      </c>
      <c r="E44" s="263" t="s">
        <v>291</v>
      </c>
      <c r="F44" s="279" t="s">
        <v>292</v>
      </c>
      <c r="G44" s="279" t="s">
        <v>293</v>
      </c>
      <c r="H44" s="279" t="s">
        <v>294</v>
      </c>
      <c r="I44" s="271" t="s">
        <v>295</v>
      </c>
      <c r="J44" s="271">
        <v>1</v>
      </c>
      <c r="K44" s="246">
        <v>43831</v>
      </c>
      <c r="L44" s="254">
        <v>44012</v>
      </c>
      <c r="M44" s="271">
        <v>26.57</v>
      </c>
      <c r="N44" s="271">
        <v>0</v>
      </c>
      <c r="O44" s="249" t="s">
        <v>613</v>
      </c>
    </row>
    <row r="45" spans="1:15" ht="63.75" customHeight="1" x14ac:dyDescent="0.25">
      <c r="A45" s="238">
        <v>35</v>
      </c>
      <c r="B45" s="239" t="s">
        <v>202</v>
      </c>
      <c r="C45" s="240" t="s">
        <v>26</v>
      </c>
      <c r="D45" s="243" t="s">
        <v>290</v>
      </c>
      <c r="E45" s="263" t="s">
        <v>298</v>
      </c>
      <c r="F45" s="279" t="s">
        <v>299</v>
      </c>
      <c r="G45" s="279" t="s">
        <v>300</v>
      </c>
      <c r="H45" s="279" t="s">
        <v>301</v>
      </c>
      <c r="I45" s="271" t="s">
        <v>302</v>
      </c>
      <c r="J45" s="271">
        <v>1</v>
      </c>
      <c r="K45" s="246">
        <v>43831</v>
      </c>
      <c r="L45" s="254">
        <v>44165</v>
      </c>
      <c r="M45" s="271">
        <v>52.86</v>
      </c>
      <c r="N45" s="271">
        <v>0</v>
      </c>
      <c r="O45" s="249" t="s">
        <v>618</v>
      </c>
    </row>
    <row r="46" spans="1:15" ht="63.75" customHeight="1" x14ac:dyDescent="0.25">
      <c r="A46" s="238">
        <v>36</v>
      </c>
      <c r="B46" s="239" t="s">
        <v>206</v>
      </c>
      <c r="C46" s="240" t="s">
        <v>26</v>
      </c>
      <c r="D46" s="243" t="s">
        <v>290</v>
      </c>
      <c r="E46" s="263" t="s">
        <v>298</v>
      </c>
      <c r="F46" s="279" t="s">
        <v>304</v>
      </c>
      <c r="G46" s="279" t="s">
        <v>305</v>
      </c>
      <c r="H46" s="279" t="s">
        <v>306</v>
      </c>
      <c r="I46" s="271" t="s">
        <v>307</v>
      </c>
      <c r="J46" s="271">
        <v>1</v>
      </c>
      <c r="K46" s="246">
        <v>43831</v>
      </c>
      <c r="L46" s="254">
        <v>44012</v>
      </c>
      <c r="M46" s="271">
        <v>17.86</v>
      </c>
      <c r="N46" s="271">
        <v>0</v>
      </c>
      <c r="O46" s="249" t="s">
        <v>622</v>
      </c>
    </row>
    <row r="47" spans="1:15" ht="63.75" customHeight="1" x14ac:dyDescent="0.25">
      <c r="A47" s="238">
        <v>37</v>
      </c>
      <c r="B47" s="239" t="s">
        <v>214</v>
      </c>
      <c r="C47" s="240" t="s">
        <v>26</v>
      </c>
      <c r="D47" s="243" t="s">
        <v>309</v>
      </c>
      <c r="E47" s="263" t="s">
        <v>310</v>
      </c>
      <c r="F47" s="243" t="s">
        <v>311</v>
      </c>
      <c r="G47" s="243" t="s">
        <v>312</v>
      </c>
      <c r="H47" s="243" t="s">
        <v>313</v>
      </c>
      <c r="I47" s="274" t="s">
        <v>314</v>
      </c>
      <c r="J47" s="274">
        <v>1</v>
      </c>
      <c r="K47" s="254">
        <v>43438</v>
      </c>
      <c r="L47" s="254">
        <v>44165</v>
      </c>
      <c r="M47" s="274">
        <v>26.57</v>
      </c>
      <c r="N47" s="274">
        <v>0</v>
      </c>
      <c r="O47" s="256" t="s">
        <v>652</v>
      </c>
    </row>
    <row r="48" spans="1:15" ht="63.75" customHeight="1" x14ac:dyDescent="0.25">
      <c r="A48" s="238">
        <v>38</v>
      </c>
      <c r="B48" s="239" t="s">
        <v>783</v>
      </c>
      <c r="C48" s="240" t="s">
        <v>26</v>
      </c>
      <c r="D48" s="243" t="s">
        <v>309</v>
      </c>
      <c r="E48" s="263" t="s">
        <v>316</v>
      </c>
      <c r="F48" s="243" t="s">
        <v>311</v>
      </c>
      <c r="G48" s="243" t="s">
        <v>317</v>
      </c>
      <c r="H48" s="243" t="s">
        <v>318</v>
      </c>
      <c r="I48" s="274" t="s">
        <v>319</v>
      </c>
      <c r="J48" s="274">
        <v>1</v>
      </c>
      <c r="K48" s="254">
        <v>43438</v>
      </c>
      <c r="L48" s="254">
        <v>44165</v>
      </c>
      <c r="M48" s="274">
        <v>26.57</v>
      </c>
      <c r="N48" s="274">
        <v>0</v>
      </c>
      <c r="O48" s="256" t="s">
        <v>655</v>
      </c>
    </row>
    <row r="49" spans="1:15" ht="63.75" customHeight="1" x14ac:dyDescent="0.25">
      <c r="A49" s="238">
        <v>39</v>
      </c>
      <c r="B49" s="239" t="s">
        <v>784</v>
      </c>
      <c r="C49" s="240" t="s">
        <v>26</v>
      </c>
      <c r="D49" s="243" t="s">
        <v>309</v>
      </c>
      <c r="E49" s="263" t="s">
        <v>316</v>
      </c>
      <c r="F49" s="243" t="s">
        <v>311</v>
      </c>
      <c r="G49" s="243" t="s">
        <v>321</v>
      </c>
      <c r="H49" s="243" t="s">
        <v>322</v>
      </c>
      <c r="I49" s="274" t="s">
        <v>319</v>
      </c>
      <c r="J49" s="274">
        <v>1</v>
      </c>
      <c r="K49" s="254">
        <v>43438</v>
      </c>
      <c r="L49" s="254">
        <v>44165</v>
      </c>
      <c r="M49" s="274">
        <v>26.57</v>
      </c>
      <c r="N49" s="274">
        <v>0</v>
      </c>
      <c r="O49" s="256" t="s">
        <v>655</v>
      </c>
    </row>
    <row r="50" spans="1:15" ht="63.75" customHeight="1" x14ac:dyDescent="0.25">
      <c r="A50" s="238">
        <v>40</v>
      </c>
      <c r="B50" s="239" t="s">
        <v>217</v>
      </c>
      <c r="C50" s="240" t="s">
        <v>26</v>
      </c>
      <c r="D50" s="243" t="s">
        <v>352</v>
      </c>
      <c r="E50" s="280" t="s">
        <v>353</v>
      </c>
      <c r="F50" s="281" t="s">
        <v>354</v>
      </c>
      <c r="G50" s="268" t="s">
        <v>355</v>
      </c>
      <c r="H50" s="243" t="s">
        <v>356</v>
      </c>
      <c r="I50" s="272" t="s">
        <v>357</v>
      </c>
      <c r="J50" s="274">
        <v>2</v>
      </c>
      <c r="K50" s="254">
        <v>43647</v>
      </c>
      <c r="L50" s="254">
        <v>43830</v>
      </c>
      <c r="M50" s="274">
        <v>24</v>
      </c>
      <c r="N50" s="255">
        <v>0</v>
      </c>
      <c r="O50" s="282" t="s">
        <v>661</v>
      </c>
    </row>
    <row r="51" spans="1:15" ht="63.75" customHeight="1" x14ac:dyDescent="0.25">
      <c r="A51" s="238">
        <v>41</v>
      </c>
      <c r="B51" s="239" t="s">
        <v>224</v>
      </c>
      <c r="C51" s="240" t="s">
        <v>26</v>
      </c>
      <c r="D51" s="243" t="s">
        <v>352</v>
      </c>
      <c r="E51" s="280" t="s">
        <v>353</v>
      </c>
      <c r="F51" s="281" t="s">
        <v>354</v>
      </c>
      <c r="G51" s="268" t="s">
        <v>360</v>
      </c>
      <c r="H51" s="243" t="s">
        <v>361</v>
      </c>
      <c r="I51" s="272" t="s">
        <v>362</v>
      </c>
      <c r="J51" s="274">
        <v>2</v>
      </c>
      <c r="K51" s="254">
        <v>43647</v>
      </c>
      <c r="L51" s="254">
        <v>43830</v>
      </c>
      <c r="M51" s="274">
        <v>24</v>
      </c>
      <c r="N51" s="255">
        <v>0</v>
      </c>
      <c r="O51" s="282" t="s">
        <v>661</v>
      </c>
    </row>
    <row r="52" spans="1:15" ht="63.75" customHeight="1" x14ac:dyDescent="0.25">
      <c r="A52" s="238">
        <v>42</v>
      </c>
      <c r="B52" s="239" t="s">
        <v>785</v>
      </c>
      <c r="C52" s="240" t="s">
        <v>26</v>
      </c>
      <c r="D52" s="243" t="s">
        <v>352</v>
      </c>
      <c r="E52" s="280" t="s">
        <v>353</v>
      </c>
      <c r="F52" s="281" t="s">
        <v>354</v>
      </c>
      <c r="G52" s="268" t="s">
        <v>364</v>
      </c>
      <c r="H52" s="243" t="s">
        <v>365</v>
      </c>
      <c r="I52" s="272" t="s">
        <v>366</v>
      </c>
      <c r="J52" s="274">
        <v>2</v>
      </c>
      <c r="K52" s="254">
        <v>43647</v>
      </c>
      <c r="L52" s="254">
        <v>43830</v>
      </c>
      <c r="M52" s="274">
        <v>24</v>
      </c>
      <c r="N52" s="255">
        <v>0</v>
      </c>
      <c r="O52" s="282" t="s">
        <v>665</v>
      </c>
    </row>
    <row r="53" spans="1:15" ht="63.75" customHeight="1" x14ac:dyDescent="0.25">
      <c r="A53" s="238">
        <v>43</v>
      </c>
      <c r="B53" s="239" t="s">
        <v>786</v>
      </c>
      <c r="C53" s="240" t="s">
        <v>26</v>
      </c>
      <c r="D53" s="243" t="s">
        <v>368</v>
      </c>
      <c r="E53" s="283" t="s">
        <v>369</v>
      </c>
      <c r="F53" s="243" t="s">
        <v>370</v>
      </c>
      <c r="G53" s="281" t="s">
        <v>371</v>
      </c>
      <c r="H53" s="243" t="s">
        <v>372</v>
      </c>
      <c r="I53" s="272" t="s">
        <v>373</v>
      </c>
      <c r="J53" s="274">
        <v>2</v>
      </c>
      <c r="K53" s="254">
        <v>43647</v>
      </c>
      <c r="L53" s="254">
        <v>43830</v>
      </c>
      <c r="M53" s="274">
        <v>24</v>
      </c>
      <c r="N53" s="255">
        <v>0</v>
      </c>
      <c r="O53" s="249" t="s">
        <v>690</v>
      </c>
    </row>
    <row r="54" spans="1:15" ht="63.75" customHeight="1" x14ac:dyDescent="0.25">
      <c r="A54" s="238">
        <v>44</v>
      </c>
      <c r="B54" s="239" t="s">
        <v>787</v>
      </c>
      <c r="C54" s="240" t="s">
        <v>26</v>
      </c>
      <c r="D54" s="243" t="s">
        <v>375</v>
      </c>
      <c r="E54" s="283" t="s">
        <v>376</v>
      </c>
      <c r="F54" s="243" t="s">
        <v>377</v>
      </c>
      <c r="G54" s="243" t="s">
        <v>378</v>
      </c>
      <c r="H54" s="243" t="s">
        <v>379</v>
      </c>
      <c r="I54" s="272" t="s">
        <v>380</v>
      </c>
      <c r="J54" s="274">
        <v>3</v>
      </c>
      <c r="K54" s="254">
        <v>43647</v>
      </c>
      <c r="L54" s="254">
        <v>43830</v>
      </c>
      <c r="M54" s="274">
        <v>24</v>
      </c>
      <c r="N54" s="255">
        <v>0</v>
      </c>
      <c r="O54" s="284" t="s">
        <v>706</v>
      </c>
    </row>
    <row r="55" spans="1:15" ht="63.75" customHeight="1" x14ac:dyDescent="0.25">
      <c r="A55" s="238">
        <v>45</v>
      </c>
      <c r="B55" s="239" t="s">
        <v>788</v>
      </c>
      <c r="C55" s="240" t="s">
        <v>26</v>
      </c>
      <c r="D55" s="243" t="s">
        <v>375</v>
      </c>
      <c r="E55" s="283" t="s">
        <v>376</v>
      </c>
      <c r="F55" s="243" t="s">
        <v>377</v>
      </c>
      <c r="G55" s="243" t="s">
        <v>382</v>
      </c>
      <c r="H55" s="243" t="s">
        <v>383</v>
      </c>
      <c r="I55" s="272" t="s">
        <v>384</v>
      </c>
      <c r="J55" s="274">
        <v>3</v>
      </c>
      <c r="K55" s="254">
        <v>43647</v>
      </c>
      <c r="L55" s="254">
        <v>43830</v>
      </c>
      <c r="M55" s="274">
        <v>24</v>
      </c>
      <c r="N55" s="255">
        <v>0</v>
      </c>
      <c r="O55" s="268" t="s">
        <v>726</v>
      </c>
    </row>
    <row r="56" spans="1:15" ht="63.75" customHeight="1" x14ac:dyDescent="0.25">
      <c r="A56" s="238">
        <v>46</v>
      </c>
      <c r="B56" s="239" t="s">
        <v>228</v>
      </c>
      <c r="C56" s="240" t="s">
        <v>26</v>
      </c>
      <c r="D56" s="243" t="s">
        <v>375</v>
      </c>
      <c r="E56" s="283" t="s">
        <v>376</v>
      </c>
      <c r="F56" s="243" t="s">
        <v>377</v>
      </c>
      <c r="G56" s="243" t="s">
        <v>386</v>
      </c>
      <c r="H56" s="243" t="s">
        <v>387</v>
      </c>
      <c r="I56" s="272" t="s">
        <v>388</v>
      </c>
      <c r="J56" s="274">
        <v>3</v>
      </c>
      <c r="K56" s="254">
        <v>43647</v>
      </c>
      <c r="L56" s="254">
        <v>43830</v>
      </c>
      <c r="M56" s="274">
        <v>24</v>
      </c>
      <c r="N56" s="255">
        <v>0</v>
      </c>
      <c r="O56" s="284" t="s">
        <v>727</v>
      </c>
    </row>
    <row r="57" spans="1:15" ht="63.75" customHeight="1" x14ac:dyDescent="0.25">
      <c r="A57" s="238">
        <v>47</v>
      </c>
      <c r="B57" s="239" t="s">
        <v>235</v>
      </c>
      <c r="C57" s="240" t="s">
        <v>26</v>
      </c>
      <c r="D57" s="241" t="s">
        <v>390</v>
      </c>
      <c r="E57" s="242" t="s">
        <v>391</v>
      </c>
      <c r="F57" s="285" t="s">
        <v>392</v>
      </c>
      <c r="G57" s="285" t="s">
        <v>393</v>
      </c>
      <c r="H57" s="285" t="s">
        <v>394</v>
      </c>
      <c r="I57" s="274" t="s">
        <v>395</v>
      </c>
      <c r="J57" s="275">
        <v>3</v>
      </c>
      <c r="K57" s="286">
        <v>43654</v>
      </c>
      <c r="L57" s="254">
        <v>44134</v>
      </c>
      <c r="M57" s="275">
        <v>16</v>
      </c>
      <c r="N57" s="255">
        <v>0</v>
      </c>
      <c r="O57" s="256" t="s">
        <v>669</v>
      </c>
    </row>
    <row r="58" spans="1:15" ht="63.75" customHeight="1" x14ac:dyDescent="0.25">
      <c r="A58" s="238">
        <v>48</v>
      </c>
      <c r="B58" s="239" t="s">
        <v>240</v>
      </c>
      <c r="C58" s="240" t="s">
        <v>26</v>
      </c>
      <c r="D58" s="241" t="s">
        <v>390</v>
      </c>
      <c r="E58" s="242" t="s">
        <v>397</v>
      </c>
      <c r="F58" s="285" t="s">
        <v>398</v>
      </c>
      <c r="G58" s="285" t="s">
        <v>399</v>
      </c>
      <c r="H58" s="285" t="s">
        <v>400</v>
      </c>
      <c r="I58" s="274" t="s">
        <v>401</v>
      </c>
      <c r="J58" s="275">
        <v>3</v>
      </c>
      <c r="K58" s="286">
        <v>43654</v>
      </c>
      <c r="L58" s="254">
        <v>44134</v>
      </c>
      <c r="M58" s="275">
        <v>16</v>
      </c>
      <c r="N58" s="255">
        <v>0</v>
      </c>
      <c r="O58" s="242" t="s">
        <v>672</v>
      </c>
    </row>
    <row r="59" spans="1:15" ht="63.75" customHeight="1" x14ac:dyDescent="0.25">
      <c r="A59" s="238">
        <v>49</v>
      </c>
      <c r="B59" s="239" t="s">
        <v>246</v>
      </c>
      <c r="C59" s="240" t="s">
        <v>26</v>
      </c>
      <c r="D59" s="243" t="s">
        <v>403</v>
      </c>
      <c r="E59" s="242" t="s">
        <v>404</v>
      </c>
      <c r="F59" s="243" t="s">
        <v>405</v>
      </c>
      <c r="G59" s="243" t="s">
        <v>382</v>
      </c>
      <c r="H59" s="243" t="s">
        <v>406</v>
      </c>
      <c r="I59" s="274" t="s">
        <v>407</v>
      </c>
      <c r="J59" s="274">
        <v>1</v>
      </c>
      <c r="K59" s="254">
        <v>43647</v>
      </c>
      <c r="L59" s="254">
        <v>43830</v>
      </c>
      <c r="M59" s="274">
        <v>24</v>
      </c>
      <c r="N59" s="255">
        <v>0</v>
      </c>
      <c r="O59" s="256" t="s">
        <v>676</v>
      </c>
    </row>
    <row r="60" spans="1:15" ht="63.75" customHeight="1" x14ac:dyDescent="0.25">
      <c r="A60" s="238">
        <v>50</v>
      </c>
      <c r="B60" s="239" t="s">
        <v>249</v>
      </c>
      <c r="C60" s="240" t="s">
        <v>26</v>
      </c>
      <c r="D60" s="241" t="s">
        <v>403</v>
      </c>
      <c r="E60" s="242" t="s">
        <v>409</v>
      </c>
      <c r="F60" s="285" t="s">
        <v>410</v>
      </c>
      <c r="G60" s="285" t="s">
        <v>411</v>
      </c>
      <c r="H60" s="285" t="s">
        <v>412</v>
      </c>
      <c r="I60" s="274" t="s">
        <v>34</v>
      </c>
      <c r="J60" s="275">
        <v>2</v>
      </c>
      <c r="K60" s="286">
        <v>43654</v>
      </c>
      <c r="L60" s="254">
        <v>44196</v>
      </c>
      <c r="M60" s="275">
        <v>20</v>
      </c>
      <c r="N60" s="255">
        <v>0</v>
      </c>
      <c r="O60" s="256" t="s">
        <v>680</v>
      </c>
    </row>
    <row r="61" spans="1:15" ht="63.75" customHeight="1" x14ac:dyDescent="0.25">
      <c r="A61" s="238">
        <v>51</v>
      </c>
      <c r="B61" s="239" t="s">
        <v>255</v>
      </c>
      <c r="C61" s="240" t="s">
        <v>26</v>
      </c>
      <c r="D61" s="243" t="s">
        <v>414</v>
      </c>
      <c r="E61" s="283" t="s">
        <v>415</v>
      </c>
      <c r="F61" s="268" t="s">
        <v>416</v>
      </c>
      <c r="G61" s="243" t="s">
        <v>378</v>
      </c>
      <c r="H61" s="243" t="s">
        <v>417</v>
      </c>
      <c r="I61" s="272" t="s">
        <v>380</v>
      </c>
      <c r="J61" s="274">
        <v>2</v>
      </c>
      <c r="K61" s="254">
        <v>43647</v>
      </c>
      <c r="L61" s="254">
        <v>43830</v>
      </c>
      <c r="M61" s="274">
        <v>24</v>
      </c>
      <c r="N61" s="255">
        <v>0</v>
      </c>
      <c r="O61" s="284" t="s">
        <v>709</v>
      </c>
    </row>
    <row r="62" spans="1:15" ht="63.75" customHeight="1" x14ac:dyDescent="0.25">
      <c r="A62" s="238">
        <v>52</v>
      </c>
      <c r="B62" s="239" t="s">
        <v>261</v>
      </c>
      <c r="C62" s="240" t="s">
        <v>26</v>
      </c>
      <c r="D62" s="243" t="s">
        <v>414</v>
      </c>
      <c r="E62" s="283" t="s">
        <v>415</v>
      </c>
      <c r="F62" s="268" t="s">
        <v>416</v>
      </c>
      <c r="G62" s="243" t="s">
        <v>419</v>
      </c>
      <c r="H62" s="243" t="s">
        <v>420</v>
      </c>
      <c r="I62" s="272" t="s">
        <v>384</v>
      </c>
      <c r="J62" s="274">
        <v>2</v>
      </c>
      <c r="K62" s="254">
        <v>43647</v>
      </c>
      <c r="L62" s="254">
        <v>43830</v>
      </c>
      <c r="M62" s="274">
        <v>24</v>
      </c>
      <c r="N62" s="255">
        <v>0</v>
      </c>
      <c r="O62" s="284" t="s">
        <v>728</v>
      </c>
    </row>
    <row r="63" spans="1:15" ht="63.75" customHeight="1" x14ac:dyDescent="0.25">
      <c r="A63" s="238">
        <v>53</v>
      </c>
      <c r="B63" s="239" t="s">
        <v>263</v>
      </c>
      <c r="C63" s="240" t="s">
        <v>26</v>
      </c>
      <c r="D63" s="243" t="s">
        <v>422</v>
      </c>
      <c r="E63" s="263" t="s">
        <v>423</v>
      </c>
      <c r="F63" s="243" t="s">
        <v>424</v>
      </c>
      <c r="G63" s="243" t="s">
        <v>425</v>
      </c>
      <c r="H63" s="243" t="s">
        <v>426</v>
      </c>
      <c r="I63" s="274" t="s">
        <v>427</v>
      </c>
      <c r="J63" s="274">
        <v>1</v>
      </c>
      <c r="K63" s="254">
        <v>43647</v>
      </c>
      <c r="L63" s="254">
        <v>43830</v>
      </c>
      <c r="M63" s="274">
        <v>24</v>
      </c>
      <c r="N63" s="255">
        <v>0</v>
      </c>
      <c r="O63" s="284" t="s">
        <v>712</v>
      </c>
    </row>
    <row r="64" spans="1:15" ht="63.75" customHeight="1" x14ac:dyDescent="0.25">
      <c r="A64" s="238">
        <v>54</v>
      </c>
      <c r="B64" s="239" t="s">
        <v>270</v>
      </c>
      <c r="C64" s="240" t="s">
        <v>26</v>
      </c>
      <c r="D64" s="243" t="s">
        <v>429</v>
      </c>
      <c r="E64" s="263" t="s">
        <v>430</v>
      </c>
      <c r="F64" s="243" t="s">
        <v>431</v>
      </c>
      <c r="G64" s="243" t="s">
        <v>432</v>
      </c>
      <c r="H64" s="243" t="s">
        <v>433</v>
      </c>
      <c r="I64" s="274" t="s">
        <v>434</v>
      </c>
      <c r="J64" s="274">
        <v>1</v>
      </c>
      <c r="K64" s="254">
        <v>43647</v>
      </c>
      <c r="L64" s="254">
        <v>43830</v>
      </c>
      <c r="M64" s="274">
        <v>24</v>
      </c>
      <c r="N64" s="255">
        <v>0</v>
      </c>
      <c r="O64" s="268" t="s">
        <v>737</v>
      </c>
    </row>
    <row r="65" spans="1:15" ht="63.75" customHeight="1" x14ac:dyDescent="0.25">
      <c r="A65" s="238">
        <v>55</v>
      </c>
      <c r="B65" s="239" t="s">
        <v>274</v>
      </c>
      <c r="C65" s="240" t="s">
        <v>26</v>
      </c>
      <c r="D65" s="241" t="s">
        <v>429</v>
      </c>
      <c r="E65" s="242" t="s">
        <v>430</v>
      </c>
      <c r="F65" s="285" t="s">
        <v>436</v>
      </c>
      <c r="G65" s="285" t="s">
        <v>437</v>
      </c>
      <c r="H65" s="285" t="s">
        <v>438</v>
      </c>
      <c r="I65" s="275" t="s">
        <v>439</v>
      </c>
      <c r="J65" s="275">
        <v>1</v>
      </c>
      <c r="K65" s="286">
        <v>43654</v>
      </c>
      <c r="L65" s="254">
        <v>43738</v>
      </c>
      <c r="M65" s="275">
        <v>12</v>
      </c>
      <c r="N65" s="255">
        <v>0</v>
      </c>
      <c r="O65" s="268" t="s">
        <v>742</v>
      </c>
    </row>
    <row r="66" spans="1:15" ht="63.75" customHeight="1" x14ac:dyDescent="0.25">
      <c r="A66" s="238">
        <v>56</v>
      </c>
      <c r="B66" s="239" t="s">
        <v>282</v>
      </c>
      <c r="C66" s="240" t="s">
        <v>26</v>
      </c>
      <c r="D66" s="243" t="s">
        <v>441</v>
      </c>
      <c r="E66" s="263" t="s">
        <v>442</v>
      </c>
      <c r="F66" s="243" t="s">
        <v>443</v>
      </c>
      <c r="G66" s="243" t="s">
        <v>444</v>
      </c>
      <c r="H66" s="243" t="s">
        <v>445</v>
      </c>
      <c r="I66" s="274" t="s">
        <v>446</v>
      </c>
      <c r="J66" s="274">
        <v>2</v>
      </c>
      <c r="K66" s="254">
        <v>43647</v>
      </c>
      <c r="L66" s="254">
        <v>43830</v>
      </c>
      <c r="M66" s="274">
        <v>24</v>
      </c>
      <c r="N66" s="255">
        <v>0</v>
      </c>
      <c r="O66" s="284" t="s">
        <v>773</v>
      </c>
    </row>
    <row r="67" spans="1:15" ht="139.5" customHeight="1" x14ac:dyDescent="0.25">
      <c r="A67" s="238">
        <v>57</v>
      </c>
      <c r="B67" s="239" t="s">
        <v>789</v>
      </c>
      <c r="C67" s="240" t="s">
        <v>26</v>
      </c>
      <c r="D67" s="243" t="s">
        <v>441</v>
      </c>
      <c r="E67" s="263" t="s">
        <v>448</v>
      </c>
      <c r="F67" s="243" t="s">
        <v>443</v>
      </c>
      <c r="G67" s="243" t="s">
        <v>449</v>
      </c>
      <c r="H67" s="243" t="s">
        <v>450</v>
      </c>
      <c r="I67" s="274" t="s">
        <v>451</v>
      </c>
      <c r="J67" s="274">
        <v>2</v>
      </c>
      <c r="K67" s="254">
        <v>43647</v>
      </c>
      <c r="L67" s="254">
        <v>43830</v>
      </c>
      <c r="M67" s="274">
        <v>24</v>
      </c>
      <c r="N67" s="255">
        <v>0</v>
      </c>
      <c r="O67" s="268" t="s">
        <v>746</v>
      </c>
    </row>
    <row r="68" spans="1:15" ht="108.75" customHeight="1" x14ac:dyDescent="0.25">
      <c r="A68" s="238">
        <v>58</v>
      </c>
      <c r="B68" s="239" t="s">
        <v>790</v>
      </c>
      <c r="C68" s="240" t="s">
        <v>26</v>
      </c>
      <c r="D68" s="243" t="s">
        <v>453</v>
      </c>
      <c r="E68" s="263" t="s">
        <v>454</v>
      </c>
      <c r="F68" s="243" t="s">
        <v>443</v>
      </c>
      <c r="G68" s="287" t="s">
        <v>455</v>
      </c>
      <c r="H68" s="287" t="s">
        <v>456</v>
      </c>
      <c r="I68" s="274" t="s">
        <v>451</v>
      </c>
      <c r="J68" s="274">
        <v>1</v>
      </c>
      <c r="K68" s="254">
        <v>43647</v>
      </c>
      <c r="L68" s="254">
        <v>44196</v>
      </c>
      <c r="M68" s="274">
        <v>24</v>
      </c>
      <c r="N68" s="255">
        <v>0</v>
      </c>
      <c r="O68" s="249" t="s">
        <v>715</v>
      </c>
    </row>
    <row r="351003" spans="1:1" x14ac:dyDescent="0.25">
      <c r="A351003" t="s">
        <v>26</v>
      </c>
    </row>
    <row r="351004" spans="1:1" x14ac:dyDescent="0.25">
      <c r="A351004" t="s">
        <v>27</v>
      </c>
    </row>
  </sheetData>
  <sheetProtection algorithmName="SHA-512" hashValue="8uQNwMewx8jB94tbr/ZUIgmI5KjE74JLppLx6bZFc95OFgLipqOCoGsvuDuB4Z2PRUAty0bxccYxttJSUhan+w==" saltValue="DeGL4iU+pVPl0TAQva+kew==" spinCount="100000" sheet="1" objects="1" scenarios="1"/>
  <mergeCells count="1">
    <mergeCell ref="B8:O8"/>
  </mergeCells>
  <dataValidations count="1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7:N49" xr:uid="{8C25DF6E-CC89-41FB-A46D-515B5EA500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4:M68" xr:uid="{0A0D3464-150A-498B-903C-7F22B003C48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37:L39 L42:L43 L50:L68" xr:uid="{BFFC5571-841F-42A9-B757-5D0EBFEB81E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0:K68" xr:uid="{2E3F0E91-50A6-4111-9272-BFE3A7B7ED0C}">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6:J68" xr:uid="{3C7FCF0F-1795-44E3-88A2-EF8F60EE59A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57:I60 I37 I39 I63:I68 I42:I49" xr:uid="{F83B578F-E812-48DF-9822-D4E1D80AB63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37:H39 H42:H68" xr:uid="{310CD27E-4470-4C0A-A421-22D9A287AA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54:G65 G37:G39 G42:G49" xr:uid="{7170443E-709B-4BA5-A81F-55E42C29402A}">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8 F23:F25 E66:E68 E50:E52 F53:F60 E63:F64 F65:F68 O21 O14 O58 F37:F49" xr:uid="{28D14A9E-8651-4DBB-9258-542F2211138F}">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7:E60 E65 E37:E49" xr:uid="{239F6A27-CA1F-4F56-9C00-875A17B7F59F}">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8" xr:uid="{616336B3-5A83-4E97-943A-219BF126EEF6}">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xr:uid="{82FEDA1D-AF0F-4857-B650-8AC996C56006}">
      <formula1>$A$351002:$A$351004</formula1>
    </dataValidation>
  </dataValidations>
  <pageMargins left="0.7" right="0.7" top="0.75" bottom="0.75" header="0.3" footer="0.3"/>
  <pageSetup paperSize="11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3580-A8CB-4DEB-BEFC-1594ADB67072}">
  <sheetPr>
    <pageSetUpPr fitToPage="1"/>
  </sheetPr>
  <dimension ref="A1:AC51"/>
  <sheetViews>
    <sheetView zoomScale="90" zoomScaleNormal="90" workbookViewId="0">
      <selection activeCell="B5" sqref="B5:O5"/>
    </sheetView>
  </sheetViews>
  <sheetFormatPr baseColWidth="10" defaultColWidth="11.42578125" defaultRowHeight="15" x14ac:dyDescent="0.25"/>
  <cols>
    <col min="1" max="1" width="4.5703125" style="354" customWidth="1"/>
    <col min="2" max="2" width="8.28515625" style="288" customWidth="1"/>
    <col min="3" max="3" width="9.85546875" style="288" customWidth="1"/>
    <col min="4" max="4" width="10.7109375" style="288" customWidth="1"/>
    <col min="5" max="5" width="35.140625" style="289" customWidth="1"/>
    <col min="6" max="6" width="35.28515625" style="289" customWidth="1"/>
    <col min="7" max="7" width="23.85546875" style="289" customWidth="1"/>
    <col min="8" max="8" width="24.7109375" style="289" customWidth="1"/>
    <col min="9" max="9" width="14.42578125" style="289" customWidth="1"/>
    <col min="10" max="10" width="18.7109375" style="289" customWidth="1"/>
    <col min="11" max="11" width="12.42578125" style="289" customWidth="1"/>
    <col min="12" max="12" width="11" style="289" customWidth="1"/>
    <col min="13" max="13" width="27.28515625" style="289" customWidth="1"/>
    <col min="14" max="14" width="87.7109375" style="289" customWidth="1"/>
    <col min="15" max="15" width="96.28515625" style="290" customWidth="1"/>
    <col min="16" max="29" width="11.42578125" style="289"/>
    <col min="30" max="16384" width="11.42578125" style="291"/>
  </cols>
  <sheetData>
    <row r="1" spans="1:29" ht="15.75" thickBot="1" x14ac:dyDescent="0.3"/>
    <row r="2" spans="1:29" ht="15.75" customHeight="1" x14ac:dyDescent="0.25">
      <c r="B2" s="776" t="s">
        <v>791</v>
      </c>
      <c r="C2" s="777"/>
      <c r="D2" s="778"/>
      <c r="E2" s="778"/>
      <c r="F2" s="778"/>
      <c r="G2" s="778"/>
      <c r="H2" s="778"/>
      <c r="I2" s="778"/>
      <c r="J2" s="778"/>
      <c r="K2" s="778"/>
      <c r="L2" s="778"/>
      <c r="M2" s="778"/>
      <c r="N2" s="778"/>
      <c r="O2" s="779"/>
    </row>
    <row r="3" spans="1:29" ht="12.75" customHeight="1" thickBot="1" x14ac:dyDescent="0.3">
      <c r="B3" s="780"/>
      <c r="C3" s="781"/>
      <c r="D3" s="781"/>
      <c r="E3" s="781"/>
      <c r="F3" s="781"/>
      <c r="G3" s="781"/>
      <c r="H3" s="781"/>
      <c r="I3" s="781"/>
      <c r="J3" s="781"/>
      <c r="K3" s="781"/>
      <c r="L3" s="781"/>
      <c r="M3" s="781"/>
      <c r="N3" s="781"/>
      <c r="O3" s="782"/>
    </row>
    <row r="4" spans="1:29" ht="26.25" customHeight="1" thickBot="1" x14ac:dyDescent="0.3">
      <c r="B4" s="783" t="s">
        <v>792</v>
      </c>
      <c r="C4" s="784"/>
      <c r="D4" s="785"/>
      <c r="E4" s="785"/>
      <c r="F4" s="785"/>
      <c r="G4" s="785"/>
      <c r="H4" s="785"/>
      <c r="I4" s="785"/>
      <c r="J4" s="785"/>
      <c r="K4" s="785"/>
      <c r="L4" s="785"/>
      <c r="M4" s="785"/>
      <c r="N4" s="785"/>
      <c r="O4" s="786"/>
    </row>
    <row r="5" spans="1:29" ht="26.25" customHeight="1" thickBot="1" x14ac:dyDescent="0.3">
      <c r="B5" s="783" t="s">
        <v>793</v>
      </c>
      <c r="C5" s="784"/>
      <c r="D5" s="785"/>
      <c r="E5" s="785"/>
      <c r="F5" s="785"/>
      <c r="G5" s="785"/>
      <c r="H5" s="785"/>
      <c r="I5" s="785"/>
      <c r="J5" s="785"/>
      <c r="K5" s="785"/>
      <c r="L5" s="785"/>
      <c r="M5" s="785"/>
      <c r="N5" s="785"/>
      <c r="O5" s="786"/>
    </row>
    <row r="6" spans="1:29" ht="29.25" customHeight="1" thickBot="1" x14ac:dyDescent="0.3">
      <c r="B6" s="787" t="s">
        <v>794</v>
      </c>
      <c r="C6" s="788"/>
      <c r="D6" s="789"/>
      <c r="E6" s="789"/>
      <c r="F6" s="789"/>
      <c r="G6" s="789"/>
      <c r="H6" s="789"/>
      <c r="I6" s="789"/>
      <c r="J6" s="789"/>
      <c r="K6" s="789"/>
      <c r="L6" s="789"/>
      <c r="M6" s="789"/>
      <c r="N6" s="789"/>
      <c r="O6" s="790"/>
    </row>
    <row r="7" spans="1:29" s="677" customFormat="1" ht="42.75" customHeight="1" thickBot="1" x14ac:dyDescent="0.3">
      <c r="A7" s="668"/>
      <c r="B7" s="669" t="s">
        <v>795</v>
      </c>
      <c r="C7" s="670" t="s">
        <v>796</v>
      </c>
      <c r="D7" s="671" t="s">
        <v>797</v>
      </c>
      <c r="E7" s="672" t="s">
        <v>798</v>
      </c>
      <c r="F7" s="673" t="s">
        <v>799</v>
      </c>
      <c r="G7" s="672" t="s">
        <v>800</v>
      </c>
      <c r="H7" s="673" t="s">
        <v>801</v>
      </c>
      <c r="I7" s="672" t="s">
        <v>802</v>
      </c>
      <c r="J7" s="673" t="s">
        <v>803</v>
      </c>
      <c r="K7" s="672" t="s">
        <v>804</v>
      </c>
      <c r="L7" s="673" t="s">
        <v>805</v>
      </c>
      <c r="M7" s="672" t="s">
        <v>806</v>
      </c>
      <c r="N7" s="673" t="s">
        <v>807</v>
      </c>
      <c r="O7" s="674" t="s">
        <v>808</v>
      </c>
      <c r="P7" s="675"/>
      <c r="Q7" s="676"/>
      <c r="R7" s="676"/>
      <c r="S7" s="675"/>
      <c r="T7" s="675"/>
      <c r="U7" s="675"/>
      <c r="V7" s="675"/>
      <c r="W7" s="675"/>
      <c r="X7" s="675"/>
      <c r="Y7" s="675"/>
      <c r="Z7" s="675"/>
      <c r="AA7" s="675"/>
      <c r="AB7" s="675"/>
      <c r="AC7" s="675"/>
    </row>
    <row r="8" spans="1:29" s="301" customFormat="1" ht="190.5" customHeight="1" x14ac:dyDescent="0.2">
      <c r="A8" s="775" t="s">
        <v>470</v>
      </c>
      <c r="B8" s="292" t="s">
        <v>81</v>
      </c>
      <c r="C8" s="293">
        <v>2012</v>
      </c>
      <c r="D8" s="294">
        <v>41465</v>
      </c>
      <c r="E8" s="295" t="s">
        <v>82</v>
      </c>
      <c r="F8" s="295" t="s">
        <v>83</v>
      </c>
      <c r="G8" s="295" t="s">
        <v>84</v>
      </c>
      <c r="H8" s="296" t="s">
        <v>85</v>
      </c>
      <c r="I8" s="297" t="s">
        <v>87</v>
      </c>
      <c r="J8" s="297" t="s">
        <v>86</v>
      </c>
      <c r="K8" s="298">
        <v>43831</v>
      </c>
      <c r="L8" s="298">
        <v>44196</v>
      </c>
      <c r="M8" s="296" t="s">
        <v>494</v>
      </c>
      <c r="N8" s="296" t="s">
        <v>809</v>
      </c>
      <c r="O8" s="299" t="s">
        <v>810</v>
      </c>
      <c r="P8" s="300"/>
      <c r="Q8" s="300"/>
      <c r="R8" s="300"/>
      <c r="S8" s="300"/>
      <c r="T8" s="300"/>
      <c r="U8" s="300"/>
      <c r="V8" s="300"/>
      <c r="W8" s="300"/>
      <c r="X8" s="300"/>
      <c r="Y8" s="300"/>
      <c r="Z8" s="300"/>
      <c r="AA8" s="300"/>
      <c r="AB8" s="300"/>
      <c r="AC8" s="300"/>
    </row>
    <row r="9" spans="1:29" s="301" customFormat="1" ht="357" x14ac:dyDescent="0.2">
      <c r="A9" s="775"/>
      <c r="B9" s="302" t="s">
        <v>81</v>
      </c>
      <c r="C9" s="303">
        <v>2012</v>
      </c>
      <c r="D9" s="304">
        <v>41465</v>
      </c>
      <c r="E9" s="305" t="s">
        <v>82</v>
      </c>
      <c r="F9" s="305" t="s">
        <v>83</v>
      </c>
      <c r="G9" s="305" t="s">
        <v>89</v>
      </c>
      <c r="H9" s="306" t="s">
        <v>90</v>
      </c>
      <c r="I9" s="307" t="s">
        <v>87</v>
      </c>
      <c r="J9" s="307" t="s">
        <v>91</v>
      </c>
      <c r="K9" s="308">
        <v>43438</v>
      </c>
      <c r="L9" s="308">
        <v>44196</v>
      </c>
      <c r="M9" s="306" t="s">
        <v>497</v>
      </c>
      <c r="N9" s="306" t="s">
        <v>811</v>
      </c>
      <c r="O9" s="309" t="s">
        <v>812</v>
      </c>
      <c r="P9" s="300"/>
      <c r="Q9" s="300"/>
      <c r="R9" s="300"/>
      <c r="S9" s="300"/>
      <c r="T9" s="300"/>
      <c r="U9" s="300"/>
      <c r="V9" s="300"/>
      <c r="W9" s="300"/>
      <c r="X9" s="300"/>
      <c r="Y9" s="300"/>
      <c r="Z9" s="300"/>
      <c r="AA9" s="300"/>
      <c r="AB9" s="300"/>
      <c r="AC9" s="300"/>
    </row>
    <row r="10" spans="1:29" s="301" customFormat="1" ht="140.25" x14ac:dyDescent="0.2">
      <c r="A10" s="775"/>
      <c r="B10" s="302" t="s">
        <v>81</v>
      </c>
      <c r="C10" s="303">
        <v>2012</v>
      </c>
      <c r="D10" s="304">
        <v>41465</v>
      </c>
      <c r="E10" s="305" t="s">
        <v>82</v>
      </c>
      <c r="F10" s="305" t="s">
        <v>83</v>
      </c>
      <c r="G10" s="305" t="s">
        <v>93</v>
      </c>
      <c r="H10" s="306" t="s">
        <v>94</v>
      </c>
      <c r="I10" s="307" t="s">
        <v>87</v>
      </c>
      <c r="J10" s="310" t="s">
        <v>95</v>
      </c>
      <c r="K10" s="308">
        <v>43831</v>
      </c>
      <c r="L10" s="308">
        <v>44196</v>
      </c>
      <c r="M10" s="306" t="s">
        <v>501</v>
      </c>
      <c r="N10" s="306" t="s">
        <v>813</v>
      </c>
      <c r="O10" s="309" t="s">
        <v>814</v>
      </c>
      <c r="P10" s="300"/>
      <c r="Q10" s="300"/>
      <c r="R10" s="300"/>
      <c r="S10" s="300"/>
      <c r="T10" s="300"/>
      <c r="U10" s="300"/>
      <c r="V10" s="300"/>
      <c r="W10" s="300"/>
      <c r="X10" s="300"/>
      <c r="Y10" s="300"/>
      <c r="Z10" s="300"/>
      <c r="AA10" s="300"/>
      <c r="AB10" s="300"/>
      <c r="AC10" s="300"/>
    </row>
    <row r="11" spans="1:29" s="301" customFormat="1" ht="339" customHeight="1" x14ac:dyDescent="0.2">
      <c r="A11" s="775" t="s">
        <v>815</v>
      </c>
      <c r="B11" s="302" t="s">
        <v>97</v>
      </c>
      <c r="C11" s="303">
        <v>2012</v>
      </c>
      <c r="D11" s="304">
        <v>41465</v>
      </c>
      <c r="E11" s="305" t="s">
        <v>98</v>
      </c>
      <c r="F11" s="306" t="s">
        <v>99</v>
      </c>
      <c r="G11" s="306" t="s">
        <v>100</v>
      </c>
      <c r="H11" s="306" t="s">
        <v>101</v>
      </c>
      <c r="I11" s="311" t="s">
        <v>103</v>
      </c>
      <c r="J11" s="303" t="s">
        <v>102</v>
      </c>
      <c r="K11" s="312">
        <v>43438</v>
      </c>
      <c r="L11" s="308">
        <v>43465</v>
      </c>
      <c r="M11" s="306" t="s">
        <v>816</v>
      </c>
      <c r="N11" s="306" t="s">
        <v>817</v>
      </c>
      <c r="O11" s="309" t="s">
        <v>818</v>
      </c>
      <c r="P11" s="300"/>
      <c r="Q11" s="300"/>
      <c r="R11" s="300"/>
      <c r="S11" s="300"/>
      <c r="T11" s="300"/>
      <c r="U11" s="300"/>
      <c r="V11" s="300"/>
      <c r="W11" s="300"/>
      <c r="X11" s="300"/>
      <c r="Y11" s="300"/>
      <c r="Z11" s="300"/>
      <c r="AA11" s="300"/>
      <c r="AB11" s="300"/>
      <c r="AC11" s="300"/>
    </row>
    <row r="12" spans="1:29" s="301" customFormat="1" ht="143.25" customHeight="1" x14ac:dyDescent="0.2">
      <c r="A12" s="775"/>
      <c r="B12" s="302" t="s">
        <v>97</v>
      </c>
      <c r="C12" s="303">
        <v>2012</v>
      </c>
      <c r="D12" s="304">
        <v>41465</v>
      </c>
      <c r="E12" s="305" t="s">
        <v>98</v>
      </c>
      <c r="F12" s="306" t="s">
        <v>99</v>
      </c>
      <c r="G12" s="306" t="s">
        <v>100</v>
      </c>
      <c r="H12" s="306" t="s">
        <v>105</v>
      </c>
      <c r="I12" s="311" t="s">
        <v>103</v>
      </c>
      <c r="J12" s="303" t="s">
        <v>106</v>
      </c>
      <c r="K12" s="312">
        <v>43438</v>
      </c>
      <c r="L12" s="308">
        <v>43830</v>
      </c>
      <c r="M12" s="306" t="s">
        <v>819</v>
      </c>
      <c r="N12" s="306" t="s">
        <v>820</v>
      </c>
      <c r="O12" s="309" t="s">
        <v>821</v>
      </c>
      <c r="P12" s="300"/>
      <c r="Q12" s="300"/>
      <c r="R12" s="300"/>
      <c r="S12" s="300"/>
      <c r="T12" s="300"/>
      <c r="U12" s="300"/>
      <c r="V12" s="300"/>
      <c r="W12" s="300"/>
      <c r="X12" s="300"/>
      <c r="Y12" s="300"/>
      <c r="Z12" s="300"/>
      <c r="AA12" s="300"/>
      <c r="AB12" s="300"/>
      <c r="AC12" s="300"/>
    </row>
    <row r="13" spans="1:29" s="301" customFormat="1" ht="198" customHeight="1" x14ac:dyDescent="0.2">
      <c r="A13" s="775" t="s">
        <v>822</v>
      </c>
      <c r="B13" s="302" t="s">
        <v>823</v>
      </c>
      <c r="C13" s="303">
        <v>2012</v>
      </c>
      <c r="D13" s="304">
        <v>41465</v>
      </c>
      <c r="E13" s="313" t="s">
        <v>824</v>
      </c>
      <c r="F13" s="313" t="s">
        <v>141</v>
      </c>
      <c r="G13" s="314" t="s">
        <v>142</v>
      </c>
      <c r="H13" s="314" t="s">
        <v>148</v>
      </c>
      <c r="I13" s="314" t="s">
        <v>825</v>
      </c>
      <c r="J13" s="315" t="s">
        <v>149</v>
      </c>
      <c r="K13" s="312">
        <v>43438</v>
      </c>
      <c r="L13" s="308">
        <v>44165</v>
      </c>
      <c r="M13" s="313" t="s">
        <v>643</v>
      </c>
      <c r="N13" s="316" t="s">
        <v>826</v>
      </c>
      <c r="O13" s="317" t="s">
        <v>827</v>
      </c>
      <c r="P13" s="300"/>
      <c r="Q13" s="300"/>
      <c r="R13" s="300"/>
      <c r="S13" s="300"/>
      <c r="T13" s="300"/>
      <c r="U13" s="300"/>
      <c r="V13" s="300"/>
      <c r="W13" s="300"/>
      <c r="X13" s="300"/>
      <c r="Y13" s="300"/>
      <c r="Z13" s="300"/>
      <c r="AA13" s="300"/>
      <c r="AB13" s="300"/>
      <c r="AC13" s="300"/>
    </row>
    <row r="14" spans="1:29" s="301" customFormat="1" ht="189" customHeight="1" x14ac:dyDescent="0.2">
      <c r="A14" s="775"/>
      <c r="B14" s="302" t="s">
        <v>823</v>
      </c>
      <c r="C14" s="303">
        <v>2012</v>
      </c>
      <c r="D14" s="304">
        <v>41465</v>
      </c>
      <c r="E14" s="313" t="s">
        <v>824</v>
      </c>
      <c r="F14" s="313" t="s">
        <v>141</v>
      </c>
      <c r="G14" s="314" t="s">
        <v>147</v>
      </c>
      <c r="H14" s="314" t="s">
        <v>313</v>
      </c>
      <c r="I14" s="314" t="s">
        <v>825</v>
      </c>
      <c r="J14" s="315" t="s">
        <v>314</v>
      </c>
      <c r="K14" s="312">
        <v>43438</v>
      </c>
      <c r="L14" s="308">
        <v>44165</v>
      </c>
      <c r="M14" s="313" t="s">
        <v>646</v>
      </c>
      <c r="N14" s="318" t="s">
        <v>828</v>
      </c>
      <c r="O14" s="317" t="s">
        <v>829</v>
      </c>
      <c r="P14" s="300"/>
      <c r="Q14" s="300"/>
      <c r="R14" s="300"/>
      <c r="S14" s="300"/>
      <c r="T14" s="300"/>
      <c r="U14" s="300"/>
      <c r="V14" s="300"/>
      <c r="W14" s="300"/>
      <c r="X14" s="300"/>
      <c r="Y14" s="300"/>
      <c r="Z14" s="300"/>
      <c r="AA14" s="300"/>
      <c r="AB14" s="300"/>
      <c r="AC14" s="300"/>
    </row>
    <row r="15" spans="1:29" s="301" customFormat="1" ht="171" customHeight="1" x14ac:dyDescent="0.2">
      <c r="A15" s="775" t="s">
        <v>830</v>
      </c>
      <c r="B15" s="302" t="s">
        <v>831</v>
      </c>
      <c r="C15" s="319">
        <v>2015</v>
      </c>
      <c r="D15" s="304">
        <v>41465</v>
      </c>
      <c r="E15" s="313" t="s">
        <v>832</v>
      </c>
      <c r="F15" s="313" t="s">
        <v>161</v>
      </c>
      <c r="G15" s="314" t="s">
        <v>162</v>
      </c>
      <c r="H15" s="314" t="s">
        <v>163</v>
      </c>
      <c r="I15" s="314" t="s">
        <v>165</v>
      </c>
      <c r="J15" s="315" t="s">
        <v>164</v>
      </c>
      <c r="K15" s="308">
        <v>43831</v>
      </c>
      <c r="L15" s="308">
        <v>44012</v>
      </c>
      <c r="M15" s="307" t="s">
        <v>833</v>
      </c>
      <c r="N15" s="314" t="s">
        <v>834</v>
      </c>
      <c r="O15" s="309" t="s">
        <v>835</v>
      </c>
      <c r="P15" s="300"/>
      <c r="Q15" s="300"/>
      <c r="R15" s="300"/>
      <c r="S15" s="300"/>
      <c r="T15" s="300"/>
      <c r="U15" s="300"/>
      <c r="V15" s="300"/>
      <c r="W15" s="300"/>
      <c r="X15" s="300"/>
      <c r="Y15" s="300"/>
      <c r="Z15" s="300"/>
      <c r="AA15" s="300"/>
      <c r="AB15" s="300"/>
      <c r="AC15" s="300"/>
    </row>
    <row r="16" spans="1:29" s="301" customFormat="1" ht="205.5" customHeight="1" x14ac:dyDescent="0.2">
      <c r="A16" s="775"/>
      <c r="B16" s="302" t="s">
        <v>831</v>
      </c>
      <c r="C16" s="319">
        <v>2015</v>
      </c>
      <c r="D16" s="304">
        <v>41465</v>
      </c>
      <c r="E16" s="313" t="s">
        <v>160</v>
      </c>
      <c r="F16" s="314" t="s">
        <v>161</v>
      </c>
      <c r="G16" s="314" t="s">
        <v>167</v>
      </c>
      <c r="H16" s="314" t="s">
        <v>168</v>
      </c>
      <c r="I16" s="314" t="s">
        <v>165</v>
      </c>
      <c r="J16" s="320" t="s">
        <v>169</v>
      </c>
      <c r="K16" s="308">
        <v>43831</v>
      </c>
      <c r="L16" s="308">
        <v>44012</v>
      </c>
      <c r="M16" s="307" t="s">
        <v>836</v>
      </c>
      <c r="N16" s="314" t="s">
        <v>837</v>
      </c>
      <c r="O16" s="309" t="s">
        <v>835</v>
      </c>
      <c r="P16" s="300"/>
      <c r="Q16" s="300"/>
      <c r="R16" s="300"/>
      <c r="S16" s="300"/>
      <c r="T16" s="300"/>
      <c r="U16" s="300"/>
      <c r="V16" s="300"/>
      <c r="W16" s="300"/>
      <c r="X16" s="300"/>
      <c r="Y16" s="300"/>
      <c r="Z16" s="300"/>
      <c r="AA16" s="300"/>
      <c r="AB16" s="300"/>
      <c r="AC16" s="300"/>
    </row>
    <row r="17" spans="1:29" s="301" customFormat="1" ht="201" customHeight="1" x14ac:dyDescent="0.2">
      <c r="A17" s="775"/>
      <c r="B17" s="302" t="s">
        <v>831</v>
      </c>
      <c r="C17" s="319">
        <v>2015</v>
      </c>
      <c r="D17" s="304">
        <v>41465</v>
      </c>
      <c r="E17" s="313" t="s">
        <v>160</v>
      </c>
      <c r="F17" s="314" t="s">
        <v>161</v>
      </c>
      <c r="G17" s="314" t="s">
        <v>171</v>
      </c>
      <c r="H17" s="314" t="s">
        <v>171</v>
      </c>
      <c r="I17" s="314" t="s">
        <v>165</v>
      </c>
      <c r="J17" s="320" t="s">
        <v>172</v>
      </c>
      <c r="K17" s="308">
        <v>43831</v>
      </c>
      <c r="L17" s="308">
        <v>44196</v>
      </c>
      <c r="M17" s="306" t="s">
        <v>838</v>
      </c>
      <c r="N17" s="314" t="s">
        <v>839</v>
      </c>
      <c r="O17" s="309" t="s">
        <v>835</v>
      </c>
      <c r="P17" s="300"/>
      <c r="Q17" s="300"/>
      <c r="R17" s="300"/>
      <c r="S17" s="300"/>
      <c r="T17" s="300"/>
      <c r="U17" s="300"/>
      <c r="V17" s="300"/>
      <c r="W17" s="300"/>
      <c r="X17" s="300"/>
      <c r="Y17" s="300"/>
      <c r="Z17" s="300"/>
      <c r="AA17" s="300"/>
      <c r="AB17" s="300"/>
      <c r="AC17" s="300"/>
    </row>
    <row r="18" spans="1:29" s="301" customFormat="1" ht="204.75" customHeight="1" x14ac:dyDescent="0.2">
      <c r="A18" s="775" t="s">
        <v>470</v>
      </c>
      <c r="B18" s="302" t="s">
        <v>192</v>
      </c>
      <c r="C18" s="319">
        <v>2015</v>
      </c>
      <c r="D18" s="304">
        <v>42717</v>
      </c>
      <c r="E18" s="305" t="s">
        <v>193</v>
      </c>
      <c r="F18" s="305" t="s">
        <v>194</v>
      </c>
      <c r="G18" s="305" t="s">
        <v>195</v>
      </c>
      <c r="H18" s="305" t="s">
        <v>196</v>
      </c>
      <c r="I18" s="307" t="s">
        <v>87</v>
      </c>
      <c r="J18" s="307" t="s">
        <v>197</v>
      </c>
      <c r="K18" s="308">
        <v>43860</v>
      </c>
      <c r="L18" s="308">
        <v>44165</v>
      </c>
      <c r="M18" s="306" t="s">
        <v>516</v>
      </c>
      <c r="N18" s="314" t="s">
        <v>840</v>
      </c>
      <c r="O18" s="309" t="s">
        <v>841</v>
      </c>
      <c r="P18" s="300"/>
      <c r="Q18" s="300"/>
      <c r="R18" s="300"/>
      <c r="S18" s="300"/>
      <c r="T18" s="300"/>
      <c r="U18" s="300"/>
      <c r="V18" s="300"/>
      <c r="W18" s="300"/>
      <c r="X18" s="300"/>
      <c r="Y18" s="300"/>
      <c r="Z18" s="300"/>
      <c r="AA18" s="300"/>
      <c r="AB18" s="300"/>
      <c r="AC18" s="300"/>
    </row>
    <row r="19" spans="1:29" s="301" customFormat="1" ht="198" customHeight="1" x14ac:dyDescent="0.2">
      <c r="A19" s="775"/>
      <c r="B19" s="302" t="s">
        <v>192</v>
      </c>
      <c r="C19" s="319">
        <v>2015</v>
      </c>
      <c r="D19" s="304">
        <v>42717</v>
      </c>
      <c r="E19" s="305" t="s">
        <v>193</v>
      </c>
      <c r="F19" s="305" t="s">
        <v>194</v>
      </c>
      <c r="G19" s="305" t="s">
        <v>199</v>
      </c>
      <c r="H19" s="305" t="s">
        <v>200</v>
      </c>
      <c r="I19" s="307" t="s">
        <v>87</v>
      </c>
      <c r="J19" s="307" t="s">
        <v>201</v>
      </c>
      <c r="K19" s="308">
        <v>43860</v>
      </c>
      <c r="L19" s="308">
        <v>44165</v>
      </c>
      <c r="M19" s="306" t="s">
        <v>519</v>
      </c>
      <c r="N19" s="314" t="s">
        <v>842</v>
      </c>
      <c r="O19" s="309" t="s">
        <v>843</v>
      </c>
      <c r="P19" s="300"/>
      <c r="Q19" s="300"/>
      <c r="R19" s="300"/>
      <c r="S19" s="300"/>
      <c r="T19" s="300"/>
      <c r="U19" s="300"/>
      <c r="V19" s="300"/>
      <c r="W19" s="300"/>
      <c r="X19" s="300"/>
      <c r="Y19" s="300"/>
      <c r="Z19" s="300"/>
      <c r="AA19" s="300"/>
      <c r="AB19" s="300"/>
      <c r="AC19" s="300"/>
    </row>
    <row r="20" spans="1:29" s="301" customFormat="1" ht="198.75" customHeight="1" x14ac:dyDescent="0.2">
      <c r="A20" s="775"/>
      <c r="B20" s="302" t="s">
        <v>192</v>
      </c>
      <c r="C20" s="319">
        <v>2015</v>
      </c>
      <c r="D20" s="304">
        <v>42717</v>
      </c>
      <c r="E20" s="305" t="s">
        <v>193</v>
      </c>
      <c r="F20" s="305" t="s">
        <v>194</v>
      </c>
      <c r="G20" s="305" t="s">
        <v>203</v>
      </c>
      <c r="H20" s="305" t="s">
        <v>204</v>
      </c>
      <c r="I20" s="307" t="s">
        <v>87</v>
      </c>
      <c r="J20" s="307" t="s">
        <v>205</v>
      </c>
      <c r="K20" s="308">
        <v>43860</v>
      </c>
      <c r="L20" s="308">
        <v>44165</v>
      </c>
      <c r="M20" s="306" t="s">
        <v>522</v>
      </c>
      <c r="N20" s="314" t="s">
        <v>844</v>
      </c>
      <c r="O20" s="309" t="s">
        <v>845</v>
      </c>
      <c r="P20" s="300"/>
      <c r="Q20" s="300"/>
      <c r="R20" s="300"/>
      <c r="S20" s="300"/>
      <c r="T20" s="300"/>
      <c r="U20" s="300"/>
      <c r="V20" s="300"/>
      <c r="W20" s="300"/>
      <c r="X20" s="300"/>
      <c r="Y20" s="300"/>
      <c r="Z20" s="300"/>
      <c r="AA20" s="300"/>
      <c r="AB20" s="300"/>
      <c r="AC20" s="300"/>
    </row>
    <row r="21" spans="1:29" s="301" customFormat="1" ht="218.25" customHeight="1" x14ac:dyDescent="0.2">
      <c r="A21" s="775" t="s">
        <v>470</v>
      </c>
      <c r="B21" s="302" t="s">
        <v>264</v>
      </c>
      <c r="C21" s="319">
        <v>2018</v>
      </c>
      <c r="D21" s="304">
        <v>43612</v>
      </c>
      <c r="E21" s="305" t="s">
        <v>265</v>
      </c>
      <c r="F21" s="305" t="s">
        <v>266</v>
      </c>
      <c r="G21" s="305" t="s">
        <v>267</v>
      </c>
      <c r="H21" s="305" t="s">
        <v>268</v>
      </c>
      <c r="I21" s="307" t="s">
        <v>87</v>
      </c>
      <c r="J21" s="307" t="s">
        <v>269</v>
      </c>
      <c r="K21" s="308">
        <v>43438</v>
      </c>
      <c r="L21" s="308">
        <v>44196</v>
      </c>
      <c r="M21" s="306" t="s">
        <v>553</v>
      </c>
      <c r="N21" s="314" t="s">
        <v>846</v>
      </c>
      <c r="O21" s="309" t="s">
        <v>847</v>
      </c>
      <c r="P21" s="300"/>
      <c r="Q21" s="300"/>
      <c r="R21" s="300"/>
      <c r="S21" s="300"/>
      <c r="T21" s="300"/>
      <c r="U21" s="300"/>
      <c r="V21" s="300"/>
      <c r="W21" s="300"/>
      <c r="X21" s="300"/>
      <c r="Y21" s="300"/>
      <c r="Z21" s="300"/>
      <c r="AA21" s="300"/>
      <c r="AB21" s="300"/>
      <c r="AC21" s="300"/>
    </row>
    <row r="22" spans="1:29" s="301" customFormat="1" ht="153" x14ac:dyDescent="0.2">
      <c r="A22" s="775"/>
      <c r="B22" s="302" t="s">
        <v>264</v>
      </c>
      <c r="C22" s="319">
        <v>2018</v>
      </c>
      <c r="D22" s="304">
        <v>43612</v>
      </c>
      <c r="E22" s="305" t="s">
        <v>271</v>
      </c>
      <c r="F22" s="305" t="s">
        <v>266</v>
      </c>
      <c r="G22" s="305" t="s">
        <v>267</v>
      </c>
      <c r="H22" s="305" t="s">
        <v>272</v>
      </c>
      <c r="I22" s="307" t="s">
        <v>87</v>
      </c>
      <c r="J22" s="307" t="s">
        <v>273</v>
      </c>
      <c r="K22" s="308">
        <v>43438</v>
      </c>
      <c r="L22" s="321">
        <v>44196</v>
      </c>
      <c r="M22" s="306" t="s">
        <v>556</v>
      </c>
      <c r="N22" s="314" t="s">
        <v>848</v>
      </c>
      <c r="O22" s="309" t="s">
        <v>849</v>
      </c>
      <c r="P22" s="300"/>
      <c r="Q22" s="300"/>
      <c r="R22" s="300"/>
      <c r="S22" s="300"/>
      <c r="T22" s="300"/>
      <c r="U22" s="300"/>
      <c r="V22" s="300"/>
      <c r="W22" s="300"/>
      <c r="X22" s="300"/>
      <c r="Y22" s="300"/>
      <c r="Z22" s="300"/>
      <c r="AA22" s="300"/>
      <c r="AB22" s="300"/>
      <c r="AC22" s="300"/>
    </row>
    <row r="23" spans="1:29" s="301" customFormat="1" ht="205.5" customHeight="1" x14ac:dyDescent="0.2">
      <c r="A23" s="775" t="s">
        <v>470</v>
      </c>
      <c r="B23" s="302" t="s">
        <v>324</v>
      </c>
      <c r="C23" s="319">
        <v>2018</v>
      </c>
      <c r="D23" s="304">
        <v>43612</v>
      </c>
      <c r="E23" s="313" t="s">
        <v>850</v>
      </c>
      <c r="F23" s="313" t="s">
        <v>326</v>
      </c>
      <c r="G23" s="313" t="s">
        <v>327</v>
      </c>
      <c r="H23" s="314" t="s">
        <v>328</v>
      </c>
      <c r="I23" s="313" t="s">
        <v>330</v>
      </c>
      <c r="J23" s="307" t="s">
        <v>329</v>
      </c>
      <c r="K23" s="322">
        <v>43438</v>
      </c>
      <c r="L23" s="322">
        <v>43830</v>
      </c>
      <c r="M23" s="323" t="s">
        <v>566</v>
      </c>
      <c r="N23" s="314" t="s">
        <v>851</v>
      </c>
      <c r="O23" s="309" t="s">
        <v>852</v>
      </c>
      <c r="P23" s="300"/>
      <c r="Q23" s="300"/>
      <c r="R23" s="300"/>
      <c r="S23" s="300"/>
      <c r="T23" s="300"/>
      <c r="U23" s="300"/>
      <c r="V23" s="300"/>
      <c r="W23" s="300"/>
      <c r="X23" s="300"/>
      <c r="Y23" s="300"/>
      <c r="Z23" s="300"/>
      <c r="AA23" s="300"/>
      <c r="AB23" s="300"/>
      <c r="AC23" s="300"/>
    </row>
    <row r="24" spans="1:29" ht="169.5" customHeight="1" x14ac:dyDescent="0.25">
      <c r="A24" s="775"/>
      <c r="B24" s="302" t="s">
        <v>324</v>
      </c>
      <c r="C24" s="319">
        <v>2018</v>
      </c>
      <c r="D24" s="304">
        <v>43612</v>
      </c>
      <c r="E24" s="313" t="s">
        <v>850</v>
      </c>
      <c r="F24" s="313" t="s">
        <v>326</v>
      </c>
      <c r="G24" s="313" t="s">
        <v>327</v>
      </c>
      <c r="H24" s="314" t="s">
        <v>332</v>
      </c>
      <c r="I24" s="313" t="s">
        <v>330</v>
      </c>
      <c r="J24" s="307" t="s">
        <v>333</v>
      </c>
      <c r="K24" s="322">
        <v>43438</v>
      </c>
      <c r="L24" s="322" t="s">
        <v>334</v>
      </c>
      <c r="M24" s="323" t="s">
        <v>569</v>
      </c>
      <c r="N24" s="314" t="s">
        <v>853</v>
      </c>
      <c r="O24" s="309" t="s">
        <v>854</v>
      </c>
    </row>
    <row r="25" spans="1:29" ht="169.5" customHeight="1" x14ac:dyDescent="0.25">
      <c r="A25" s="775"/>
      <c r="B25" s="302" t="s">
        <v>324</v>
      </c>
      <c r="C25" s="319">
        <v>2018</v>
      </c>
      <c r="D25" s="304">
        <v>43612</v>
      </c>
      <c r="E25" s="313" t="s">
        <v>850</v>
      </c>
      <c r="F25" s="313" t="s">
        <v>326</v>
      </c>
      <c r="G25" s="313" t="s">
        <v>327</v>
      </c>
      <c r="H25" s="314" t="s">
        <v>332</v>
      </c>
      <c r="I25" s="313" t="s">
        <v>330</v>
      </c>
      <c r="J25" s="307" t="s">
        <v>333</v>
      </c>
      <c r="K25" s="322">
        <v>43438</v>
      </c>
      <c r="L25" s="322" t="s">
        <v>334</v>
      </c>
      <c r="M25" s="314" t="s">
        <v>571</v>
      </c>
      <c r="N25" s="314" t="s">
        <v>853</v>
      </c>
      <c r="O25" s="309" t="s">
        <v>855</v>
      </c>
    </row>
    <row r="26" spans="1:29" ht="186.75" customHeight="1" x14ac:dyDescent="0.25">
      <c r="A26" s="775" t="s">
        <v>470</v>
      </c>
      <c r="B26" s="324" t="s">
        <v>337</v>
      </c>
      <c r="C26" s="325">
        <v>2018</v>
      </c>
      <c r="D26" s="304">
        <v>43612</v>
      </c>
      <c r="E26" s="313" t="s">
        <v>856</v>
      </c>
      <c r="F26" s="313" t="s">
        <v>339</v>
      </c>
      <c r="G26" s="313" t="s">
        <v>340</v>
      </c>
      <c r="H26" s="314" t="s">
        <v>341</v>
      </c>
      <c r="I26" s="326" t="s">
        <v>342</v>
      </c>
      <c r="J26" s="313" t="s">
        <v>329</v>
      </c>
      <c r="K26" s="322">
        <v>44013</v>
      </c>
      <c r="L26" s="322">
        <v>44196</v>
      </c>
      <c r="M26" s="314" t="s">
        <v>574</v>
      </c>
      <c r="N26" s="327" t="s">
        <v>857</v>
      </c>
      <c r="O26" s="309" t="s">
        <v>858</v>
      </c>
    </row>
    <row r="27" spans="1:29" ht="207" customHeight="1" x14ac:dyDescent="0.25">
      <c r="A27" s="775"/>
      <c r="B27" s="324" t="s">
        <v>337</v>
      </c>
      <c r="C27" s="325">
        <v>2018</v>
      </c>
      <c r="D27" s="304">
        <v>43612</v>
      </c>
      <c r="E27" s="313" t="s">
        <v>856</v>
      </c>
      <c r="F27" s="313" t="s">
        <v>339</v>
      </c>
      <c r="G27" s="313" t="s">
        <v>344</v>
      </c>
      <c r="H27" s="314" t="s">
        <v>345</v>
      </c>
      <c r="I27" s="326" t="s">
        <v>347</v>
      </c>
      <c r="J27" s="313" t="s">
        <v>346</v>
      </c>
      <c r="K27" s="322">
        <v>44013</v>
      </c>
      <c r="L27" s="322">
        <v>44196</v>
      </c>
      <c r="M27" s="314" t="s">
        <v>576</v>
      </c>
      <c r="N27" s="327" t="s">
        <v>577</v>
      </c>
      <c r="O27" s="309" t="s">
        <v>858</v>
      </c>
    </row>
    <row r="28" spans="1:29" ht="175.5" customHeight="1" thickBot="1" x14ac:dyDescent="0.3">
      <c r="A28" s="775"/>
      <c r="B28" s="328" t="s">
        <v>337</v>
      </c>
      <c r="C28" s="329">
        <v>2018</v>
      </c>
      <c r="D28" s="330">
        <v>43612</v>
      </c>
      <c r="E28" s="331" t="s">
        <v>856</v>
      </c>
      <c r="F28" s="331" t="s">
        <v>339</v>
      </c>
      <c r="G28" s="331" t="s">
        <v>344</v>
      </c>
      <c r="H28" s="332" t="s">
        <v>349</v>
      </c>
      <c r="I28" s="333" t="s">
        <v>347</v>
      </c>
      <c r="J28" s="331" t="s">
        <v>350</v>
      </c>
      <c r="K28" s="334">
        <v>44013</v>
      </c>
      <c r="L28" s="334">
        <v>44196</v>
      </c>
      <c r="M28" s="332" t="s">
        <v>579</v>
      </c>
      <c r="N28" s="335" t="s">
        <v>580</v>
      </c>
      <c r="O28" s="336" t="s">
        <v>858</v>
      </c>
    </row>
    <row r="29" spans="1:29" ht="28.5" customHeight="1" x14ac:dyDescent="0.25">
      <c r="A29" s="355"/>
      <c r="B29" s="337"/>
      <c r="C29" s="338"/>
      <c r="D29" s="339"/>
      <c r="E29" s="340"/>
      <c r="F29" s="340"/>
      <c r="G29" s="340"/>
      <c r="H29" s="341"/>
      <c r="I29" s="342"/>
      <c r="J29" s="340"/>
      <c r="K29" s="343"/>
      <c r="L29" s="343"/>
      <c r="M29" s="337"/>
      <c r="N29" s="344"/>
      <c r="O29" s="337"/>
    </row>
    <row r="30" spans="1:29" x14ac:dyDescent="0.25">
      <c r="A30" s="356"/>
      <c r="B30" s="345"/>
      <c r="C30" s="345"/>
      <c r="D30" s="345"/>
      <c r="E30" s="346"/>
      <c r="F30" s="346"/>
      <c r="G30" s="789"/>
      <c r="H30" s="789"/>
      <c r="I30" s="789"/>
      <c r="J30" s="789"/>
      <c r="K30" s="346"/>
      <c r="L30" s="346"/>
      <c r="M30" s="346"/>
      <c r="N30" s="346"/>
      <c r="O30" s="347"/>
    </row>
    <row r="31" spans="1:29" ht="15" customHeight="1" x14ac:dyDescent="0.25">
      <c r="B31" s="289"/>
      <c r="C31" s="289"/>
      <c r="D31" s="289"/>
      <c r="F31" s="792"/>
      <c r="G31" s="792"/>
      <c r="H31" s="792"/>
      <c r="I31" s="792"/>
      <c r="K31" s="792" t="s">
        <v>859</v>
      </c>
      <c r="L31" s="792"/>
      <c r="M31" s="792"/>
      <c r="N31" s="792"/>
      <c r="O31" s="347"/>
    </row>
    <row r="32" spans="1:29" ht="15" customHeight="1" x14ac:dyDescent="0.25">
      <c r="B32" s="289"/>
      <c r="C32" s="289"/>
      <c r="D32" s="289"/>
      <c r="F32" s="792"/>
      <c r="G32" s="792"/>
      <c r="H32" s="792"/>
      <c r="I32" s="792"/>
      <c r="K32" s="792" t="s">
        <v>860</v>
      </c>
      <c r="L32" s="792"/>
      <c r="M32" s="792"/>
      <c r="N32" s="792"/>
      <c r="O32" s="347"/>
    </row>
    <row r="33" spans="1:15" ht="15.75" customHeight="1" x14ac:dyDescent="0.25">
      <c r="B33" s="289"/>
      <c r="C33" s="289"/>
      <c r="D33" s="289"/>
      <c r="O33" s="347"/>
    </row>
    <row r="34" spans="1:15" x14ac:dyDescent="0.25">
      <c r="B34" s="791" t="s">
        <v>861</v>
      </c>
      <c r="C34" s="791"/>
      <c r="D34" s="791"/>
      <c r="E34" s="791"/>
      <c r="F34" s="791"/>
      <c r="G34" s="791"/>
      <c r="H34" s="791"/>
      <c r="I34" s="791"/>
      <c r="J34" s="791"/>
      <c r="K34" s="791"/>
      <c r="L34" s="791"/>
      <c r="M34" s="791"/>
      <c r="N34" s="791"/>
      <c r="O34" s="791"/>
    </row>
    <row r="35" spans="1:15" x14ac:dyDescent="0.25">
      <c r="B35" s="793" t="s">
        <v>862</v>
      </c>
      <c r="C35" s="793"/>
      <c r="D35" s="793"/>
      <c r="E35" s="793"/>
      <c r="F35" s="793"/>
      <c r="G35" s="793"/>
      <c r="H35" s="793"/>
      <c r="I35" s="793"/>
      <c r="J35" s="793"/>
      <c r="K35" s="793"/>
      <c r="L35" s="793"/>
      <c r="M35" s="793"/>
      <c r="N35" s="793"/>
      <c r="O35" s="793"/>
    </row>
    <row r="36" spans="1:15" ht="22.5" customHeight="1" x14ac:dyDescent="0.25">
      <c r="B36" s="791" t="s">
        <v>863</v>
      </c>
      <c r="C36" s="791"/>
      <c r="D36" s="791"/>
      <c r="E36" s="791"/>
      <c r="F36" s="791"/>
      <c r="G36" s="791"/>
      <c r="H36" s="791"/>
      <c r="I36" s="791"/>
      <c r="J36" s="791"/>
      <c r="K36" s="791"/>
      <c r="L36" s="791"/>
      <c r="M36" s="791"/>
      <c r="N36" s="791"/>
      <c r="O36" s="791"/>
    </row>
    <row r="37" spans="1:15" x14ac:dyDescent="0.25">
      <c r="B37" s="791" t="s">
        <v>864</v>
      </c>
      <c r="C37" s="791"/>
      <c r="D37" s="791"/>
      <c r="E37" s="791"/>
      <c r="F37" s="791"/>
      <c r="G37" s="791"/>
      <c r="H37" s="791"/>
      <c r="I37" s="791"/>
      <c r="J37" s="791"/>
      <c r="K37" s="791"/>
      <c r="L37" s="791"/>
      <c r="M37" s="791"/>
      <c r="N37" s="791"/>
      <c r="O37" s="791"/>
    </row>
    <row r="38" spans="1:15" x14ac:dyDescent="0.25">
      <c r="B38" s="791" t="s">
        <v>865</v>
      </c>
      <c r="C38" s="791"/>
      <c r="D38" s="791"/>
      <c r="E38" s="791"/>
      <c r="F38" s="791"/>
      <c r="G38" s="791"/>
      <c r="H38" s="791"/>
      <c r="I38" s="791"/>
      <c r="J38" s="791"/>
      <c r="K38" s="791"/>
      <c r="L38" s="791"/>
      <c r="M38" s="791"/>
      <c r="N38" s="791"/>
      <c r="O38" s="791"/>
    </row>
    <row r="39" spans="1:15" ht="15" customHeight="1" x14ac:dyDescent="0.25">
      <c r="B39" s="791" t="s">
        <v>866</v>
      </c>
      <c r="C39" s="791"/>
      <c r="D39" s="791"/>
      <c r="E39" s="791"/>
      <c r="F39" s="791"/>
      <c r="G39" s="791"/>
      <c r="H39" s="791"/>
      <c r="I39" s="791"/>
      <c r="J39" s="791"/>
      <c r="K39" s="791"/>
      <c r="L39" s="791"/>
      <c r="M39" s="791"/>
      <c r="N39" s="791"/>
      <c r="O39" s="791"/>
    </row>
    <row r="40" spans="1:15" ht="12.75" customHeight="1" x14ac:dyDescent="0.25">
      <c r="B40" s="791" t="s">
        <v>867</v>
      </c>
      <c r="C40" s="791"/>
      <c r="D40" s="791"/>
      <c r="E40" s="791"/>
      <c r="F40" s="791"/>
      <c r="G40" s="791"/>
      <c r="H40" s="348"/>
      <c r="I40" s="348"/>
      <c r="J40" s="348"/>
      <c r="K40" s="348"/>
      <c r="L40" s="348"/>
      <c r="M40" s="348"/>
      <c r="N40" s="348"/>
      <c r="O40" s="348"/>
    </row>
    <row r="41" spans="1:15" x14ac:dyDescent="0.25">
      <c r="B41" s="793" t="s">
        <v>868</v>
      </c>
      <c r="C41" s="793"/>
      <c r="D41" s="793"/>
      <c r="E41" s="793"/>
      <c r="F41" s="793"/>
      <c r="G41" s="793"/>
      <c r="H41" s="793"/>
      <c r="I41" s="793"/>
      <c r="J41" s="793"/>
      <c r="K41" s="793"/>
      <c r="L41" s="793"/>
      <c r="M41" s="793"/>
      <c r="N41" s="793"/>
      <c r="O41" s="793"/>
    </row>
    <row r="42" spans="1:15" x14ac:dyDescent="0.25">
      <c r="B42" s="349"/>
    </row>
    <row r="43" spans="1:15" x14ac:dyDescent="0.25">
      <c r="B43" s="349"/>
    </row>
    <row r="45" spans="1:15" x14ac:dyDescent="0.25">
      <c r="B45" s="794" t="s">
        <v>869</v>
      </c>
      <c r="C45" s="794"/>
      <c r="D45" s="350"/>
      <c r="E45" s="351"/>
    </row>
    <row r="46" spans="1:15" x14ac:dyDescent="0.25">
      <c r="A46" s="355"/>
      <c r="B46" s="352">
        <v>2010</v>
      </c>
      <c r="C46" s="353">
        <v>40725</v>
      </c>
      <c r="D46" s="350"/>
      <c r="E46" s="351"/>
    </row>
    <row r="47" spans="1:15" x14ac:dyDescent="0.25">
      <c r="B47" s="352">
        <v>2011</v>
      </c>
      <c r="C47" s="353">
        <v>41159</v>
      </c>
      <c r="D47" s="350"/>
      <c r="E47" s="351"/>
    </row>
    <row r="48" spans="1:15" x14ac:dyDescent="0.25">
      <c r="B48" s="352">
        <v>2012</v>
      </c>
      <c r="C48" s="353">
        <v>41465</v>
      </c>
      <c r="D48" s="350"/>
      <c r="E48" s="351"/>
    </row>
    <row r="49" spans="2:5" x14ac:dyDescent="0.25">
      <c r="B49" s="352">
        <v>2015</v>
      </c>
      <c r="C49" s="353">
        <v>42717</v>
      </c>
      <c r="D49" s="350"/>
      <c r="E49" s="351"/>
    </row>
    <row r="50" spans="2:5" x14ac:dyDescent="0.25">
      <c r="B50" s="352">
        <v>2018</v>
      </c>
      <c r="C50" s="353">
        <v>43612</v>
      </c>
      <c r="D50" s="350"/>
      <c r="E50" s="351"/>
    </row>
    <row r="51" spans="2:5" x14ac:dyDescent="0.25">
      <c r="B51" s="352">
        <v>2019</v>
      </c>
      <c r="C51" s="353">
        <v>43612</v>
      </c>
      <c r="D51" s="350" t="s">
        <v>870</v>
      </c>
      <c r="E51" s="351"/>
    </row>
  </sheetData>
  <sheetProtection algorithmName="SHA-512" hashValue="l0gUUgVIszDT+OAZs2iyYwpFnpqCX4VUDAe3lwg10QviQGWv5iD/R4psHXXYtFEkKG1KM0HGyZz5sSv0tDxmNg==" saltValue="om+7tfmvOxu3K2KiG7wopA==" spinCount="100000" sheet="1" objects="1" scenarios="1"/>
  <mergeCells count="26">
    <mergeCell ref="B41:O41"/>
    <mergeCell ref="B45:C45"/>
    <mergeCell ref="B35:O35"/>
    <mergeCell ref="B36:O36"/>
    <mergeCell ref="B37:O37"/>
    <mergeCell ref="B38:O38"/>
    <mergeCell ref="B39:O39"/>
    <mergeCell ref="B40:G40"/>
    <mergeCell ref="B34:O34"/>
    <mergeCell ref="A13:A14"/>
    <mergeCell ref="A15:A17"/>
    <mergeCell ref="A18:A20"/>
    <mergeCell ref="A21:A22"/>
    <mergeCell ref="A23:A25"/>
    <mergeCell ref="A26:A28"/>
    <mergeCell ref="G30:J30"/>
    <mergeCell ref="F31:I31"/>
    <mergeCell ref="K31:N31"/>
    <mergeCell ref="F32:I32"/>
    <mergeCell ref="K32:N32"/>
    <mergeCell ref="A11:A12"/>
    <mergeCell ref="B2:O3"/>
    <mergeCell ref="B4:O4"/>
    <mergeCell ref="B5:O5"/>
    <mergeCell ref="B6:O6"/>
    <mergeCell ref="A8:A10"/>
  </mergeCells>
  <dataValidations count="7">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1:H22" xr:uid="{05751D42-BBAA-4D74-A07B-FBAAE95466A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1:J22" xr:uid="{91C97D04-FAAC-432B-ADE3-6B2354D2DC3E}">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1:L22" xr:uid="{50D68DA1-80B6-4791-A3BE-8A64725CC2E3}">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18:B29" xr:uid="{7EE54955-5E9C-4D79-8ABB-00EC2AFAB2A7}">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G9 G13:G15 G21:G23" xr:uid="{D9062D7A-D914-4CCA-BCDC-2D88CB106C8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1:F23 F13:F15 F8:F10 F25:F29" xr:uid="{2A6DB444-1295-46E0-A036-3682FD243E16}">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E15 E21:E22" xr:uid="{1DE303B7-686D-4E22-8C7F-24318C242678}">
      <formula1>0</formula1>
      <formula2>390</formula2>
    </dataValidation>
  </dataValidations>
  <pageMargins left="0.70866141732283472" right="0.70866141732283472" top="0.74803149606299213" bottom="0.74803149606299213" header="0.31496062992125984" footer="0.31496062992125984"/>
  <pageSetup paperSize="5" scale="41" fitToHeight="0" orientation="landscape" r:id="rId1"/>
  <headerFooter>
    <oddFooter>&amp;C&amp;8&amp;Z&amp;F&amp;R&amp;8&amp;P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56A3-44E7-4DC1-A4E6-3C14DD2CC142}">
  <dimension ref="A2:I74"/>
  <sheetViews>
    <sheetView workbookViewId="0">
      <selection activeCell="E9" sqref="E9"/>
    </sheetView>
  </sheetViews>
  <sheetFormatPr baseColWidth="10" defaultRowHeight="15" x14ac:dyDescent="0.25"/>
  <cols>
    <col min="2" max="2" width="13.28515625" customWidth="1"/>
    <col min="4" max="4" width="22" customWidth="1"/>
    <col min="5" max="5" width="21.5703125" customWidth="1"/>
    <col min="6" max="6" width="18.85546875" customWidth="1"/>
    <col min="7" max="7" width="9.85546875" customWidth="1"/>
    <col min="9" max="9" width="53.7109375" customWidth="1"/>
  </cols>
  <sheetData>
    <row r="2" spans="2:9" x14ac:dyDescent="0.25">
      <c r="F2" s="796" t="s">
        <v>889</v>
      </c>
      <c r="G2" s="796"/>
      <c r="H2" s="796"/>
      <c r="I2" s="796"/>
    </row>
    <row r="3" spans="2:9" x14ac:dyDescent="0.25">
      <c r="B3" s="796" t="s">
        <v>883</v>
      </c>
      <c r="C3" s="796"/>
      <c r="D3" s="796"/>
      <c r="F3" s="796" t="s">
        <v>890</v>
      </c>
      <c r="G3" s="796"/>
      <c r="H3" s="796"/>
      <c r="I3" s="796"/>
    </row>
    <row r="4" spans="2:9" ht="15.75" thickBot="1" x14ac:dyDescent="0.3">
      <c r="B4" s="796" t="s">
        <v>895</v>
      </c>
      <c r="C4" s="796"/>
      <c r="D4" s="796"/>
      <c r="F4" s="797" t="s">
        <v>993</v>
      </c>
      <c r="G4" s="797"/>
      <c r="H4" s="797"/>
      <c r="I4" s="797"/>
    </row>
    <row r="5" spans="2:9" ht="23.25" thickBot="1" x14ac:dyDescent="0.3">
      <c r="B5" s="656" t="s">
        <v>884</v>
      </c>
      <c r="C5" s="658" t="s">
        <v>885</v>
      </c>
      <c r="D5" s="657" t="s">
        <v>886</v>
      </c>
      <c r="F5" s="625" t="s">
        <v>891</v>
      </c>
      <c r="G5" s="626" t="s">
        <v>892</v>
      </c>
      <c r="H5" s="626" t="s">
        <v>893</v>
      </c>
      <c r="I5" s="627" t="s">
        <v>894</v>
      </c>
    </row>
    <row r="6" spans="2:9" ht="25.5" x14ac:dyDescent="0.25">
      <c r="B6" s="659">
        <v>2010</v>
      </c>
      <c r="C6" s="660">
        <v>2</v>
      </c>
      <c r="D6" s="661" t="s">
        <v>896</v>
      </c>
      <c r="F6" s="628" t="s">
        <v>904</v>
      </c>
      <c r="G6" s="630">
        <v>1</v>
      </c>
      <c r="H6" s="631">
        <v>0.3</v>
      </c>
      <c r="I6" s="632" t="s">
        <v>358</v>
      </c>
    </row>
    <row r="7" spans="2:9" ht="25.5" x14ac:dyDescent="0.25">
      <c r="B7" s="662">
        <v>2011</v>
      </c>
      <c r="C7" s="655">
        <v>1</v>
      </c>
      <c r="D7" s="663" t="s">
        <v>887</v>
      </c>
      <c r="F7" s="629" t="s">
        <v>903</v>
      </c>
      <c r="G7" s="645">
        <v>1</v>
      </c>
      <c r="H7" s="646">
        <v>0.6</v>
      </c>
      <c r="I7" s="633" t="s">
        <v>358</v>
      </c>
    </row>
    <row r="8" spans="2:9" x14ac:dyDescent="0.25">
      <c r="B8" s="662">
        <v>2012</v>
      </c>
      <c r="C8" s="655">
        <v>2</v>
      </c>
      <c r="D8" s="663" t="s">
        <v>896</v>
      </c>
      <c r="F8" s="634" t="s">
        <v>922</v>
      </c>
      <c r="G8" s="645">
        <v>1</v>
      </c>
      <c r="H8" s="646">
        <v>0.7</v>
      </c>
      <c r="I8" s="633" t="s">
        <v>878</v>
      </c>
    </row>
    <row r="9" spans="2:9" x14ac:dyDescent="0.25">
      <c r="B9" s="662">
        <v>2013</v>
      </c>
      <c r="C9" s="655">
        <v>3</v>
      </c>
      <c r="D9" s="663" t="s">
        <v>897</v>
      </c>
      <c r="F9" s="634" t="s">
        <v>905</v>
      </c>
      <c r="G9" s="645">
        <v>1</v>
      </c>
      <c r="H9" s="646">
        <v>0.7</v>
      </c>
      <c r="I9" s="633" t="s">
        <v>129</v>
      </c>
    </row>
    <row r="10" spans="2:9" x14ac:dyDescent="0.25">
      <c r="B10" s="662">
        <v>2015</v>
      </c>
      <c r="C10" s="655">
        <v>5</v>
      </c>
      <c r="D10" s="663" t="s">
        <v>898</v>
      </c>
      <c r="F10" s="634" t="s">
        <v>921</v>
      </c>
      <c r="G10" s="645">
        <v>2</v>
      </c>
      <c r="H10" s="646">
        <v>0.7</v>
      </c>
      <c r="I10" s="633" t="s">
        <v>875</v>
      </c>
    </row>
    <row r="11" spans="2:9" x14ac:dyDescent="0.25">
      <c r="B11" s="662">
        <v>2018</v>
      </c>
      <c r="C11" s="655">
        <v>5</v>
      </c>
      <c r="D11" s="663" t="s">
        <v>899</v>
      </c>
      <c r="F11" s="634" t="s">
        <v>907</v>
      </c>
      <c r="G11" s="645">
        <v>1</v>
      </c>
      <c r="H11" s="646">
        <v>0.75</v>
      </c>
      <c r="I11" s="633" t="s">
        <v>64</v>
      </c>
    </row>
    <row r="12" spans="2:9" ht="26.25" thickBot="1" x14ac:dyDescent="0.3">
      <c r="B12" s="664">
        <v>2019</v>
      </c>
      <c r="C12" s="665">
        <v>10</v>
      </c>
      <c r="D12" s="666" t="s">
        <v>900</v>
      </c>
      <c r="F12" s="634" t="s">
        <v>908</v>
      </c>
      <c r="G12" s="645">
        <v>1</v>
      </c>
      <c r="H12" s="646">
        <v>0.75</v>
      </c>
      <c r="I12" s="633" t="s">
        <v>213</v>
      </c>
    </row>
    <row r="13" spans="2:9" ht="15.75" thickBot="1" x14ac:dyDescent="0.3">
      <c r="B13" s="656" t="s">
        <v>888</v>
      </c>
      <c r="C13" s="658">
        <f>SUM(C6:C12)</f>
        <v>28</v>
      </c>
      <c r="D13" s="667"/>
      <c r="F13" s="634" t="s">
        <v>909</v>
      </c>
      <c r="G13" s="645">
        <v>1</v>
      </c>
      <c r="H13" s="646">
        <v>0.75</v>
      </c>
      <c r="I13" s="633" t="s">
        <v>296</v>
      </c>
    </row>
    <row r="14" spans="2:9" ht="25.5" x14ac:dyDescent="0.25">
      <c r="B14" s="795" t="s">
        <v>901</v>
      </c>
      <c r="C14" s="795"/>
      <c r="D14" s="795"/>
      <c r="F14" s="634" t="s">
        <v>910</v>
      </c>
      <c r="G14" s="647">
        <v>1</v>
      </c>
      <c r="H14" s="646">
        <v>0.75</v>
      </c>
      <c r="I14" s="633" t="s">
        <v>358</v>
      </c>
    </row>
    <row r="15" spans="2:9" ht="25.5" x14ac:dyDescent="0.25">
      <c r="F15" s="634" t="s">
        <v>992</v>
      </c>
      <c r="G15" s="647">
        <v>1</v>
      </c>
      <c r="H15" s="646">
        <v>0.8</v>
      </c>
      <c r="I15" s="633" t="s">
        <v>873</v>
      </c>
    </row>
    <row r="16" spans="2:9" ht="25.5" x14ac:dyDescent="0.25">
      <c r="F16" s="634" t="s">
        <v>923</v>
      </c>
      <c r="G16" s="647">
        <v>1</v>
      </c>
      <c r="H16" s="646">
        <v>0.8</v>
      </c>
      <c r="I16" s="633" t="s">
        <v>358</v>
      </c>
    </row>
    <row r="17" spans="2:9" x14ac:dyDescent="0.25">
      <c r="F17" s="634" t="s">
        <v>924</v>
      </c>
      <c r="G17" s="647">
        <v>1</v>
      </c>
      <c r="H17" s="646">
        <v>0.8</v>
      </c>
      <c r="I17" s="633" t="s">
        <v>878</v>
      </c>
    </row>
    <row r="18" spans="2:9" x14ac:dyDescent="0.25">
      <c r="F18" s="634" t="s">
        <v>907</v>
      </c>
      <c r="G18" s="647">
        <v>1</v>
      </c>
      <c r="H18" s="646">
        <v>0.8</v>
      </c>
      <c r="I18" s="633" t="s">
        <v>64</v>
      </c>
    </row>
    <row r="19" spans="2:9" x14ac:dyDescent="0.25">
      <c r="B19" s="796"/>
      <c r="C19" s="796"/>
      <c r="D19" s="796"/>
      <c r="E19" s="796"/>
      <c r="F19" s="634" t="s">
        <v>925</v>
      </c>
      <c r="G19" s="647">
        <v>1</v>
      </c>
      <c r="H19" s="646">
        <v>0.8</v>
      </c>
      <c r="I19" s="633" t="s">
        <v>926</v>
      </c>
    </row>
    <row r="20" spans="2:9" x14ac:dyDescent="0.25">
      <c r="B20" s="796"/>
      <c r="C20" s="796"/>
      <c r="D20" s="796"/>
      <c r="E20" s="796"/>
      <c r="F20" s="634" t="s">
        <v>991</v>
      </c>
      <c r="G20" s="647">
        <v>1</v>
      </c>
      <c r="H20" s="646">
        <v>0.8</v>
      </c>
      <c r="I20" s="633"/>
    </row>
    <row r="21" spans="2:9" x14ac:dyDescent="0.25">
      <c r="B21" s="796"/>
      <c r="C21" s="796"/>
      <c r="D21" s="796"/>
      <c r="E21" s="796"/>
      <c r="F21" s="634" t="s">
        <v>927</v>
      </c>
      <c r="G21" s="647">
        <v>1</v>
      </c>
      <c r="H21" s="646">
        <v>0.8</v>
      </c>
      <c r="I21" s="633" t="s">
        <v>875</v>
      </c>
    </row>
    <row r="22" spans="2:9" ht="25.5" x14ac:dyDescent="0.25">
      <c r="B22" s="637"/>
      <c r="C22" s="637"/>
      <c r="D22" s="637"/>
      <c r="E22" s="637"/>
      <c r="F22" s="634" t="s">
        <v>929</v>
      </c>
      <c r="G22" s="647">
        <v>1</v>
      </c>
      <c r="H22" s="646">
        <v>0.8</v>
      </c>
      <c r="I22" s="633" t="s">
        <v>358</v>
      </c>
    </row>
    <row r="23" spans="2:9" x14ac:dyDescent="0.25">
      <c r="B23" s="390"/>
      <c r="C23" s="411"/>
      <c r="D23" s="638"/>
      <c r="E23" s="603"/>
      <c r="F23" s="634" t="s">
        <v>929</v>
      </c>
      <c r="G23" s="647">
        <v>1</v>
      </c>
      <c r="H23" s="646">
        <v>0.8</v>
      </c>
      <c r="I23" s="633" t="s">
        <v>874</v>
      </c>
    </row>
    <row r="24" spans="2:9" ht="25.5" x14ac:dyDescent="0.25">
      <c r="B24" s="390"/>
      <c r="C24" s="411"/>
      <c r="D24" s="638"/>
      <c r="E24" s="603"/>
      <c r="F24" s="634" t="s">
        <v>941</v>
      </c>
      <c r="G24" s="647">
        <v>1</v>
      </c>
      <c r="H24" s="646">
        <v>0.85</v>
      </c>
      <c r="I24" s="633" t="s">
        <v>358</v>
      </c>
    </row>
    <row r="25" spans="2:9" ht="25.5" x14ac:dyDescent="0.25">
      <c r="B25" s="639"/>
      <c r="C25" s="411"/>
      <c r="D25" s="638"/>
      <c r="E25" s="603"/>
      <c r="F25" s="634" t="s">
        <v>943</v>
      </c>
      <c r="G25" s="647">
        <v>3</v>
      </c>
      <c r="H25" s="646">
        <v>0.85</v>
      </c>
      <c r="I25" s="633" t="s">
        <v>358</v>
      </c>
    </row>
    <row r="26" spans="2:9" ht="25.5" x14ac:dyDescent="0.25">
      <c r="B26" s="639"/>
      <c r="C26" s="411"/>
      <c r="D26" s="638"/>
      <c r="E26" s="603"/>
      <c r="F26" s="634" t="s">
        <v>945</v>
      </c>
      <c r="G26" s="647">
        <v>2</v>
      </c>
      <c r="H26" s="646">
        <v>0.85</v>
      </c>
      <c r="I26" s="633" t="s">
        <v>358</v>
      </c>
    </row>
    <row r="27" spans="2:9" ht="25.5" x14ac:dyDescent="0.25">
      <c r="B27" s="639"/>
      <c r="C27" s="411"/>
      <c r="D27" s="638"/>
      <c r="E27" s="603"/>
      <c r="F27" s="634" t="s">
        <v>949</v>
      </c>
      <c r="G27" s="647">
        <v>1</v>
      </c>
      <c r="H27" s="646">
        <v>0.85</v>
      </c>
      <c r="I27" s="633" t="s">
        <v>358</v>
      </c>
    </row>
    <row r="28" spans="2:9" x14ac:dyDescent="0.25">
      <c r="B28" s="639"/>
      <c r="C28" s="411"/>
      <c r="D28" s="638"/>
      <c r="E28" s="603"/>
      <c r="F28" s="634" t="s">
        <v>905</v>
      </c>
      <c r="G28" s="647">
        <v>1</v>
      </c>
      <c r="H28" s="646">
        <v>0.87</v>
      </c>
      <c r="I28" s="633" t="s">
        <v>129</v>
      </c>
    </row>
    <row r="29" spans="2:9" ht="25.5" x14ac:dyDescent="0.25">
      <c r="B29" s="639"/>
      <c r="C29" s="411"/>
      <c r="D29" s="638"/>
      <c r="E29" s="603"/>
      <c r="F29" s="634" t="s">
        <v>949</v>
      </c>
      <c r="G29" s="647">
        <v>1</v>
      </c>
      <c r="H29" s="646">
        <v>0.87</v>
      </c>
      <c r="I29" s="633" t="s">
        <v>358</v>
      </c>
    </row>
    <row r="30" spans="2:9" x14ac:dyDescent="0.25">
      <c r="B30" s="639"/>
      <c r="C30" s="411"/>
      <c r="D30" s="638"/>
      <c r="E30" s="603"/>
      <c r="F30" s="634" t="s">
        <v>907</v>
      </c>
      <c r="G30" s="647">
        <v>1</v>
      </c>
      <c r="H30" s="646">
        <v>0.9</v>
      </c>
      <c r="I30" s="633" t="s">
        <v>64</v>
      </c>
    </row>
    <row r="31" spans="2:9" x14ac:dyDescent="0.25">
      <c r="B31" s="639"/>
      <c r="C31" s="640"/>
      <c r="D31" s="638"/>
      <c r="E31" s="641"/>
      <c r="F31" s="634" t="s">
        <v>905</v>
      </c>
      <c r="G31" s="647">
        <v>1</v>
      </c>
      <c r="H31" s="646">
        <v>0.9</v>
      </c>
      <c r="I31" s="633" t="s">
        <v>129</v>
      </c>
    </row>
    <row r="32" spans="2:9" x14ac:dyDescent="0.25">
      <c r="B32" s="639"/>
      <c r="C32" s="640"/>
      <c r="D32" s="638"/>
      <c r="E32" s="641"/>
      <c r="F32" s="634" t="s">
        <v>956</v>
      </c>
      <c r="G32" s="647">
        <v>1</v>
      </c>
      <c r="H32" s="646">
        <v>0.9</v>
      </c>
      <c r="I32" s="633" t="s">
        <v>953</v>
      </c>
    </row>
    <row r="33" spans="2:9" x14ac:dyDescent="0.25">
      <c r="B33" s="639"/>
      <c r="C33" s="640"/>
      <c r="D33" s="638"/>
      <c r="E33" s="603"/>
      <c r="F33" s="634" t="s">
        <v>956</v>
      </c>
      <c r="G33" s="647">
        <v>1</v>
      </c>
      <c r="H33" s="646">
        <v>0.9</v>
      </c>
      <c r="I33" s="633" t="s">
        <v>129</v>
      </c>
    </row>
    <row r="34" spans="2:9" ht="25.5" x14ac:dyDescent="0.25">
      <c r="B34" s="639"/>
      <c r="C34" s="640"/>
      <c r="D34" s="638"/>
      <c r="E34" s="603"/>
      <c r="F34" s="634" t="s">
        <v>963</v>
      </c>
      <c r="G34" s="647">
        <v>1</v>
      </c>
      <c r="H34" s="646">
        <v>0.9</v>
      </c>
      <c r="I34" s="633" t="s">
        <v>288</v>
      </c>
    </row>
    <row r="35" spans="2:9" ht="25.5" x14ac:dyDescent="0.25">
      <c r="B35" s="639"/>
      <c r="C35" s="640"/>
      <c r="D35" s="638"/>
      <c r="E35" s="603"/>
      <c r="F35" s="634" t="s">
        <v>962</v>
      </c>
      <c r="G35" s="647">
        <v>1</v>
      </c>
      <c r="H35" s="646">
        <v>0.93</v>
      </c>
      <c r="I35" s="633" t="s">
        <v>213</v>
      </c>
    </row>
    <row r="36" spans="2:9" ht="25.5" x14ac:dyDescent="0.25">
      <c r="B36" s="639"/>
      <c r="C36" s="640"/>
      <c r="D36" s="638"/>
      <c r="E36" s="603"/>
      <c r="F36" s="634" t="s">
        <v>989</v>
      </c>
      <c r="G36" s="647">
        <v>1</v>
      </c>
      <c r="H36" s="646">
        <v>0.93</v>
      </c>
      <c r="I36" s="633" t="s">
        <v>873</v>
      </c>
    </row>
    <row r="37" spans="2:9" ht="25.5" x14ac:dyDescent="0.25">
      <c r="B37" s="639"/>
      <c r="C37" s="640"/>
      <c r="D37" s="638"/>
      <c r="E37" s="603"/>
      <c r="F37" s="634" t="s">
        <v>967</v>
      </c>
      <c r="G37" s="647">
        <v>1</v>
      </c>
      <c r="H37" s="648">
        <v>0.95</v>
      </c>
      <c r="I37" s="633" t="s">
        <v>872</v>
      </c>
    </row>
    <row r="38" spans="2:9" ht="25.5" x14ac:dyDescent="0.25">
      <c r="B38" s="639"/>
      <c r="C38" s="640"/>
      <c r="D38" s="638"/>
      <c r="E38" s="603"/>
      <c r="F38" s="634" t="s">
        <v>966</v>
      </c>
      <c r="G38" s="645">
        <v>1</v>
      </c>
      <c r="H38" s="648">
        <v>0.95</v>
      </c>
      <c r="I38" s="633" t="s">
        <v>358</v>
      </c>
    </row>
    <row r="39" spans="2:9" x14ac:dyDescent="0.25">
      <c r="B39" s="639"/>
      <c r="C39" s="640"/>
      <c r="D39" s="638"/>
      <c r="E39" s="603"/>
      <c r="F39" s="634" t="s">
        <v>990</v>
      </c>
      <c r="G39" s="645">
        <v>1</v>
      </c>
      <c r="H39" s="646">
        <v>0.98</v>
      </c>
      <c r="I39" s="633" t="s">
        <v>926</v>
      </c>
    </row>
    <row r="40" spans="2:9" x14ac:dyDescent="0.25">
      <c r="B40" s="639"/>
      <c r="C40" s="640"/>
      <c r="D40" s="638"/>
      <c r="E40" s="603"/>
      <c r="F40" s="634" t="s">
        <v>972</v>
      </c>
      <c r="G40" s="645">
        <v>1</v>
      </c>
      <c r="H40" s="646">
        <v>0.98</v>
      </c>
      <c r="I40" s="633" t="s">
        <v>926</v>
      </c>
    </row>
    <row r="41" spans="2:9" x14ac:dyDescent="0.25">
      <c r="B41" s="639"/>
      <c r="C41" s="640"/>
      <c r="D41" s="638"/>
      <c r="E41" s="603"/>
      <c r="F41" s="634" t="s">
        <v>975</v>
      </c>
      <c r="G41" s="645">
        <v>1</v>
      </c>
      <c r="H41" s="646">
        <v>0.98</v>
      </c>
      <c r="I41" s="633" t="s">
        <v>926</v>
      </c>
    </row>
    <row r="42" spans="2:9" x14ac:dyDescent="0.25">
      <c r="B42" s="639"/>
      <c r="C42" s="640"/>
      <c r="D42" s="638"/>
      <c r="E42" s="603"/>
      <c r="F42" s="634" t="s">
        <v>924</v>
      </c>
      <c r="G42" s="645">
        <v>2</v>
      </c>
      <c r="H42" s="646">
        <v>1</v>
      </c>
      <c r="I42" s="633" t="s">
        <v>878</v>
      </c>
    </row>
    <row r="43" spans="2:9" x14ac:dyDescent="0.25">
      <c r="B43" s="639"/>
      <c r="C43" s="640"/>
      <c r="D43" s="638"/>
      <c r="E43" s="603"/>
      <c r="F43" s="634" t="s">
        <v>977</v>
      </c>
      <c r="G43" s="645">
        <v>1</v>
      </c>
      <c r="H43" s="646">
        <v>1</v>
      </c>
      <c r="I43" s="633" t="s">
        <v>878</v>
      </c>
    </row>
    <row r="44" spans="2:9" x14ac:dyDescent="0.25">
      <c r="B44" s="639"/>
      <c r="C44" s="640"/>
      <c r="D44" s="638"/>
      <c r="E44" s="603"/>
      <c r="F44" s="634" t="s">
        <v>977</v>
      </c>
      <c r="G44" s="645">
        <v>1</v>
      </c>
      <c r="H44" s="646">
        <v>1</v>
      </c>
      <c r="I44" s="633" t="s">
        <v>878</v>
      </c>
    </row>
    <row r="45" spans="2:9" ht="38.25" x14ac:dyDescent="0.25">
      <c r="B45" s="639"/>
      <c r="C45" s="640"/>
      <c r="D45" s="638"/>
      <c r="E45" s="603"/>
      <c r="F45" s="634" t="s">
        <v>978</v>
      </c>
      <c r="G45" s="645">
        <v>1</v>
      </c>
      <c r="H45" s="646">
        <v>1</v>
      </c>
      <c r="I45" s="633" t="s">
        <v>876</v>
      </c>
    </row>
    <row r="46" spans="2:9" ht="25.5" x14ac:dyDescent="0.25">
      <c r="B46" s="639"/>
      <c r="C46" s="640"/>
      <c r="D46" s="638"/>
      <c r="E46" s="603"/>
      <c r="F46" s="634" t="s">
        <v>978</v>
      </c>
      <c r="G46" s="645">
        <v>1</v>
      </c>
      <c r="H46" s="646">
        <v>1</v>
      </c>
      <c r="I46" s="633" t="s">
        <v>185</v>
      </c>
    </row>
    <row r="47" spans="2:9" x14ac:dyDescent="0.25">
      <c r="B47" s="639"/>
      <c r="C47" s="640"/>
      <c r="D47" s="638"/>
      <c r="E47" s="603"/>
      <c r="F47" s="634" t="s">
        <v>971</v>
      </c>
      <c r="G47" s="645">
        <v>1</v>
      </c>
      <c r="H47" s="646">
        <v>1</v>
      </c>
      <c r="I47" s="633" t="s">
        <v>926</v>
      </c>
    </row>
    <row r="48" spans="2:9" x14ac:dyDescent="0.25">
      <c r="B48" s="639"/>
      <c r="C48" s="640"/>
      <c r="D48" s="638"/>
      <c r="E48" s="603"/>
      <c r="F48" s="634" t="s">
        <v>980</v>
      </c>
      <c r="G48" s="645">
        <v>1</v>
      </c>
      <c r="H48" s="646">
        <v>1</v>
      </c>
      <c r="I48" s="633" t="s">
        <v>926</v>
      </c>
    </row>
    <row r="49" spans="1:9" x14ac:dyDescent="0.25">
      <c r="B49" s="639"/>
      <c r="C49" s="640"/>
      <c r="D49" s="638"/>
      <c r="E49" s="603"/>
      <c r="F49" s="634" t="s">
        <v>983</v>
      </c>
      <c r="G49" s="645">
        <v>2</v>
      </c>
      <c r="H49" s="646">
        <v>1</v>
      </c>
      <c r="I49" s="633" t="s">
        <v>926</v>
      </c>
    </row>
    <row r="50" spans="1:9" ht="38.25" x14ac:dyDescent="0.25">
      <c r="B50" s="639"/>
      <c r="C50" s="640"/>
      <c r="D50" s="638"/>
      <c r="E50" s="603"/>
      <c r="F50" s="634" t="s">
        <v>957</v>
      </c>
      <c r="G50" s="645">
        <v>1</v>
      </c>
      <c r="H50" s="646">
        <v>1</v>
      </c>
      <c r="I50" s="633" t="s">
        <v>281</v>
      </c>
    </row>
    <row r="51" spans="1:9" x14ac:dyDescent="0.25">
      <c r="B51" s="639"/>
      <c r="C51" s="640"/>
      <c r="D51" s="638"/>
      <c r="E51" s="603"/>
      <c r="F51" s="634" t="s">
        <v>986</v>
      </c>
      <c r="G51" s="645">
        <v>2</v>
      </c>
      <c r="H51" s="646">
        <v>1</v>
      </c>
      <c r="I51" s="633" t="s">
        <v>296</v>
      </c>
    </row>
    <row r="52" spans="1:9" x14ac:dyDescent="0.25">
      <c r="B52" s="639"/>
      <c r="C52" s="640"/>
      <c r="D52" s="638"/>
      <c r="E52" s="603"/>
      <c r="F52" s="634" t="s">
        <v>987</v>
      </c>
      <c r="G52" s="645">
        <v>1</v>
      </c>
      <c r="H52" s="646">
        <v>1</v>
      </c>
      <c r="I52" s="633" t="s">
        <v>875</v>
      </c>
    </row>
    <row r="53" spans="1:9" x14ac:dyDescent="0.25">
      <c r="B53" s="639"/>
      <c r="C53" s="640"/>
      <c r="D53" s="638"/>
      <c r="E53" s="603"/>
      <c r="F53" s="634" t="s">
        <v>988</v>
      </c>
      <c r="G53" s="645">
        <v>1</v>
      </c>
      <c r="H53" s="646">
        <v>1</v>
      </c>
      <c r="I53" s="633" t="s">
        <v>875</v>
      </c>
    </row>
    <row r="54" spans="1:9" ht="25.5" x14ac:dyDescent="0.25">
      <c r="B54" s="639"/>
      <c r="C54" s="640"/>
      <c r="D54" s="642"/>
      <c r="E54" s="603"/>
      <c r="F54" s="634" t="s">
        <v>988</v>
      </c>
      <c r="G54" s="645">
        <v>1</v>
      </c>
      <c r="H54" s="646">
        <v>1</v>
      </c>
      <c r="I54" s="633" t="s">
        <v>358</v>
      </c>
    </row>
    <row r="55" spans="1:9" x14ac:dyDescent="0.25">
      <c r="B55" s="639"/>
      <c r="C55" s="411"/>
      <c r="D55" s="642"/>
      <c r="E55" s="603"/>
      <c r="F55" s="634" t="s">
        <v>927</v>
      </c>
      <c r="G55" s="645">
        <v>1</v>
      </c>
      <c r="H55" s="646">
        <v>1</v>
      </c>
      <c r="I55" s="633" t="s">
        <v>875</v>
      </c>
    </row>
    <row r="56" spans="1:9" ht="15.75" thickBot="1" x14ac:dyDescent="0.3">
      <c r="B56" s="639"/>
      <c r="C56" s="411"/>
      <c r="D56" s="638"/>
      <c r="E56" s="603"/>
      <c r="F56" s="649" t="s">
        <v>910</v>
      </c>
      <c r="G56" s="650">
        <v>1</v>
      </c>
      <c r="H56" s="651">
        <v>1</v>
      </c>
      <c r="I56" s="652" t="s">
        <v>875</v>
      </c>
    </row>
    <row r="57" spans="1:9" x14ac:dyDescent="0.25">
      <c r="B57" s="639"/>
      <c r="C57" s="411"/>
      <c r="D57" s="638"/>
      <c r="E57" s="603"/>
      <c r="F57" s="636" t="s">
        <v>994</v>
      </c>
      <c r="G57" s="654">
        <f>SUM(G6:G56)</f>
        <v>58</v>
      </c>
      <c r="H57" s="635"/>
      <c r="I57" s="653"/>
    </row>
    <row r="58" spans="1:9" x14ac:dyDescent="0.25">
      <c r="A58" s="678" t="s">
        <v>995</v>
      </c>
      <c r="B58" s="639"/>
      <c r="C58" s="411"/>
      <c r="D58" s="638"/>
      <c r="E58" s="603"/>
      <c r="F58" s="635"/>
      <c r="G58" s="635"/>
      <c r="H58" s="635"/>
      <c r="I58" s="635"/>
    </row>
    <row r="59" spans="1:9" x14ac:dyDescent="0.25">
      <c r="B59" s="639"/>
      <c r="C59" s="411"/>
      <c r="D59" s="638"/>
      <c r="E59" s="603"/>
      <c r="F59" s="635"/>
      <c r="G59" s="635"/>
      <c r="H59" s="635"/>
      <c r="I59" s="635"/>
    </row>
    <row r="60" spans="1:9" x14ac:dyDescent="0.25">
      <c r="B60" s="639"/>
      <c r="C60" s="411"/>
      <c r="D60" s="638"/>
      <c r="E60" s="603"/>
    </row>
    <row r="61" spans="1:9" x14ac:dyDescent="0.25">
      <c r="B61" s="639"/>
      <c r="C61" s="411"/>
      <c r="D61" s="638"/>
      <c r="E61" s="603"/>
    </row>
    <row r="62" spans="1:9" x14ac:dyDescent="0.25">
      <c r="B62" s="639"/>
      <c r="C62" s="411"/>
      <c r="D62" s="638"/>
      <c r="E62" s="603"/>
    </row>
    <row r="63" spans="1:9" x14ac:dyDescent="0.25">
      <c r="B63" s="639"/>
      <c r="C63" s="411"/>
      <c r="D63" s="638"/>
      <c r="E63" s="603"/>
    </row>
    <row r="64" spans="1:9" x14ac:dyDescent="0.25">
      <c r="B64" s="639"/>
      <c r="C64" s="411"/>
      <c r="D64" s="638"/>
      <c r="E64" s="603"/>
    </row>
    <row r="65" spans="2:5" x14ac:dyDescent="0.25">
      <c r="B65" s="639"/>
      <c r="C65" s="411"/>
      <c r="D65" s="638"/>
      <c r="E65" s="603"/>
    </row>
    <row r="66" spans="2:5" x14ac:dyDescent="0.25">
      <c r="B66" s="639"/>
      <c r="C66" s="411"/>
      <c r="D66" s="638"/>
      <c r="E66" s="603"/>
    </row>
    <row r="67" spans="2:5" x14ac:dyDescent="0.25">
      <c r="B67" s="639"/>
      <c r="C67" s="411"/>
      <c r="D67" s="638"/>
      <c r="E67" s="603"/>
    </row>
    <row r="68" spans="2:5" x14ac:dyDescent="0.25">
      <c r="B68" s="639"/>
      <c r="C68" s="411"/>
      <c r="D68" s="638"/>
      <c r="E68" s="603"/>
    </row>
    <row r="69" spans="2:5" x14ac:dyDescent="0.25">
      <c r="B69" s="639"/>
      <c r="C69" s="411"/>
      <c r="D69" s="638"/>
      <c r="E69" s="603"/>
    </row>
    <row r="70" spans="2:5" x14ac:dyDescent="0.25">
      <c r="B70" s="639"/>
      <c r="C70" s="411"/>
      <c r="D70" s="638"/>
      <c r="E70" s="603"/>
    </row>
    <row r="71" spans="2:5" x14ac:dyDescent="0.25">
      <c r="B71" s="639"/>
      <c r="C71" s="411"/>
      <c r="D71" s="638"/>
      <c r="E71" s="603"/>
    </row>
    <row r="72" spans="2:5" x14ac:dyDescent="0.25">
      <c r="B72" s="643"/>
      <c r="C72" s="644"/>
      <c r="D72" s="638"/>
      <c r="E72" s="603"/>
    </row>
    <row r="73" spans="2:5" x14ac:dyDescent="0.25">
      <c r="B73" s="643"/>
      <c r="C73" s="644"/>
      <c r="D73" s="638"/>
      <c r="E73" s="603"/>
    </row>
    <row r="74" spans="2:5" x14ac:dyDescent="0.25">
      <c r="B74" s="609"/>
      <c r="E74" s="234"/>
    </row>
  </sheetData>
  <sheetProtection algorithmName="SHA-512" hashValue="LRjddJowL8c8+Hd4m/M6wwtk0Ry6wCQ9pSS0gf4qTAhZIpoJR+uH5JXtWZ7SsyZd5Q+r5yRvLcM+HbDzmaaimA==" saltValue="A/6eimGJB/VR372qrwVkVw==" spinCount="100000" sheet="1" objects="1" scenarios="1"/>
  <mergeCells count="9">
    <mergeCell ref="B14:D14"/>
    <mergeCell ref="B19:E19"/>
    <mergeCell ref="B20:E20"/>
    <mergeCell ref="B21:E21"/>
    <mergeCell ref="F2:I2"/>
    <mergeCell ref="F3:I3"/>
    <mergeCell ref="F4:I4"/>
    <mergeCell ref="B3:D3"/>
    <mergeCell ref="B4:D4"/>
  </mergeCells>
  <dataValidations disablePrompts="1" count="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3 F6" xr:uid="{AF17AEB6-2608-42E0-9755-FFD42FA6F704}">
      <formula1>0</formula1>
      <formula2>9</formula2>
    </dataValidation>
  </dataValidations>
  <pageMargins left="0.7" right="0.7" top="0.75" bottom="0.75" header="0.3" footer="0.3"/>
  <pageSetup paperSize="11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FA99-F2D0-4A0C-BE66-5F84CB0825AC}">
  <dimension ref="A1:IL350978"/>
  <sheetViews>
    <sheetView zoomScale="90" zoomScaleNormal="90" workbookViewId="0">
      <selection activeCell="E11" sqref="E11"/>
    </sheetView>
  </sheetViews>
  <sheetFormatPr baseColWidth="10" defaultColWidth="9.140625" defaultRowHeight="50.1" customHeight="1" x14ac:dyDescent="0.25"/>
  <cols>
    <col min="1" max="1" width="4.140625" customWidth="1"/>
    <col min="2" max="2" width="9.85546875" style="359" customWidth="1"/>
    <col min="3" max="3" width="19.7109375" customWidth="1"/>
    <col min="4" max="4" width="8.28515625" customWidth="1"/>
    <col min="5" max="5" width="49.140625" style="54" customWidth="1"/>
    <col min="6" max="6" width="31.7109375" customWidth="1"/>
    <col min="7" max="7" width="26.140625" customWidth="1"/>
    <col min="8" max="8" width="28.28515625" customWidth="1"/>
    <col min="9" max="9" width="12.42578125" customWidth="1"/>
    <col min="10" max="14" width="11.28515625" customWidth="1"/>
    <col min="15" max="15" width="48" customWidth="1"/>
    <col min="16" max="16" width="21.7109375" customWidth="1"/>
    <col min="17" max="17" width="15" hidden="1" customWidth="1"/>
    <col min="18" max="18" width="10.7109375" hidden="1" customWidth="1"/>
    <col min="19" max="19" width="18.42578125" hidden="1" customWidth="1"/>
    <col min="20" max="20" width="69.42578125" customWidth="1"/>
    <col min="21" max="21" width="44.28515625" hidden="1" customWidth="1"/>
    <col min="22" max="22" width="14.7109375" style="108" customWidth="1"/>
    <col min="23" max="23" width="14" style="108" customWidth="1"/>
    <col min="24" max="245" width="8" customWidth="1"/>
    <col min="246" max="246" width="14" customWidth="1"/>
  </cols>
  <sheetData>
    <row r="1" spans="1:246" ht="17.25" customHeight="1" x14ac:dyDescent="0.25">
      <c r="B1" s="1" t="s">
        <v>0</v>
      </c>
      <c r="C1" s="1">
        <v>53</v>
      </c>
      <c r="D1" s="772" t="s">
        <v>1</v>
      </c>
      <c r="E1" s="773"/>
    </row>
    <row r="2" spans="1:246" ht="15" customHeight="1" x14ac:dyDescent="0.25">
      <c r="B2" s="1" t="s">
        <v>2</v>
      </c>
      <c r="C2" s="1">
        <v>400</v>
      </c>
      <c r="D2" s="772" t="s">
        <v>3</v>
      </c>
      <c r="E2" s="773"/>
    </row>
    <row r="3" spans="1:246" ht="14.25" customHeight="1" x14ac:dyDescent="0.25">
      <c r="B3" s="1" t="s">
        <v>4</v>
      </c>
      <c r="C3" s="1">
        <v>1</v>
      </c>
      <c r="D3" s="370"/>
      <c r="E3" s="371"/>
    </row>
    <row r="4" spans="1:246" ht="14.25" customHeight="1" x14ac:dyDescent="0.25">
      <c r="B4" s="1" t="s">
        <v>5</v>
      </c>
      <c r="C4" s="1">
        <v>356</v>
      </c>
      <c r="D4" s="370"/>
      <c r="E4" s="371"/>
    </row>
    <row r="5" spans="1:246" ht="14.25" customHeight="1" x14ac:dyDescent="0.25">
      <c r="B5" s="1" t="s">
        <v>6</v>
      </c>
      <c r="C5" s="4">
        <v>44742</v>
      </c>
      <c r="D5" s="370"/>
      <c r="E5" s="371"/>
    </row>
    <row r="6" spans="1:246" ht="14.25" customHeight="1" x14ac:dyDescent="0.25">
      <c r="B6" s="1" t="s">
        <v>7</v>
      </c>
      <c r="C6" s="1">
        <v>6</v>
      </c>
      <c r="D6" s="772" t="s">
        <v>8</v>
      </c>
      <c r="E6" s="773"/>
    </row>
    <row r="7" spans="1:246" ht="10.5" customHeight="1" x14ac:dyDescent="0.25"/>
    <row r="8" spans="1:246" ht="16.5" customHeight="1" x14ac:dyDescent="0.25">
      <c r="A8" s="1" t="s">
        <v>9</v>
      </c>
      <c r="B8" s="739" t="s">
        <v>10</v>
      </c>
      <c r="C8" s="740"/>
      <c r="D8" s="740"/>
      <c r="E8" s="740"/>
      <c r="F8" s="740"/>
      <c r="G8" s="740"/>
      <c r="H8" s="740"/>
      <c r="I8" s="740"/>
      <c r="J8" s="740"/>
      <c r="K8" s="740"/>
      <c r="L8" s="740"/>
      <c r="M8" s="740"/>
      <c r="N8" s="740"/>
      <c r="O8" s="740"/>
      <c r="P8" s="747" t="s">
        <v>457</v>
      </c>
      <c r="Q8" s="744" t="s">
        <v>459</v>
      </c>
      <c r="R8" s="745"/>
      <c r="S8" s="746"/>
      <c r="T8" s="730" t="s">
        <v>464</v>
      </c>
      <c r="U8" s="730" t="s">
        <v>463</v>
      </c>
      <c r="V8" s="732" t="s">
        <v>881</v>
      </c>
      <c r="W8" s="732" t="s">
        <v>466</v>
      </c>
    </row>
    <row r="9" spans="1:246" ht="12" customHeight="1" x14ac:dyDescent="0.25">
      <c r="C9" s="1">
        <v>4</v>
      </c>
      <c r="D9" s="1">
        <v>8</v>
      </c>
      <c r="E9" s="55">
        <v>12</v>
      </c>
      <c r="F9" s="1">
        <v>16</v>
      </c>
      <c r="G9" s="1">
        <v>20</v>
      </c>
      <c r="H9" s="1">
        <v>24</v>
      </c>
      <c r="I9" s="1">
        <v>28</v>
      </c>
      <c r="J9" s="1">
        <v>31</v>
      </c>
      <c r="K9" s="1">
        <v>32</v>
      </c>
      <c r="L9" s="1">
        <v>36</v>
      </c>
      <c r="M9" s="1">
        <v>40</v>
      </c>
      <c r="N9" s="1">
        <v>44</v>
      </c>
      <c r="O9" s="1">
        <v>48</v>
      </c>
      <c r="P9" s="747"/>
      <c r="Q9" s="741" t="s">
        <v>460</v>
      </c>
      <c r="R9" s="742"/>
      <c r="S9" s="743"/>
      <c r="T9" s="731"/>
      <c r="U9" s="731"/>
      <c r="V9" s="733"/>
      <c r="W9" s="733"/>
    </row>
    <row r="10" spans="1:246" s="56" customFormat="1" ht="36.75" customHeight="1" x14ac:dyDescent="0.25">
      <c r="B10" s="372"/>
      <c r="C10" s="57" t="s">
        <v>11</v>
      </c>
      <c r="D10" s="57" t="s">
        <v>12</v>
      </c>
      <c r="E10" s="57" t="s">
        <v>13</v>
      </c>
      <c r="F10" s="57" t="s">
        <v>14</v>
      </c>
      <c r="G10" s="57" t="s">
        <v>15</v>
      </c>
      <c r="H10" s="57" t="s">
        <v>16</v>
      </c>
      <c r="I10" s="57" t="s">
        <v>17</v>
      </c>
      <c r="J10" s="58" t="s">
        <v>18</v>
      </c>
      <c r="K10" s="57" t="s">
        <v>19</v>
      </c>
      <c r="L10" s="57" t="s">
        <v>20</v>
      </c>
      <c r="M10" s="57" t="s">
        <v>21</v>
      </c>
      <c r="N10" s="57" t="s">
        <v>22</v>
      </c>
      <c r="O10" s="57" t="s">
        <v>23</v>
      </c>
      <c r="P10" s="747"/>
      <c r="Q10" s="61" t="s">
        <v>461</v>
      </c>
      <c r="R10" s="60" t="s">
        <v>463</v>
      </c>
      <c r="S10" s="61" t="s">
        <v>462</v>
      </c>
      <c r="T10" s="731"/>
      <c r="U10" s="731"/>
      <c r="V10" s="733"/>
      <c r="W10" s="733"/>
      <c r="IL10" s="59" t="s">
        <v>458</v>
      </c>
    </row>
    <row r="11" spans="1:246" s="359" customFormat="1" ht="171.75" customHeight="1" x14ac:dyDescent="0.25">
      <c r="A11" s="373">
        <v>1</v>
      </c>
      <c r="B11" s="6" t="s">
        <v>24</v>
      </c>
      <c r="C11" s="7" t="s">
        <v>26</v>
      </c>
      <c r="D11" s="8" t="s">
        <v>29</v>
      </c>
      <c r="E11" s="358" t="s">
        <v>30</v>
      </c>
      <c r="F11" s="7" t="s">
        <v>31</v>
      </c>
      <c r="G11" s="9" t="s">
        <v>32</v>
      </c>
      <c r="H11" s="9" t="s">
        <v>33</v>
      </c>
      <c r="I11" s="10" t="s">
        <v>34</v>
      </c>
      <c r="J11" s="10">
        <v>1</v>
      </c>
      <c r="K11" s="11">
        <v>43438</v>
      </c>
      <c r="L11" s="11">
        <v>44165</v>
      </c>
      <c r="M11" s="12">
        <f t="shared" ref="M11:M15" si="0">(L11-K11)/7</f>
        <v>103.85714285714286</v>
      </c>
      <c r="N11" s="12">
        <v>0</v>
      </c>
      <c r="O11" s="156" t="s">
        <v>766</v>
      </c>
      <c r="P11" s="36" t="s">
        <v>872</v>
      </c>
      <c r="Q11" s="158" t="s">
        <v>681</v>
      </c>
      <c r="R11" s="158" t="s">
        <v>682</v>
      </c>
      <c r="S11" s="158" t="s">
        <v>683</v>
      </c>
      <c r="T11" s="158" t="s">
        <v>684</v>
      </c>
      <c r="U11" s="156" t="s">
        <v>766</v>
      </c>
      <c r="V11" s="159">
        <v>0.95</v>
      </c>
      <c r="W11" s="160">
        <v>0.95</v>
      </c>
    </row>
    <row r="12" spans="1:246" s="359" customFormat="1" ht="159.75" customHeight="1" x14ac:dyDescent="0.25">
      <c r="A12" s="373">
        <v>2</v>
      </c>
      <c r="B12" s="6" t="s">
        <v>782</v>
      </c>
      <c r="C12" s="7" t="s">
        <v>26</v>
      </c>
      <c r="D12" s="8" t="s">
        <v>36</v>
      </c>
      <c r="E12" s="358" t="s">
        <v>37</v>
      </c>
      <c r="F12" s="7" t="s">
        <v>38</v>
      </c>
      <c r="G12" s="9" t="s">
        <v>39</v>
      </c>
      <c r="H12" s="9" t="s">
        <v>40</v>
      </c>
      <c r="I12" s="10" t="s">
        <v>41</v>
      </c>
      <c r="J12" s="10">
        <v>1</v>
      </c>
      <c r="K12" s="11">
        <v>43438</v>
      </c>
      <c r="L12" s="11">
        <v>43830</v>
      </c>
      <c r="M12" s="10">
        <f t="shared" si="0"/>
        <v>56</v>
      </c>
      <c r="N12" s="10">
        <v>0</v>
      </c>
      <c r="O12" s="158" t="s">
        <v>767</v>
      </c>
      <c r="P12" s="50" t="s">
        <v>358</v>
      </c>
      <c r="Q12" s="158" t="s">
        <v>685</v>
      </c>
      <c r="R12" s="158" t="s">
        <v>686</v>
      </c>
      <c r="S12" s="158" t="s">
        <v>687</v>
      </c>
      <c r="T12" s="158" t="s">
        <v>768</v>
      </c>
      <c r="U12" s="158" t="s">
        <v>767</v>
      </c>
      <c r="V12" s="160">
        <v>0.8</v>
      </c>
      <c r="W12" s="160">
        <v>0.8</v>
      </c>
    </row>
    <row r="13" spans="1:246" s="359" customFormat="1" ht="82.5" customHeight="1" x14ac:dyDescent="0.25">
      <c r="A13" s="374">
        <v>3</v>
      </c>
      <c r="B13" s="359" t="s">
        <v>28</v>
      </c>
      <c r="C13" s="7" t="s">
        <v>26</v>
      </c>
      <c r="D13" s="8" t="s">
        <v>43</v>
      </c>
      <c r="E13" s="358" t="s">
        <v>44</v>
      </c>
      <c r="F13" s="13" t="s">
        <v>45</v>
      </c>
      <c r="G13" s="14" t="s">
        <v>46</v>
      </c>
      <c r="H13" s="14" t="s">
        <v>47</v>
      </c>
      <c r="I13" s="15" t="s">
        <v>48</v>
      </c>
      <c r="J13" s="16">
        <v>1</v>
      </c>
      <c r="K13" s="11">
        <v>43438</v>
      </c>
      <c r="L13" s="17">
        <v>44196</v>
      </c>
      <c r="M13" s="18">
        <f t="shared" si="0"/>
        <v>108.28571428571429</v>
      </c>
      <c r="N13" s="10">
        <v>0</v>
      </c>
      <c r="O13" s="360" t="s">
        <v>628</v>
      </c>
      <c r="P13" s="357" t="s">
        <v>878</v>
      </c>
      <c r="Q13" s="361" t="s">
        <v>624</v>
      </c>
      <c r="R13" s="362" t="s">
        <v>625</v>
      </c>
      <c r="S13" s="363" t="s">
        <v>626</v>
      </c>
      <c r="T13" s="360" t="s">
        <v>627</v>
      </c>
      <c r="U13" s="360" t="s">
        <v>628</v>
      </c>
      <c r="V13" s="160">
        <v>1</v>
      </c>
      <c r="W13" s="771">
        <f>AVERAGE(V13:V15)</f>
        <v>0.93333333333333324</v>
      </c>
    </row>
    <row r="14" spans="1:246" s="359" customFormat="1" ht="111" customHeight="1" x14ac:dyDescent="0.25">
      <c r="A14" s="373">
        <v>4</v>
      </c>
      <c r="B14" s="6" t="s">
        <v>35</v>
      </c>
      <c r="C14" s="7" t="s">
        <v>26</v>
      </c>
      <c r="D14" s="8" t="s">
        <v>43</v>
      </c>
      <c r="E14" s="358" t="s">
        <v>44</v>
      </c>
      <c r="F14" s="13" t="s">
        <v>45</v>
      </c>
      <c r="G14" s="14" t="s">
        <v>50</v>
      </c>
      <c r="H14" s="14" t="s">
        <v>51</v>
      </c>
      <c r="I14" s="15" t="s">
        <v>52</v>
      </c>
      <c r="J14" s="16">
        <v>1</v>
      </c>
      <c r="K14" s="11">
        <v>43438</v>
      </c>
      <c r="L14" s="17">
        <v>44196</v>
      </c>
      <c r="M14" s="18">
        <f t="shared" si="0"/>
        <v>108.28571428571429</v>
      </c>
      <c r="N14" s="10">
        <v>0</v>
      </c>
      <c r="O14" s="364" t="s">
        <v>632</v>
      </c>
      <c r="P14" s="357" t="s">
        <v>878</v>
      </c>
      <c r="Q14" s="361" t="s">
        <v>629</v>
      </c>
      <c r="R14" s="362" t="s">
        <v>625</v>
      </c>
      <c r="S14" s="363" t="s">
        <v>630</v>
      </c>
      <c r="T14" s="360" t="s">
        <v>763</v>
      </c>
      <c r="U14" s="364" t="s">
        <v>632</v>
      </c>
      <c r="V14" s="160">
        <v>1</v>
      </c>
      <c r="W14" s="702"/>
    </row>
    <row r="15" spans="1:246" s="359" customFormat="1" ht="162" customHeight="1" x14ac:dyDescent="0.25">
      <c r="A15" s="373">
        <v>5</v>
      </c>
      <c r="B15" s="6" t="s">
        <v>42</v>
      </c>
      <c r="C15" s="7" t="s">
        <v>26</v>
      </c>
      <c r="D15" s="8" t="s">
        <v>43</v>
      </c>
      <c r="E15" s="358" t="s">
        <v>44</v>
      </c>
      <c r="F15" s="13" t="s">
        <v>45</v>
      </c>
      <c r="G15" s="14" t="s">
        <v>54</v>
      </c>
      <c r="H15" s="14" t="s">
        <v>55</v>
      </c>
      <c r="I15" s="15" t="s">
        <v>56</v>
      </c>
      <c r="J15" s="16">
        <v>1</v>
      </c>
      <c r="K15" s="11">
        <v>43438</v>
      </c>
      <c r="L15" s="17">
        <v>44196</v>
      </c>
      <c r="M15" s="18">
        <f t="shared" si="0"/>
        <v>108.28571428571429</v>
      </c>
      <c r="N15" s="10">
        <v>0</v>
      </c>
      <c r="O15" s="360" t="s">
        <v>636</v>
      </c>
      <c r="P15" s="357" t="s">
        <v>878</v>
      </c>
      <c r="Q15" s="363" t="s">
        <v>633</v>
      </c>
      <c r="R15" s="362" t="s">
        <v>625</v>
      </c>
      <c r="S15" s="363" t="s">
        <v>634</v>
      </c>
      <c r="T15" s="360" t="s">
        <v>635</v>
      </c>
      <c r="U15" s="360" t="s">
        <v>636</v>
      </c>
      <c r="V15" s="160">
        <v>0.8</v>
      </c>
      <c r="W15" s="703"/>
    </row>
    <row r="16" spans="1:246" s="359" customFormat="1" ht="114.75" customHeight="1" x14ac:dyDescent="0.25">
      <c r="A16" s="374">
        <v>6</v>
      </c>
      <c r="B16" s="359" t="s">
        <v>49</v>
      </c>
      <c r="C16" s="7" t="s">
        <v>26</v>
      </c>
      <c r="D16" s="8" t="s">
        <v>58</v>
      </c>
      <c r="E16" s="6" t="s">
        <v>59</v>
      </c>
      <c r="F16" s="7" t="s">
        <v>60</v>
      </c>
      <c r="G16" s="19" t="s">
        <v>61</v>
      </c>
      <c r="H16" s="19" t="s">
        <v>62</v>
      </c>
      <c r="I16" s="20" t="s">
        <v>63</v>
      </c>
      <c r="J16" s="20">
        <v>1</v>
      </c>
      <c r="K16" s="11">
        <v>43438</v>
      </c>
      <c r="L16" s="17">
        <v>44196</v>
      </c>
      <c r="M16" s="21">
        <v>12</v>
      </c>
      <c r="N16" s="10">
        <v>0</v>
      </c>
      <c r="O16" s="161" t="s">
        <v>585</v>
      </c>
      <c r="P16" s="36" t="s">
        <v>64</v>
      </c>
      <c r="Q16" s="161" t="s">
        <v>581</v>
      </c>
      <c r="R16" s="162" t="s">
        <v>582</v>
      </c>
      <c r="S16" s="161" t="s">
        <v>583</v>
      </c>
      <c r="T16" s="161" t="s">
        <v>584</v>
      </c>
      <c r="U16" s="161" t="s">
        <v>585</v>
      </c>
      <c r="V16" s="150">
        <v>0.9</v>
      </c>
      <c r="W16" s="753">
        <f>AVERAGE(V16:V18)</f>
        <v>0.81666666666666676</v>
      </c>
    </row>
    <row r="17" spans="1:23" s="359" customFormat="1" ht="126.75" customHeight="1" x14ac:dyDescent="0.25">
      <c r="A17" s="373">
        <v>7</v>
      </c>
      <c r="B17" s="6" t="s">
        <v>53</v>
      </c>
      <c r="C17" s="7" t="s">
        <v>26</v>
      </c>
      <c r="D17" s="8" t="s">
        <v>58</v>
      </c>
      <c r="E17" s="6" t="s">
        <v>59</v>
      </c>
      <c r="F17" s="7" t="s">
        <v>60</v>
      </c>
      <c r="G17" s="19" t="s">
        <v>66</v>
      </c>
      <c r="H17" s="19" t="s">
        <v>67</v>
      </c>
      <c r="I17" s="20" t="s">
        <v>68</v>
      </c>
      <c r="J17" s="20">
        <v>1</v>
      </c>
      <c r="K17" s="11">
        <v>43438</v>
      </c>
      <c r="L17" s="17">
        <v>44196</v>
      </c>
      <c r="M17" s="21">
        <v>12</v>
      </c>
      <c r="N17" s="10">
        <v>0</v>
      </c>
      <c r="O17" s="161" t="s">
        <v>589</v>
      </c>
      <c r="P17" s="36" t="s">
        <v>64</v>
      </c>
      <c r="Q17" s="161" t="s">
        <v>586</v>
      </c>
      <c r="R17" s="162" t="s">
        <v>582</v>
      </c>
      <c r="S17" s="161" t="s">
        <v>587</v>
      </c>
      <c r="T17" s="161" t="s">
        <v>588</v>
      </c>
      <c r="U17" s="161" t="s">
        <v>589</v>
      </c>
      <c r="V17" s="150">
        <v>0.8</v>
      </c>
      <c r="W17" s="760"/>
    </row>
    <row r="18" spans="1:23" s="359" customFormat="1" ht="254.25" customHeight="1" x14ac:dyDescent="0.25">
      <c r="A18" s="373">
        <v>8</v>
      </c>
      <c r="B18" s="6" t="s">
        <v>57</v>
      </c>
      <c r="C18" s="7" t="s">
        <v>26</v>
      </c>
      <c r="D18" s="8" t="s">
        <v>58</v>
      </c>
      <c r="E18" s="6" t="s">
        <v>59</v>
      </c>
      <c r="F18" s="7" t="s">
        <v>60</v>
      </c>
      <c r="G18" s="19" t="s">
        <v>70</v>
      </c>
      <c r="H18" s="19" t="s">
        <v>71</v>
      </c>
      <c r="I18" s="20" t="s">
        <v>72</v>
      </c>
      <c r="J18" s="22">
        <v>1</v>
      </c>
      <c r="K18" s="11">
        <v>43438</v>
      </c>
      <c r="L18" s="17">
        <v>44196</v>
      </c>
      <c r="M18" s="21">
        <v>52</v>
      </c>
      <c r="N18" s="10">
        <v>0</v>
      </c>
      <c r="O18" s="161" t="s">
        <v>593</v>
      </c>
      <c r="P18" s="36" t="s">
        <v>64</v>
      </c>
      <c r="Q18" s="161" t="s">
        <v>590</v>
      </c>
      <c r="R18" s="162" t="s">
        <v>582</v>
      </c>
      <c r="S18" s="161" t="s">
        <v>591</v>
      </c>
      <c r="T18" s="161" t="s">
        <v>592</v>
      </c>
      <c r="U18" s="161" t="s">
        <v>593</v>
      </c>
      <c r="V18" s="150">
        <v>0.75</v>
      </c>
      <c r="W18" s="761"/>
    </row>
    <row r="19" spans="1:23" s="359" customFormat="1" ht="139.5" customHeight="1" x14ac:dyDescent="0.25">
      <c r="A19" s="374">
        <v>9</v>
      </c>
      <c r="B19" s="359" t="s">
        <v>65</v>
      </c>
      <c r="C19" s="7" t="s">
        <v>26</v>
      </c>
      <c r="D19" s="8" t="s">
        <v>74</v>
      </c>
      <c r="E19" s="7" t="s">
        <v>75</v>
      </c>
      <c r="F19" s="7" t="s">
        <v>76</v>
      </c>
      <c r="G19" s="9" t="s">
        <v>77</v>
      </c>
      <c r="H19" s="9" t="s">
        <v>78</v>
      </c>
      <c r="I19" s="10" t="s">
        <v>79</v>
      </c>
      <c r="J19" s="10">
        <v>1</v>
      </c>
      <c r="K19" s="11">
        <v>43438</v>
      </c>
      <c r="L19" s="17">
        <v>43646</v>
      </c>
      <c r="M19" s="10">
        <v>24</v>
      </c>
      <c r="N19" s="10">
        <v>0</v>
      </c>
      <c r="O19" s="158" t="s">
        <v>690</v>
      </c>
      <c r="P19" s="36" t="s">
        <v>358</v>
      </c>
      <c r="Q19" s="158" t="s">
        <v>688</v>
      </c>
      <c r="R19" s="163" t="s">
        <v>512</v>
      </c>
      <c r="S19" s="163" t="s">
        <v>512</v>
      </c>
      <c r="T19" s="158" t="s">
        <v>689</v>
      </c>
      <c r="U19" s="158" t="s">
        <v>690</v>
      </c>
      <c r="V19" s="160">
        <v>0.8</v>
      </c>
      <c r="W19" s="160">
        <v>0.8</v>
      </c>
    </row>
    <row r="20" spans="1:23" s="359" customFormat="1" ht="110.25" customHeight="1" x14ac:dyDescent="0.25">
      <c r="A20" s="373">
        <v>10</v>
      </c>
      <c r="B20" s="6" t="s">
        <v>69</v>
      </c>
      <c r="C20" s="25" t="s">
        <v>26</v>
      </c>
      <c r="D20" s="26" t="s">
        <v>108</v>
      </c>
      <c r="E20" s="25" t="s">
        <v>109</v>
      </c>
      <c r="F20" s="23" t="s">
        <v>110</v>
      </c>
      <c r="G20" s="32" t="s">
        <v>111</v>
      </c>
      <c r="H20" s="32" t="s">
        <v>112</v>
      </c>
      <c r="I20" s="33" t="s">
        <v>113</v>
      </c>
      <c r="J20" s="34">
        <v>1</v>
      </c>
      <c r="K20" s="31">
        <v>43438</v>
      </c>
      <c r="L20" s="28">
        <v>43646</v>
      </c>
      <c r="M20" s="35">
        <v>24</v>
      </c>
      <c r="N20" s="29">
        <v>0</v>
      </c>
      <c r="O20" s="360" t="s">
        <v>749</v>
      </c>
      <c r="P20" s="357" t="s">
        <v>878</v>
      </c>
      <c r="Q20" s="365" t="s">
        <v>637</v>
      </c>
      <c r="R20" s="162" t="s">
        <v>638</v>
      </c>
      <c r="S20" s="161" t="s">
        <v>639</v>
      </c>
      <c r="T20" s="360" t="s">
        <v>769</v>
      </c>
      <c r="U20" s="360" t="s">
        <v>749</v>
      </c>
      <c r="V20" s="145">
        <v>0.7</v>
      </c>
      <c r="W20" s="145">
        <v>0.7</v>
      </c>
    </row>
    <row r="21" spans="1:23" s="359" customFormat="1" ht="94.5" customHeight="1" x14ac:dyDescent="0.25">
      <c r="A21" s="373">
        <v>11</v>
      </c>
      <c r="B21" s="6" t="s">
        <v>73</v>
      </c>
      <c r="C21" s="25" t="s">
        <v>26</v>
      </c>
      <c r="D21" s="26" t="s">
        <v>115</v>
      </c>
      <c r="E21" s="37" t="s">
        <v>116</v>
      </c>
      <c r="F21" s="38" t="s">
        <v>45</v>
      </c>
      <c r="G21" s="37" t="s">
        <v>50</v>
      </c>
      <c r="H21" s="37" t="s">
        <v>117</v>
      </c>
      <c r="I21" s="39" t="s">
        <v>52</v>
      </c>
      <c r="J21" s="40">
        <v>1</v>
      </c>
      <c r="K21" s="31">
        <v>43438</v>
      </c>
      <c r="L21" s="28">
        <v>44196</v>
      </c>
      <c r="M21" s="29">
        <f>(L21-K21)/7</f>
        <v>108.28571428571429</v>
      </c>
      <c r="N21" s="29">
        <v>0</v>
      </c>
      <c r="O21" s="364" t="s">
        <v>632</v>
      </c>
      <c r="P21" s="357" t="s">
        <v>878</v>
      </c>
      <c r="Q21" s="361" t="s">
        <v>629</v>
      </c>
      <c r="R21" s="363" t="s">
        <v>638</v>
      </c>
      <c r="S21" s="363" t="s">
        <v>630</v>
      </c>
      <c r="T21" s="360" t="s">
        <v>763</v>
      </c>
      <c r="U21" s="364" t="s">
        <v>632</v>
      </c>
      <c r="V21" s="149">
        <v>1</v>
      </c>
      <c r="W21" s="770">
        <f>AVERAGE(V21:V22)</f>
        <v>0.9</v>
      </c>
    </row>
    <row r="22" spans="1:23" s="359" customFormat="1" ht="161.25" customHeight="1" x14ac:dyDescent="0.25">
      <c r="A22" s="374">
        <v>12</v>
      </c>
      <c r="B22" s="359" t="s">
        <v>80</v>
      </c>
      <c r="C22" s="25" t="s">
        <v>26</v>
      </c>
      <c r="D22" s="26" t="s">
        <v>115</v>
      </c>
      <c r="E22" s="37" t="s">
        <v>116</v>
      </c>
      <c r="F22" s="38" t="s">
        <v>45</v>
      </c>
      <c r="G22" s="37" t="s">
        <v>119</v>
      </c>
      <c r="H22" s="37" t="s">
        <v>120</v>
      </c>
      <c r="I22" s="39" t="s">
        <v>121</v>
      </c>
      <c r="J22" s="40">
        <v>1</v>
      </c>
      <c r="K22" s="31">
        <v>43438</v>
      </c>
      <c r="L22" s="28">
        <v>44196</v>
      </c>
      <c r="M22" s="29">
        <f>(L22-K22)/7</f>
        <v>108.28571428571429</v>
      </c>
      <c r="N22" s="29">
        <v>0</v>
      </c>
      <c r="O22" s="360" t="s">
        <v>641</v>
      </c>
      <c r="P22" s="357" t="s">
        <v>878</v>
      </c>
      <c r="Q22" s="361" t="s">
        <v>640</v>
      </c>
      <c r="R22" s="363" t="s">
        <v>638</v>
      </c>
      <c r="S22" s="363" t="s">
        <v>634</v>
      </c>
      <c r="T22" s="360" t="s">
        <v>635</v>
      </c>
      <c r="U22" s="360" t="s">
        <v>641</v>
      </c>
      <c r="V22" s="150">
        <v>0.8</v>
      </c>
      <c r="W22" s="770"/>
    </row>
    <row r="23" spans="1:23" s="359" customFormat="1" ht="303.75" customHeight="1" x14ac:dyDescent="0.25">
      <c r="A23" s="373">
        <v>13</v>
      </c>
      <c r="B23" s="6" t="s">
        <v>88</v>
      </c>
      <c r="C23" s="25" t="s">
        <v>26</v>
      </c>
      <c r="D23" s="26" t="s">
        <v>123</v>
      </c>
      <c r="E23" s="25" t="s">
        <v>124</v>
      </c>
      <c r="F23" s="25" t="s">
        <v>125</v>
      </c>
      <c r="G23" s="32" t="s">
        <v>126</v>
      </c>
      <c r="H23" s="138" t="s">
        <v>127</v>
      </c>
      <c r="I23" s="139" t="s">
        <v>128</v>
      </c>
      <c r="J23" s="34">
        <v>1</v>
      </c>
      <c r="K23" s="31">
        <v>43438</v>
      </c>
      <c r="L23" s="28">
        <v>44196</v>
      </c>
      <c r="M23" s="35">
        <v>12</v>
      </c>
      <c r="N23" s="29">
        <v>0</v>
      </c>
      <c r="O23" s="36" t="s">
        <v>762</v>
      </c>
      <c r="P23" s="36" t="s">
        <v>129</v>
      </c>
      <c r="Q23" s="23" t="s">
        <v>485</v>
      </c>
      <c r="R23" s="167"/>
      <c r="S23" s="23" t="s">
        <v>623</v>
      </c>
      <c r="T23" s="36" t="s">
        <v>770</v>
      </c>
      <c r="U23" s="36" t="s">
        <v>759</v>
      </c>
      <c r="V23" s="168">
        <v>0.87</v>
      </c>
      <c r="W23" s="769">
        <f>AVERAGE(V23:V25)</f>
        <v>0.82333333333333325</v>
      </c>
    </row>
    <row r="24" spans="1:23" s="359" customFormat="1" ht="159" customHeight="1" x14ac:dyDescent="0.25">
      <c r="A24" s="373">
        <v>14</v>
      </c>
      <c r="B24" s="6" t="s">
        <v>92</v>
      </c>
      <c r="C24" s="25" t="s">
        <v>26</v>
      </c>
      <c r="D24" s="26" t="s">
        <v>123</v>
      </c>
      <c r="E24" s="25" t="s">
        <v>124</v>
      </c>
      <c r="F24" s="25" t="s">
        <v>125</v>
      </c>
      <c r="G24" s="32" t="s">
        <v>131</v>
      </c>
      <c r="H24" s="32" t="s">
        <v>132</v>
      </c>
      <c r="I24" s="33" t="s">
        <v>133</v>
      </c>
      <c r="J24" s="41">
        <v>1</v>
      </c>
      <c r="K24" s="31">
        <v>43438</v>
      </c>
      <c r="L24" s="28">
        <v>44196</v>
      </c>
      <c r="M24" s="35">
        <v>24</v>
      </c>
      <c r="N24" s="29">
        <v>0</v>
      </c>
      <c r="O24" s="36" t="s">
        <v>754</v>
      </c>
      <c r="P24" s="36" t="s">
        <v>129</v>
      </c>
      <c r="Q24" s="23" t="s">
        <v>486</v>
      </c>
      <c r="R24" s="167"/>
      <c r="S24" s="23" t="s">
        <v>487</v>
      </c>
      <c r="T24" s="36" t="s">
        <v>882</v>
      </c>
      <c r="U24" s="36" t="s">
        <v>760</v>
      </c>
      <c r="V24" s="168">
        <v>0.9</v>
      </c>
      <c r="W24" s="760"/>
    </row>
    <row r="25" spans="1:23" s="359" customFormat="1" ht="205.5" customHeight="1" x14ac:dyDescent="0.25">
      <c r="A25" s="374">
        <v>15</v>
      </c>
      <c r="B25" s="359" t="s">
        <v>96</v>
      </c>
      <c r="C25" s="25" t="s">
        <v>26</v>
      </c>
      <c r="D25" s="26" t="s">
        <v>123</v>
      </c>
      <c r="E25" s="25" t="s">
        <v>124</v>
      </c>
      <c r="F25" s="25" t="s">
        <v>125</v>
      </c>
      <c r="G25" s="32" t="s">
        <v>135</v>
      </c>
      <c r="H25" s="32" t="s">
        <v>136</v>
      </c>
      <c r="I25" s="33" t="s">
        <v>137</v>
      </c>
      <c r="J25" s="41">
        <v>1</v>
      </c>
      <c r="K25" s="31">
        <v>43438</v>
      </c>
      <c r="L25" s="28">
        <v>44196</v>
      </c>
      <c r="M25" s="35">
        <v>12</v>
      </c>
      <c r="N25" s="29">
        <v>0</v>
      </c>
      <c r="O25" s="36" t="s">
        <v>755</v>
      </c>
      <c r="P25" s="36" t="s">
        <v>129</v>
      </c>
      <c r="Q25" s="23" t="s">
        <v>488</v>
      </c>
      <c r="R25" s="167"/>
      <c r="S25" s="23" t="s">
        <v>489</v>
      </c>
      <c r="T25" s="36" t="s">
        <v>756</v>
      </c>
      <c r="U25" s="36" t="s">
        <v>755</v>
      </c>
      <c r="V25" s="168">
        <v>0.7</v>
      </c>
      <c r="W25" s="761"/>
    </row>
    <row r="26" spans="1:23" s="359" customFormat="1" ht="99.75" customHeight="1" x14ac:dyDescent="0.25">
      <c r="A26" s="373">
        <v>16</v>
      </c>
      <c r="B26" s="6" t="s">
        <v>104</v>
      </c>
      <c r="C26" s="25" t="s">
        <v>26</v>
      </c>
      <c r="D26" s="26" t="s">
        <v>151</v>
      </c>
      <c r="E26" s="23" t="s">
        <v>152</v>
      </c>
      <c r="F26" s="23" t="s">
        <v>153</v>
      </c>
      <c r="G26" s="32" t="s">
        <v>154</v>
      </c>
      <c r="H26" s="32" t="s">
        <v>155</v>
      </c>
      <c r="I26" s="33" t="s">
        <v>133</v>
      </c>
      <c r="J26" s="42">
        <v>1</v>
      </c>
      <c r="K26" s="31">
        <v>43438</v>
      </c>
      <c r="L26" s="28">
        <v>44012</v>
      </c>
      <c r="M26" s="43">
        <v>12</v>
      </c>
      <c r="N26" s="29">
        <v>0</v>
      </c>
      <c r="O26" s="158" t="s">
        <v>695</v>
      </c>
      <c r="P26" s="36" t="s">
        <v>129</v>
      </c>
      <c r="Q26" s="158" t="s">
        <v>691</v>
      </c>
      <c r="R26" s="158" t="s">
        <v>692</v>
      </c>
      <c r="S26" s="158" t="s">
        <v>693</v>
      </c>
      <c r="T26" s="158" t="s">
        <v>694</v>
      </c>
      <c r="U26" s="158" t="s">
        <v>695</v>
      </c>
      <c r="V26" s="160">
        <v>0.9</v>
      </c>
      <c r="W26" s="160">
        <v>0.9</v>
      </c>
    </row>
    <row r="27" spans="1:23" s="359" customFormat="1" ht="147" customHeight="1" x14ac:dyDescent="0.25">
      <c r="A27" s="373">
        <v>17</v>
      </c>
      <c r="B27" s="6" t="s">
        <v>107</v>
      </c>
      <c r="C27" s="25" t="s">
        <v>26</v>
      </c>
      <c r="D27" s="26" t="s">
        <v>151</v>
      </c>
      <c r="E27" s="23" t="s">
        <v>152</v>
      </c>
      <c r="F27" s="23" t="s">
        <v>157</v>
      </c>
      <c r="G27" s="32" t="s">
        <v>154</v>
      </c>
      <c r="H27" s="32" t="s">
        <v>155</v>
      </c>
      <c r="I27" s="33" t="s">
        <v>133</v>
      </c>
      <c r="J27" s="41">
        <v>1</v>
      </c>
      <c r="K27" s="31">
        <v>43438</v>
      </c>
      <c r="L27" s="28">
        <v>43554</v>
      </c>
      <c r="M27" s="43">
        <v>12</v>
      </c>
      <c r="N27" s="29">
        <v>0</v>
      </c>
      <c r="O27" s="158" t="s">
        <v>771</v>
      </c>
      <c r="P27" s="36" t="s">
        <v>877</v>
      </c>
      <c r="Q27" s="158" t="s">
        <v>696</v>
      </c>
      <c r="R27" s="158" t="s">
        <v>697</v>
      </c>
      <c r="S27" s="158" t="s">
        <v>698</v>
      </c>
      <c r="T27" s="175" t="s">
        <v>699</v>
      </c>
      <c r="U27" s="158" t="s">
        <v>771</v>
      </c>
      <c r="V27" s="160">
        <v>0.9</v>
      </c>
      <c r="W27" s="160">
        <v>0.9</v>
      </c>
    </row>
    <row r="28" spans="1:23" s="359" customFormat="1" ht="117.75" customHeight="1" x14ac:dyDescent="0.25">
      <c r="A28" s="374">
        <v>18</v>
      </c>
      <c r="B28" s="359" t="s">
        <v>114</v>
      </c>
      <c r="C28" s="25" t="s">
        <v>26</v>
      </c>
      <c r="D28" s="26" t="s">
        <v>174</v>
      </c>
      <c r="E28" s="25" t="s">
        <v>175</v>
      </c>
      <c r="F28" s="25" t="s">
        <v>176</v>
      </c>
      <c r="G28" s="23" t="s">
        <v>177</v>
      </c>
      <c r="H28" s="23" t="s">
        <v>178</v>
      </c>
      <c r="I28" s="30" t="s">
        <v>179</v>
      </c>
      <c r="J28" s="45">
        <v>3</v>
      </c>
      <c r="K28" s="28">
        <v>44013</v>
      </c>
      <c r="L28" s="28">
        <v>44196</v>
      </c>
      <c r="M28" s="29">
        <f t="shared" ref="M28:M43" si="1">(L28-K28)/7</f>
        <v>26.142857142857142</v>
      </c>
      <c r="N28" s="45">
        <v>0</v>
      </c>
      <c r="O28" s="169" t="s">
        <v>506</v>
      </c>
      <c r="P28" s="36" t="s">
        <v>876</v>
      </c>
      <c r="Q28" s="169"/>
      <c r="R28" s="169" t="s">
        <v>503</v>
      </c>
      <c r="S28" s="169" t="s">
        <v>504</v>
      </c>
      <c r="T28" s="169" t="s">
        <v>505</v>
      </c>
      <c r="U28" s="169" t="s">
        <v>506</v>
      </c>
      <c r="V28" s="170">
        <v>1</v>
      </c>
      <c r="W28" s="699">
        <f>AVERAGE(V28:V30)</f>
        <v>0.93333333333333324</v>
      </c>
    </row>
    <row r="29" spans="1:23" s="359" customFormat="1" ht="116.25" customHeight="1" x14ac:dyDescent="0.25">
      <c r="A29" s="373">
        <v>19</v>
      </c>
      <c r="B29" s="6" t="s">
        <v>118</v>
      </c>
      <c r="C29" s="25" t="s">
        <v>26</v>
      </c>
      <c r="D29" s="26" t="s">
        <v>174</v>
      </c>
      <c r="E29" s="25" t="s">
        <v>175</v>
      </c>
      <c r="F29" s="25" t="s">
        <v>181</v>
      </c>
      <c r="G29" s="23" t="s">
        <v>182</v>
      </c>
      <c r="H29" s="23" t="s">
        <v>183</v>
      </c>
      <c r="I29" s="30" t="s">
        <v>184</v>
      </c>
      <c r="J29" s="45">
        <v>3</v>
      </c>
      <c r="K29" s="28">
        <v>43438</v>
      </c>
      <c r="L29" s="28">
        <v>44196</v>
      </c>
      <c r="M29" s="29">
        <f t="shared" si="1"/>
        <v>108.28571428571429</v>
      </c>
      <c r="N29" s="45">
        <v>1</v>
      </c>
      <c r="O29" s="169" t="s">
        <v>509</v>
      </c>
      <c r="P29" s="36" t="s">
        <v>185</v>
      </c>
      <c r="Q29" s="169" t="s">
        <v>507</v>
      </c>
      <c r="R29" s="169" t="s">
        <v>507</v>
      </c>
      <c r="S29" s="169" t="s">
        <v>508</v>
      </c>
      <c r="T29" s="169" t="s">
        <v>509</v>
      </c>
      <c r="U29" s="169" t="s">
        <v>509</v>
      </c>
      <c r="V29" s="170">
        <v>1</v>
      </c>
      <c r="W29" s="768"/>
    </row>
    <row r="30" spans="1:23" s="359" customFormat="1" ht="126.75" customHeight="1" x14ac:dyDescent="0.25">
      <c r="A30" s="373">
        <v>20</v>
      </c>
      <c r="B30" s="6" t="s">
        <v>122</v>
      </c>
      <c r="C30" s="25" t="s">
        <v>26</v>
      </c>
      <c r="D30" s="26" t="s">
        <v>174</v>
      </c>
      <c r="E30" s="25" t="s">
        <v>175</v>
      </c>
      <c r="F30" s="25" t="s">
        <v>187</v>
      </c>
      <c r="G30" s="23" t="s">
        <v>188</v>
      </c>
      <c r="H30" s="23" t="s">
        <v>189</v>
      </c>
      <c r="I30" s="30" t="s">
        <v>190</v>
      </c>
      <c r="J30" s="45">
        <v>2</v>
      </c>
      <c r="K30" s="28">
        <v>43438</v>
      </c>
      <c r="L30" s="28">
        <v>44196</v>
      </c>
      <c r="M30" s="29">
        <f t="shared" si="1"/>
        <v>108.28571428571429</v>
      </c>
      <c r="N30" s="45">
        <v>1</v>
      </c>
      <c r="O30" s="169" t="s">
        <v>513</v>
      </c>
      <c r="P30" s="50" t="s">
        <v>87</v>
      </c>
      <c r="Q30" s="169" t="s">
        <v>510</v>
      </c>
      <c r="R30" s="169" t="s">
        <v>511</v>
      </c>
      <c r="S30" s="169" t="s">
        <v>512</v>
      </c>
      <c r="T30" s="169" t="s">
        <v>513</v>
      </c>
      <c r="U30" s="169" t="s">
        <v>513</v>
      </c>
      <c r="V30" s="170">
        <v>0.8</v>
      </c>
      <c r="W30" s="700"/>
    </row>
    <row r="31" spans="1:23" s="359" customFormat="1" ht="138.75" customHeight="1" x14ac:dyDescent="0.25">
      <c r="A31" s="374">
        <v>21</v>
      </c>
      <c r="B31" s="359" t="s">
        <v>130</v>
      </c>
      <c r="C31" s="25" t="s">
        <v>26</v>
      </c>
      <c r="D31" s="26" t="s">
        <v>207</v>
      </c>
      <c r="E31" s="25" t="s">
        <v>208</v>
      </c>
      <c r="F31" s="25" t="s">
        <v>209</v>
      </c>
      <c r="G31" s="25" t="s">
        <v>210</v>
      </c>
      <c r="H31" s="25" t="s">
        <v>211</v>
      </c>
      <c r="I31" s="27" t="s">
        <v>212</v>
      </c>
      <c r="J31" s="46">
        <v>7</v>
      </c>
      <c r="K31" s="28">
        <v>43983</v>
      </c>
      <c r="L31" s="28">
        <v>44196</v>
      </c>
      <c r="M31" s="29">
        <f t="shared" si="1"/>
        <v>30.428571428571427</v>
      </c>
      <c r="N31" s="41">
        <v>1</v>
      </c>
      <c r="O31" s="158" t="s">
        <v>716</v>
      </c>
      <c r="P31" s="36" t="s">
        <v>213</v>
      </c>
      <c r="Q31" s="169" t="s">
        <v>524</v>
      </c>
      <c r="R31" s="169" t="s">
        <v>525</v>
      </c>
      <c r="S31" s="169" t="s">
        <v>526</v>
      </c>
      <c r="T31" s="158" t="s">
        <v>716</v>
      </c>
      <c r="U31" s="158" t="s">
        <v>716</v>
      </c>
      <c r="V31" s="170">
        <v>0.93</v>
      </c>
      <c r="W31" s="699">
        <f>AVERAGE(V31:V32)</f>
        <v>0.84000000000000008</v>
      </c>
    </row>
    <row r="32" spans="1:23" s="359" customFormat="1" ht="152.25" customHeight="1" x14ac:dyDescent="0.25">
      <c r="A32" s="373">
        <v>22</v>
      </c>
      <c r="B32" s="6" t="s">
        <v>134</v>
      </c>
      <c r="C32" s="25" t="s">
        <v>26</v>
      </c>
      <c r="D32" s="26" t="s">
        <v>207</v>
      </c>
      <c r="E32" s="25" t="s">
        <v>208</v>
      </c>
      <c r="F32" s="25" t="s">
        <v>209</v>
      </c>
      <c r="G32" s="25" t="s">
        <v>210</v>
      </c>
      <c r="H32" s="25" t="s">
        <v>215</v>
      </c>
      <c r="I32" s="27" t="s">
        <v>216</v>
      </c>
      <c r="J32" s="46">
        <v>6</v>
      </c>
      <c r="K32" s="28">
        <v>44013</v>
      </c>
      <c r="L32" s="28">
        <v>44196</v>
      </c>
      <c r="M32" s="29">
        <f t="shared" si="1"/>
        <v>26.142857142857142</v>
      </c>
      <c r="N32" s="41">
        <v>0</v>
      </c>
      <c r="O32" s="169" t="s">
        <v>717</v>
      </c>
      <c r="P32" s="36" t="s">
        <v>213</v>
      </c>
      <c r="Q32" s="169" t="s">
        <v>527</v>
      </c>
      <c r="R32" s="169" t="s">
        <v>528</v>
      </c>
      <c r="S32" s="169" t="s">
        <v>529</v>
      </c>
      <c r="T32" s="169" t="s">
        <v>530</v>
      </c>
      <c r="U32" s="169" t="s">
        <v>717</v>
      </c>
      <c r="V32" s="170">
        <v>0.75</v>
      </c>
      <c r="W32" s="700"/>
    </row>
    <row r="33" spans="1:23" s="359" customFormat="1" ht="135" customHeight="1" x14ac:dyDescent="0.25">
      <c r="A33" s="373">
        <v>23</v>
      </c>
      <c r="B33" s="6" t="s">
        <v>138</v>
      </c>
      <c r="C33" s="25" t="s">
        <v>26</v>
      </c>
      <c r="D33" s="26" t="s">
        <v>218</v>
      </c>
      <c r="E33" s="25" t="s">
        <v>219</v>
      </c>
      <c r="F33" s="25" t="s">
        <v>220</v>
      </c>
      <c r="G33" s="23" t="s">
        <v>221</v>
      </c>
      <c r="H33" s="25" t="s">
        <v>222</v>
      </c>
      <c r="I33" s="27" t="s">
        <v>223</v>
      </c>
      <c r="J33" s="44">
        <v>1</v>
      </c>
      <c r="K33" s="28">
        <v>43438</v>
      </c>
      <c r="L33" s="28">
        <v>44196</v>
      </c>
      <c r="M33" s="29">
        <f t="shared" si="1"/>
        <v>108.28571428571429</v>
      </c>
      <c r="N33" s="41">
        <v>0</v>
      </c>
      <c r="O33" s="169" t="s">
        <v>534</v>
      </c>
      <c r="P33" s="50" t="s">
        <v>87</v>
      </c>
      <c r="Q33" s="167"/>
      <c r="R33" s="169" t="s">
        <v>531</v>
      </c>
      <c r="S33" s="169" t="s">
        <v>532</v>
      </c>
      <c r="T33" s="169" t="s">
        <v>533</v>
      </c>
      <c r="U33" s="169" t="s">
        <v>534</v>
      </c>
      <c r="V33" s="170">
        <v>1</v>
      </c>
      <c r="W33" s="699">
        <f>AVERAGE(V33:V34)</f>
        <v>0.99</v>
      </c>
    </row>
    <row r="34" spans="1:23" s="359" customFormat="1" ht="129.75" customHeight="1" x14ac:dyDescent="0.25">
      <c r="A34" s="374">
        <v>24</v>
      </c>
      <c r="B34" s="359" t="s">
        <v>146</v>
      </c>
      <c r="C34" s="25" t="s">
        <v>26</v>
      </c>
      <c r="D34" s="26" t="s">
        <v>218</v>
      </c>
      <c r="E34" s="25" t="s">
        <v>219</v>
      </c>
      <c r="F34" s="25" t="s">
        <v>220</v>
      </c>
      <c r="G34" s="23" t="s">
        <v>225</v>
      </c>
      <c r="H34" s="23" t="s">
        <v>226</v>
      </c>
      <c r="I34" s="27" t="s">
        <v>227</v>
      </c>
      <c r="J34" s="45">
        <v>1</v>
      </c>
      <c r="K34" s="28">
        <v>43438</v>
      </c>
      <c r="L34" s="28">
        <v>44196</v>
      </c>
      <c r="M34" s="29">
        <f t="shared" si="1"/>
        <v>108.28571428571429</v>
      </c>
      <c r="N34" s="41">
        <v>0</v>
      </c>
      <c r="O34" s="158" t="s">
        <v>718</v>
      </c>
      <c r="P34" s="50" t="s">
        <v>87</v>
      </c>
      <c r="Q34" s="167"/>
      <c r="R34" s="169" t="s">
        <v>535</v>
      </c>
      <c r="S34" s="169" t="s">
        <v>536</v>
      </c>
      <c r="T34" s="158" t="s">
        <v>718</v>
      </c>
      <c r="U34" s="158" t="s">
        <v>718</v>
      </c>
      <c r="V34" s="170">
        <v>0.98</v>
      </c>
      <c r="W34" s="700"/>
    </row>
    <row r="35" spans="1:23" s="359" customFormat="1" ht="77.25" customHeight="1" x14ac:dyDescent="0.25">
      <c r="A35" s="373">
        <v>25</v>
      </c>
      <c r="B35" s="6" t="s">
        <v>150</v>
      </c>
      <c r="C35" s="25" t="s">
        <v>26</v>
      </c>
      <c r="D35" s="26" t="s">
        <v>229</v>
      </c>
      <c r="E35" s="25" t="s">
        <v>230</v>
      </c>
      <c r="F35" s="25" t="s">
        <v>231</v>
      </c>
      <c r="G35" s="23" t="s">
        <v>232</v>
      </c>
      <c r="H35" s="25" t="s">
        <v>233</v>
      </c>
      <c r="I35" s="27" t="s">
        <v>234</v>
      </c>
      <c r="J35" s="44">
        <v>1</v>
      </c>
      <c r="K35" s="28">
        <v>43438</v>
      </c>
      <c r="L35" s="28">
        <v>44196</v>
      </c>
      <c r="M35" s="29">
        <f t="shared" si="1"/>
        <v>108.28571428571429</v>
      </c>
      <c r="N35" s="47">
        <v>0.5</v>
      </c>
      <c r="O35" s="169" t="s">
        <v>539</v>
      </c>
      <c r="P35" s="50" t="s">
        <v>87</v>
      </c>
      <c r="Q35" s="167"/>
      <c r="R35" s="169" t="s">
        <v>537</v>
      </c>
      <c r="S35" s="169" t="s">
        <v>538</v>
      </c>
      <c r="T35" s="169" t="s">
        <v>539</v>
      </c>
      <c r="U35" s="169" t="s">
        <v>539</v>
      </c>
      <c r="V35" s="170">
        <v>1</v>
      </c>
      <c r="W35" s="699">
        <f>AVERAGE(V35:V36)</f>
        <v>0.99</v>
      </c>
    </row>
    <row r="36" spans="1:23" s="359" customFormat="1" ht="110.25" customHeight="1" x14ac:dyDescent="0.25">
      <c r="A36" s="373">
        <v>26</v>
      </c>
      <c r="B36" s="6" t="s">
        <v>156</v>
      </c>
      <c r="C36" s="25" t="s">
        <v>26</v>
      </c>
      <c r="D36" s="26" t="s">
        <v>229</v>
      </c>
      <c r="E36" s="25" t="s">
        <v>236</v>
      </c>
      <c r="F36" s="25" t="s">
        <v>237</v>
      </c>
      <c r="G36" s="23" t="s">
        <v>238</v>
      </c>
      <c r="H36" s="23" t="s">
        <v>239</v>
      </c>
      <c r="I36" s="27" t="s">
        <v>227</v>
      </c>
      <c r="J36" s="27">
        <v>1</v>
      </c>
      <c r="K36" s="28">
        <v>43438</v>
      </c>
      <c r="L36" s="28">
        <v>44196</v>
      </c>
      <c r="M36" s="29">
        <f t="shared" si="1"/>
        <v>108.28571428571429</v>
      </c>
      <c r="N36" s="47">
        <v>0.5</v>
      </c>
      <c r="O36" s="158" t="s">
        <v>718</v>
      </c>
      <c r="P36" s="50" t="s">
        <v>87</v>
      </c>
      <c r="Q36" s="167"/>
      <c r="R36" s="169" t="s">
        <v>535</v>
      </c>
      <c r="S36" s="169" t="s">
        <v>540</v>
      </c>
      <c r="T36" s="158" t="s">
        <v>718</v>
      </c>
      <c r="U36" s="158" t="s">
        <v>718</v>
      </c>
      <c r="V36" s="170">
        <v>0.98</v>
      </c>
      <c r="W36" s="700"/>
    </row>
    <row r="37" spans="1:23" s="359" customFormat="1" ht="142.5" customHeight="1" x14ac:dyDescent="0.25">
      <c r="A37" s="374">
        <v>27</v>
      </c>
      <c r="B37" s="359" t="s">
        <v>158</v>
      </c>
      <c r="C37" s="25" t="s">
        <v>26</v>
      </c>
      <c r="D37" s="25" t="s">
        <v>250</v>
      </c>
      <c r="E37" s="25" t="s">
        <v>242</v>
      </c>
      <c r="F37" s="25" t="s">
        <v>243</v>
      </c>
      <c r="G37" s="25" t="s">
        <v>244</v>
      </c>
      <c r="H37" s="25" t="s">
        <v>222</v>
      </c>
      <c r="I37" s="27" t="s">
        <v>245</v>
      </c>
      <c r="J37" s="27">
        <v>1</v>
      </c>
      <c r="K37" s="28">
        <v>43438</v>
      </c>
      <c r="L37" s="28">
        <v>43646</v>
      </c>
      <c r="M37" s="29">
        <f t="shared" si="1"/>
        <v>29.714285714285715</v>
      </c>
      <c r="N37" s="27">
        <v>0</v>
      </c>
      <c r="O37" s="169" t="s">
        <v>541</v>
      </c>
      <c r="P37" s="50" t="s">
        <v>87</v>
      </c>
      <c r="Q37" s="167"/>
      <c r="R37" s="169" t="s">
        <v>531</v>
      </c>
      <c r="S37" s="169" t="s">
        <v>532</v>
      </c>
      <c r="T37" s="169" t="s">
        <v>541</v>
      </c>
      <c r="U37" s="169" t="s">
        <v>541</v>
      </c>
      <c r="V37" s="170">
        <v>1</v>
      </c>
      <c r="W37" s="699">
        <f>AVERAGE(V37:V39)</f>
        <v>0.99333333333333329</v>
      </c>
    </row>
    <row r="38" spans="1:23" s="359" customFormat="1" ht="131.25" customHeight="1" x14ac:dyDescent="0.25">
      <c r="A38" s="373">
        <v>28</v>
      </c>
      <c r="B38" s="6" t="s">
        <v>166</v>
      </c>
      <c r="C38" s="25" t="s">
        <v>26</v>
      </c>
      <c r="D38" s="25" t="s">
        <v>250</v>
      </c>
      <c r="E38" s="25" t="s">
        <v>247</v>
      </c>
      <c r="F38" s="25" t="s">
        <v>248</v>
      </c>
      <c r="G38" s="25" t="s">
        <v>244</v>
      </c>
      <c r="H38" s="25" t="s">
        <v>239</v>
      </c>
      <c r="I38" s="27" t="s">
        <v>227</v>
      </c>
      <c r="J38" s="27">
        <v>1</v>
      </c>
      <c r="K38" s="28">
        <v>43438</v>
      </c>
      <c r="L38" s="28">
        <v>44196</v>
      </c>
      <c r="M38" s="29">
        <f t="shared" si="1"/>
        <v>108.28571428571429</v>
      </c>
      <c r="N38" s="27">
        <v>0</v>
      </c>
      <c r="O38" s="158" t="s">
        <v>718</v>
      </c>
      <c r="P38" s="50" t="s">
        <v>87</v>
      </c>
      <c r="Q38" s="167"/>
      <c r="R38" s="169" t="s">
        <v>535</v>
      </c>
      <c r="S38" s="169" t="s">
        <v>542</v>
      </c>
      <c r="T38" s="158" t="s">
        <v>718</v>
      </c>
      <c r="U38" s="158" t="s">
        <v>718</v>
      </c>
      <c r="V38" s="170">
        <v>0.98</v>
      </c>
      <c r="W38" s="768"/>
    </row>
    <row r="39" spans="1:23" s="359" customFormat="1" ht="136.5" customHeight="1" x14ac:dyDescent="0.25">
      <c r="A39" s="373">
        <v>29</v>
      </c>
      <c r="B39" s="6" t="s">
        <v>170</v>
      </c>
      <c r="C39" s="25" t="s">
        <v>26</v>
      </c>
      <c r="D39" s="25" t="s">
        <v>250</v>
      </c>
      <c r="E39" s="25" t="s">
        <v>251</v>
      </c>
      <c r="F39" s="25" t="s">
        <v>243</v>
      </c>
      <c r="G39" s="25" t="s">
        <v>252</v>
      </c>
      <c r="H39" s="25" t="s">
        <v>253</v>
      </c>
      <c r="I39" s="27" t="s">
        <v>254</v>
      </c>
      <c r="J39" s="27">
        <v>1</v>
      </c>
      <c r="K39" s="28">
        <v>43438</v>
      </c>
      <c r="L39" s="28">
        <v>44196</v>
      </c>
      <c r="M39" s="29">
        <f t="shared" si="1"/>
        <v>108.28571428571429</v>
      </c>
      <c r="N39" s="27">
        <v>0</v>
      </c>
      <c r="O39" s="169" t="s">
        <v>545</v>
      </c>
      <c r="P39" s="50" t="s">
        <v>87</v>
      </c>
      <c r="Q39" s="167"/>
      <c r="R39" s="169" t="s">
        <v>543</v>
      </c>
      <c r="S39" s="169" t="s">
        <v>544</v>
      </c>
      <c r="T39" s="169" t="s">
        <v>545</v>
      </c>
      <c r="U39" s="169" t="s">
        <v>545</v>
      </c>
      <c r="V39" s="170">
        <v>1</v>
      </c>
      <c r="W39" s="700"/>
    </row>
    <row r="40" spans="1:23" s="359" customFormat="1" ht="113.25" customHeight="1" x14ac:dyDescent="0.25">
      <c r="A40" s="374">
        <v>30</v>
      </c>
      <c r="B40" s="359" t="s">
        <v>173</v>
      </c>
      <c r="C40" s="25" t="s">
        <v>26</v>
      </c>
      <c r="D40" s="25" t="s">
        <v>256</v>
      </c>
      <c r="E40" s="25" t="s">
        <v>257</v>
      </c>
      <c r="F40" s="25" t="s">
        <v>258</v>
      </c>
      <c r="G40" s="25" t="s">
        <v>210</v>
      </c>
      <c r="H40" s="25" t="s">
        <v>259</v>
      </c>
      <c r="I40" s="27" t="s">
        <v>260</v>
      </c>
      <c r="J40" s="27">
        <v>6</v>
      </c>
      <c r="K40" s="28">
        <v>44013</v>
      </c>
      <c r="L40" s="28">
        <v>44196</v>
      </c>
      <c r="M40" s="29">
        <f t="shared" si="1"/>
        <v>26.142857142857142</v>
      </c>
      <c r="N40" s="27">
        <v>1</v>
      </c>
      <c r="O40" s="158" t="s">
        <v>716</v>
      </c>
      <c r="P40" s="36" t="s">
        <v>873</v>
      </c>
      <c r="Q40" s="151" t="s">
        <v>524</v>
      </c>
      <c r="R40" s="151" t="s">
        <v>546</v>
      </c>
      <c r="S40" s="151" t="s">
        <v>547</v>
      </c>
      <c r="T40" s="158" t="s">
        <v>716</v>
      </c>
      <c r="U40" s="158" t="s">
        <v>716</v>
      </c>
      <c r="V40" s="170">
        <v>0.93</v>
      </c>
      <c r="W40" s="699">
        <f>AVERAGE(V40:V41)</f>
        <v>0.86499999999999999</v>
      </c>
    </row>
    <row r="41" spans="1:23" s="359" customFormat="1" ht="89.25" customHeight="1" x14ac:dyDescent="0.25">
      <c r="A41" s="373">
        <v>31</v>
      </c>
      <c r="B41" s="6" t="s">
        <v>180</v>
      </c>
      <c r="C41" s="25" t="s">
        <v>26</v>
      </c>
      <c r="D41" s="25" t="s">
        <v>256</v>
      </c>
      <c r="E41" s="25" t="s">
        <v>262</v>
      </c>
      <c r="F41" s="25" t="s">
        <v>258</v>
      </c>
      <c r="G41" s="25" t="s">
        <v>210</v>
      </c>
      <c r="H41" s="25" t="s">
        <v>215</v>
      </c>
      <c r="I41" s="27" t="s">
        <v>216</v>
      </c>
      <c r="J41" s="27">
        <v>6</v>
      </c>
      <c r="K41" s="28">
        <v>44013</v>
      </c>
      <c r="L41" s="28">
        <v>44196</v>
      </c>
      <c r="M41" s="29">
        <f t="shared" si="1"/>
        <v>26.142857142857142</v>
      </c>
      <c r="N41" s="27">
        <v>0</v>
      </c>
      <c r="O41" s="173" t="s">
        <v>550</v>
      </c>
      <c r="P41" s="36" t="s">
        <v>873</v>
      </c>
      <c r="Q41" s="152" t="s">
        <v>527</v>
      </c>
      <c r="R41" s="152" t="s">
        <v>548</v>
      </c>
      <c r="S41" s="152" t="s">
        <v>529</v>
      </c>
      <c r="T41" s="173" t="s">
        <v>549</v>
      </c>
      <c r="U41" s="173" t="s">
        <v>550</v>
      </c>
      <c r="V41" s="170">
        <v>0.8</v>
      </c>
      <c r="W41" s="700"/>
    </row>
    <row r="42" spans="1:23" s="359" customFormat="1" ht="175.5" customHeight="1" x14ac:dyDescent="0.25">
      <c r="A42" s="373">
        <v>32</v>
      </c>
      <c r="B42" s="6" t="s">
        <v>186</v>
      </c>
      <c r="C42" s="25" t="s">
        <v>26</v>
      </c>
      <c r="D42" s="25" t="s">
        <v>275</v>
      </c>
      <c r="E42" s="25" t="s">
        <v>276</v>
      </c>
      <c r="F42" s="25" t="s">
        <v>277</v>
      </c>
      <c r="G42" s="25" t="s">
        <v>278</v>
      </c>
      <c r="H42" s="25" t="s">
        <v>279</v>
      </c>
      <c r="I42" s="27" t="s">
        <v>280</v>
      </c>
      <c r="J42" s="27">
        <v>1</v>
      </c>
      <c r="K42" s="28">
        <v>43438</v>
      </c>
      <c r="L42" s="48">
        <v>44196</v>
      </c>
      <c r="M42" s="29">
        <f t="shared" si="1"/>
        <v>108.28571428571429</v>
      </c>
      <c r="N42" s="27">
        <v>0</v>
      </c>
      <c r="O42" s="169" t="s">
        <v>560</v>
      </c>
      <c r="P42" s="36" t="s">
        <v>281</v>
      </c>
      <c r="Q42" s="169" t="s">
        <v>558</v>
      </c>
      <c r="R42" s="169" t="s">
        <v>558</v>
      </c>
      <c r="S42" s="169" t="s">
        <v>559</v>
      </c>
      <c r="T42" s="169" t="s">
        <v>608</v>
      </c>
      <c r="U42" s="169" t="s">
        <v>560</v>
      </c>
      <c r="V42" s="170">
        <v>1</v>
      </c>
      <c r="W42" s="699">
        <f>AVERAGE(V42:V43)</f>
        <v>0.95</v>
      </c>
    </row>
    <row r="43" spans="1:23" s="359" customFormat="1" ht="81.75" customHeight="1" x14ac:dyDescent="0.25">
      <c r="A43" s="374">
        <v>33</v>
      </c>
      <c r="B43" s="359" t="s">
        <v>191</v>
      </c>
      <c r="C43" s="25" t="s">
        <v>26</v>
      </c>
      <c r="D43" s="25" t="s">
        <v>275</v>
      </c>
      <c r="E43" s="25" t="s">
        <v>276</v>
      </c>
      <c r="F43" s="25" t="s">
        <v>283</v>
      </c>
      <c r="G43" s="25" t="s">
        <v>284</v>
      </c>
      <c r="H43" s="25" t="s">
        <v>285</v>
      </c>
      <c r="I43" s="27" t="s">
        <v>286</v>
      </c>
      <c r="J43" s="27">
        <v>1</v>
      </c>
      <c r="K43" s="28">
        <v>43438</v>
      </c>
      <c r="L43" s="48" t="s">
        <v>287</v>
      </c>
      <c r="M43" s="29">
        <f t="shared" si="1"/>
        <v>29.714285714285715</v>
      </c>
      <c r="N43" s="27">
        <v>0</v>
      </c>
      <c r="O43" s="169" t="s">
        <v>563</v>
      </c>
      <c r="P43" s="36" t="s">
        <v>288</v>
      </c>
      <c r="Q43" s="169" t="s">
        <v>561</v>
      </c>
      <c r="R43" s="169" t="s">
        <v>562</v>
      </c>
      <c r="S43" s="169" t="s">
        <v>512</v>
      </c>
      <c r="T43" s="169" t="s">
        <v>563</v>
      </c>
      <c r="U43" s="169" t="s">
        <v>563</v>
      </c>
      <c r="V43" s="170">
        <v>0.9</v>
      </c>
      <c r="W43" s="700"/>
    </row>
    <row r="44" spans="1:23" s="359" customFormat="1" ht="138" customHeight="1" x14ac:dyDescent="0.25">
      <c r="A44" s="373">
        <v>34</v>
      </c>
      <c r="B44" s="6" t="s">
        <v>198</v>
      </c>
      <c r="C44" s="25" t="s">
        <v>26</v>
      </c>
      <c r="D44" s="25" t="s">
        <v>290</v>
      </c>
      <c r="E44" s="25" t="s">
        <v>291</v>
      </c>
      <c r="F44" s="49" t="s">
        <v>292</v>
      </c>
      <c r="G44" s="49" t="s">
        <v>293</v>
      </c>
      <c r="H44" s="49" t="s">
        <v>294</v>
      </c>
      <c r="I44" s="43" t="s">
        <v>295</v>
      </c>
      <c r="J44" s="43">
        <v>1</v>
      </c>
      <c r="K44" s="31">
        <v>43831</v>
      </c>
      <c r="L44" s="28">
        <v>44012</v>
      </c>
      <c r="M44" s="43">
        <v>26.57</v>
      </c>
      <c r="N44" s="43">
        <v>0</v>
      </c>
      <c r="O44" s="161" t="s">
        <v>613</v>
      </c>
      <c r="P44" s="36" t="s">
        <v>296</v>
      </c>
      <c r="Q44" s="161" t="s">
        <v>609</v>
      </c>
      <c r="R44" s="161" t="s">
        <v>610</v>
      </c>
      <c r="S44" s="161" t="s">
        <v>611</v>
      </c>
      <c r="T44" s="161" t="s">
        <v>612</v>
      </c>
      <c r="U44" s="161" t="s">
        <v>613</v>
      </c>
      <c r="V44" s="150">
        <v>1</v>
      </c>
      <c r="W44" s="753">
        <f>AVERAGE(V44:V46)</f>
        <v>0.91666666666666663</v>
      </c>
    </row>
    <row r="45" spans="1:23" s="359" customFormat="1" ht="120" customHeight="1" x14ac:dyDescent="0.25">
      <c r="A45" s="373">
        <v>35</v>
      </c>
      <c r="B45" s="6" t="s">
        <v>202</v>
      </c>
      <c r="C45" s="25" t="s">
        <v>26</v>
      </c>
      <c r="D45" s="25" t="s">
        <v>290</v>
      </c>
      <c r="E45" s="25" t="s">
        <v>298</v>
      </c>
      <c r="F45" s="49" t="s">
        <v>299</v>
      </c>
      <c r="G45" s="49" t="s">
        <v>300</v>
      </c>
      <c r="H45" s="49" t="s">
        <v>301</v>
      </c>
      <c r="I45" s="43" t="s">
        <v>302</v>
      </c>
      <c r="J45" s="43">
        <v>1</v>
      </c>
      <c r="K45" s="31">
        <v>43831</v>
      </c>
      <c r="L45" s="28">
        <v>44165</v>
      </c>
      <c r="M45" s="43">
        <v>52.86</v>
      </c>
      <c r="N45" s="43">
        <v>0</v>
      </c>
      <c r="O45" s="161" t="s">
        <v>618</v>
      </c>
      <c r="P45" s="36" t="s">
        <v>296</v>
      </c>
      <c r="Q45" s="161" t="s">
        <v>614</v>
      </c>
      <c r="R45" s="161" t="s">
        <v>615</v>
      </c>
      <c r="S45" s="161" t="s">
        <v>616</v>
      </c>
      <c r="T45" s="161" t="s">
        <v>617</v>
      </c>
      <c r="U45" s="161" t="s">
        <v>618</v>
      </c>
      <c r="V45" s="150">
        <v>1</v>
      </c>
      <c r="W45" s="760"/>
    </row>
    <row r="46" spans="1:23" s="359" customFormat="1" ht="123.75" customHeight="1" thickBot="1" x14ac:dyDescent="0.3">
      <c r="A46" s="374">
        <v>36</v>
      </c>
      <c r="B46" s="359" t="s">
        <v>206</v>
      </c>
      <c r="C46" s="25" t="s">
        <v>26</v>
      </c>
      <c r="D46" s="25" t="s">
        <v>290</v>
      </c>
      <c r="E46" s="25" t="s">
        <v>298</v>
      </c>
      <c r="F46" s="49" t="s">
        <v>304</v>
      </c>
      <c r="G46" s="49" t="s">
        <v>305</v>
      </c>
      <c r="H46" s="49" t="s">
        <v>306</v>
      </c>
      <c r="I46" s="43" t="s">
        <v>307</v>
      </c>
      <c r="J46" s="43">
        <v>1</v>
      </c>
      <c r="K46" s="31">
        <v>43831</v>
      </c>
      <c r="L46" s="28">
        <v>44012</v>
      </c>
      <c r="M46" s="43">
        <v>17.86</v>
      </c>
      <c r="N46" s="43">
        <v>0</v>
      </c>
      <c r="O46" s="161" t="s">
        <v>622</v>
      </c>
      <c r="P46" s="36" t="s">
        <v>296</v>
      </c>
      <c r="Q46" s="161" t="s">
        <v>619</v>
      </c>
      <c r="R46" s="161" t="s">
        <v>620</v>
      </c>
      <c r="S46" s="161" t="s">
        <v>621</v>
      </c>
      <c r="T46" s="161" t="s">
        <v>772</v>
      </c>
      <c r="U46" s="161" t="s">
        <v>622</v>
      </c>
      <c r="V46" s="150">
        <v>0.75</v>
      </c>
      <c r="W46" s="761"/>
    </row>
    <row r="47" spans="1:23" s="359" customFormat="1" ht="99" customHeight="1" thickBot="1" x14ac:dyDescent="0.3">
      <c r="A47" s="373">
        <v>37</v>
      </c>
      <c r="B47" s="6" t="s">
        <v>214</v>
      </c>
      <c r="C47" s="25" t="s">
        <v>26</v>
      </c>
      <c r="D47" s="25" t="s">
        <v>309</v>
      </c>
      <c r="E47" s="25" t="s">
        <v>310</v>
      </c>
      <c r="F47" s="25" t="s">
        <v>311</v>
      </c>
      <c r="G47" s="25" t="s">
        <v>312</v>
      </c>
      <c r="H47" s="25" t="s">
        <v>313</v>
      </c>
      <c r="I47" s="27" t="s">
        <v>314</v>
      </c>
      <c r="J47" s="27">
        <v>1</v>
      </c>
      <c r="K47" s="28">
        <v>43438</v>
      </c>
      <c r="L47" s="28">
        <v>44165</v>
      </c>
      <c r="M47" s="27">
        <v>26.57</v>
      </c>
      <c r="N47" s="27">
        <v>0</v>
      </c>
      <c r="O47" s="360" t="s">
        <v>652</v>
      </c>
      <c r="P47" s="36" t="s">
        <v>875</v>
      </c>
      <c r="Q47" s="366" t="s">
        <v>649</v>
      </c>
      <c r="R47" s="366" t="s">
        <v>649</v>
      </c>
      <c r="S47" s="363" t="s">
        <v>650</v>
      </c>
      <c r="T47" s="360" t="s">
        <v>651</v>
      </c>
      <c r="U47" s="360" t="s">
        <v>652</v>
      </c>
      <c r="V47" s="149">
        <v>1</v>
      </c>
      <c r="W47" s="701">
        <f>AVERAGE(V47:V49)</f>
        <v>0.79999999999999993</v>
      </c>
    </row>
    <row r="48" spans="1:23" s="359" customFormat="1" ht="115.5" customHeight="1" thickBot="1" x14ac:dyDescent="0.3">
      <c r="A48" s="373">
        <v>38</v>
      </c>
      <c r="B48" s="6" t="s">
        <v>783</v>
      </c>
      <c r="C48" s="25" t="s">
        <v>26</v>
      </c>
      <c r="D48" s="25" t="s">
        <v>309</v>
      </c>
      <c r="E48" s="25" t="s">
        <v>316</v>
      </c>
      <c r="F48" s="25" t="s">
        <v>311</v>
      </c>
      <c r="G48" s="25" t="s">
        <v>317</v>
      </c>
      <c r="H48" s="25" t="s">
        <v>318</v>
      </c>
      <c r="I48" s="27" t="s">
        <v>319</v>
      </c>
      <c r="J48" s="27">
        <v>1</v>
      </c>
      <c r="K48" s="28">
        <v>43438</v>
      </c>
      <c r="L48" s="28">
        <v>44165</v>
      </c>
      <c r="M48" s="27">
        <v>26.57</v>
      </c>
      <c r="N48" s="27">
        <v>0</v>
      </c>
      <c r="O48" s="360" t="s">
        <v>655</v>
      </c>
      <c r="P48" s="36" t="s">
        <v>875</v>
      </c>
      <c r="Q48" s="366" t="s">
        <v>653</v>
      </c>
      <c r="R48" s="366" t="s">
        <v>653</v>
      </c>
      <c r="S48" s="363" t="s">
        <v>654</v>
      </c>
      <c r="T48" s="360" t="s">
        <v>655</v>
      </c>
      <c r="U48" s="360" t="s">
        <v>655</v>
      </c>
      <c r="V48" s="150">
        <v>0.7</v>
      </c>
      <c r="W48" s="702"/>
    </row>
    <row r="49" spans="1:23" s="359" customFormat="1" ht="120.75" customHeight="1" thickBot="1" x14ac:dyDescent="0.3">
      <c r="A49" s="374">
        <v>39</v>
      </c>
      <c r="B49" s="359" t="s">
        <v>784</v>
      </c>
      <c r="C49" s="25" t="s">
        <v>26</v>
      </c>
      <c r="D49" s="25" t="s">
        <v>309</v>
      </c>
      <c r="E49" s="25" t="s">
        <v>316</v>
      </c>
      <c r="F49" s="25" t="s">
        <v>311</v>
      </c>
      <c r="G49" s="25" t="s">
        <v>321</v>
      </c>
      <c r="H49" s="25" t="s">
        <v>322</v>
      </c>
      <c r="I49" s="27" t="s">
        <v>319</v>
      </c>
      <c r="J49" s="27">
        <v>1</v>
      </c>
      <c r="K49" s="28">
        <v>43438</v>
      </c>
      <c r="L49" s="28">
        <v>44165</v>
      </c>
      <c r="M49" s="27">
        <v>26.57</v>
      </c>
      <c r="N49" s="27">
        <v>0</v>
      </c>
      <c r="O49" s="360" t="s">
        <v>655</v>
      </c>
      <c r="P49" s="36" t="s">
        <v>875</v>
      </c>
      <c r="Q49" s="366" t="s">
        <v>656</v>
      </c>
      <c r="R49" s="366" t="s">
        <v>656</v>
      </c>
      <c r="S49" s="363" t="s">
        <v>657</v>
      </c>
      <c r="T49" s="360" t="s">
        <v>655</v>
      </c>
      <c r="U49" s="360" t="s">
        <v>655</v>
      </c>
      <c r="V49" s="150">
        <v>0.7</v>
      </c>
      <c r="W49" s="703"/>
    </row>
    <row r="50" spans="1:23" s="359" customFormat="1" ht="119.25" customHeight="1" x14ac:dyDescent="0.25">
      <c r="A50" s="373">
        <v>40</v>
      </c>
      <c r="B50" s="6" t="s">
        <v>217</v>
      </c>
      <c r="C50" s="25" t="s">
        <v>26</v>
      </c>
      <c r="D50" s="25" t="s">
        <v>352</v>
      </c>
      <c r="E50" s="50" t="s">
        <v>353</v>
      </c>
      <c r="F50" s="51" t="s">
        <v>354</v>
      </c>
      <c r="G50" s="36" t="s">
        <v>355</v>
      </c>
      <c r="H50" s="25" t="s">
        <v>356</v>
      </c>
      <c r="I50" s="30" t="s">
        <v>357</v>
      </c>
      <c r="J50" s="27">
        <v>2</v>
      </c>
      <c r="K50" s="28">
        <v>43647</v>
      </c>
      <c r="L50" s="28">
        <v>43830</v>
      </c>
      <c r="M50" s="27">
        <v>24</v>
      </c>
      <c r="N50" s="29">
        <v>0</v>
      </c>
      <c r="O50" s="367" t="s">
        <v>661</v>
      </c>
      <c r="P50" s="36" t="s">
        <v>358</v>
      </c>
      <c r="Q50" s="363" t="s">
        <v>658</v>
      </c>
      <c r="R50" s="363" t="s">
        <v>659</v>
      </c>
      <c r="S50" s="363" t="s">
        <v>660</v>
      </c>
      <c r="T50" s="367" t="s">
        <v>661</v>
      </c>
      <c r="U50" s="367" t="s">
        <v>661</v>
      </c>
      <c r="V50" s="149">
        <v>0.95</v>
      </c>
      <c r="W50" s="753">
        <f>AVERAGE(V50:V52)</f>
        <v>0.98333333333333339</v>
      </c>
    </row>
    <row r="51" spans="1:23" s="359" customFormat="1" ht="92.25" customHeight="1" x14ac:dyDescent="0.25">
      <c r="A51" s="373">
        <v>41</v>
      </c>
      <c r="B51" s="6" t="s">
        <v>224</v>
      </c>
      <c r="C51" s="25" t="s">
        <v>26</v>
      </c>
      <c r="D51" s="25" t="s">
        <v>352</v>
      </c>
      <c r="E51" s="50" t="s">
        <v>353</v>
      </c>
      <c r="F51" s="51" t="s">
        <v>354</v>
      </c>
      <c r="G51" s="36" t="s">
        <v>360</v>
      </c>
      <c r="H51" s="25" t="s">
        <v>361</v>
      </c>
      <c r="I51" s="30" t="s">
        <v>362</v>
      </c>
      <c r="J51" s="27">
        <v>2</v>
      </c>
      <c r="K51" s="28">
        <v>43647</v>
      </c>
      <c r="L51" s="28">
        <v>43830</v>
      </c>
      <c r="M51" s="27">
        <v>24</v>
      </c>
      <c r="N51" s="29">
        <v>0</v>
      </c>
      <c r="O51" s="367" t="s">
        <v>661</v>
      </c>
      <c r="P51" s="36" t="s">
        <v>358</v>
      </c>
      <c r="Q51" s="363" t="s">
        <v>658</v>
      </c>
      <c r="R51" s="363" t="s">
        <v>659</v>
      </c>
      <c r="S51" s="363" t="s">
        <v>660</v>
      </c>
      <c r="T51" s="367" t="s">
        <v>661</v>
      </c>
      <c r="U51" s="367" t="s">
        <v>661</v>
      </c>
      <c r="V51" s="150">
        <v>1</v>
      </c>
      <c r="W51" s="754"/>
    </row>
    <row r="52" spans="1:23" s="359" customFormat="1" ht="120" customHeight="1" x14ac:dyDescent="0.25">
      <c r="A52" s="374">
        <v>42</v>
      </c>
      <c r="B52" s="359" t="s">
        <v>785</v>
      </c>
      <c r="C52" s="25" t="s">
        <v>26</v>
      </c>
      <c r="D52" s="25" t="s">
        <v>352</v>
      </c>
      <c r="E52" s="50" t="s">
        <v>353</v>
      </c>
      <c r="F52" s="51" t="s">
        <v>354</v>
      </c>
      <c r="G52" s="36" t="s">
        <v>364</v>
      </c>
      <c r="H52" s="25" t="s">
        <v>365</v>
      </c>
      <c r="I52" s="30" t="s">
        <v>366</v>
      </c>
      <c r="J52" s="27">
        <v>2</v>
      </c>
      <c r="K52" s="28">
        <v>43647</v>
      </c>
      <c r="L52" s="28">
        <v>43830</v>
      </c>
      <c r="M52" s="27">
        <v>24</v>
      </c>
      <c r="N52" s="29">
        <v>0</v>
      </c>
      <c r="O52" s="367" t="s">
        <v>665</v>
      </c>
      <c r="P52" s="36" t="s">
        <v>358</v>
      </c>
      <c r="Q52" s="363" t="s">
        <v>662</v>
      </c>
      <c r="R52" s="363" t="s">
        <v>663</v>
      </c>
      <c r="S52" s="363" t="s">
        <v>664</v>
      </c>
      <c r="T52" s="367" t="s">
        <v>665</v>
      </c>
      <c r="U52" s="367" t="s">
        <v>665</v>
      </c>
      <c r="V52" s="150">
        <v>1</v>
      </c>
      <c r="W52" s="755"/>
    </row>
    <row r="53" spans="1:23" s="359" customFormat="1" ht="90.75" customHeight="1" x14ac:dyDescent="0.25">
      <c r="A53" s="373">
        <v>43</v>
      </c>
      <c r="B53" s="6" t="s">
        <v>786</v>
      </c>
      <c r="C53" s="25" t="s">
        <v>26</v>
      </c>
      <c r="D53" s="25" t="s">
        <v>368</v>
      </c>
      <c r="E53" s="36" t="s">
        <v>369</v>
      </c>
      <c r="F53" s="25" t="s">
        <v>370</v>
      </c>
      <c r="G53" s="51" t="s">
        <v>371</v>
      </c>
      <c r="H53" s="25" t="s">
        <v>372</v>
      </c>
      <c r="I53" s="30" t="s">
        <v>373</v>
      </c>
      <c r="J53" s="27">
        <v>2</v>
      </c>
      <c r="K53" s="28">
        <v>43647</v>
      </c>
      <c r="L53" s="28">
        <v>43830</v>
      </c>
      <c r="M53" s="27">
        <v>24</v>
      </c>
      <c r="N53" s="29">
        <v>0</v>
      </c>
      <c r="O53" s="158" t="s">
        <v>690</v>
      </c>
      <c r="P53" s="36" t="s">
        <v>358</v>
      </c>
      <c r="Q53" s="158" t="s">
        <v>700</v>
      </c>
      <c r="R53" s="158" t="s">
        <v>700</v>
      </c>
      <c r="S53" s="174" t="s">
        <v>701</v>
      </c>
      <c r="T53" s="158" t="s">
        <v>702</v>
      </c>
      <c r="U53" s="158" t="s">
        <v>690</v>
      </c>
      <c r="V53" s="160">
        <v>0.85</v>
      </c>
      <c r="W53" s="160">
        <v>0.85</v>
      </c>
    </row>
    <row r="54" spans="1:23" s="359" customFormat="1" ht="102" customHeight="1" x14ac:dyDescent="0.25">
      <c r="A54" s="373">
        <v>44</v>
      </c>
      <c r="B54" s="6" t="s">
        <v>787</v>
      </c>
      <c r="C54" s="25" t="s">
        <v>26</v>
      </c>
      <c r="D54" s="25" t="s">
        <v>375</v>
      </c>
      <c r="E54" s="36" t="s">
        <v>376</v>
      </c>
      <c r="F54" s="25" t="s">
        <v>377</v>
      </c>
      <c r="G54" s="25" t="s">
        <v>378</v>
      </c>
      <c r="H54" s="25" t="s">
        <v>379</v>
      </c>
      <c r="I54" s="30" t="s">
        <v>380</v>
      </c>
      <c r="J54" s="27">
        <v>3</v>
      </c>
      <c r="K54" s="28">
        <v>43647</v>
      </c>
      <c r="L54" s="28">
        <v>43830</v>
      </c>
      <c r="M54" s="27">
        <v>24</v>
      </c>
      <c r="N54" s="29">
        <v>0</v>
      </c>
      <c r="O54" s="158" t="s">
        <v>706</v>
      </c>
      <c r="P54" s="36" t="s">
        <v>358</v>
      </c>
      <c r="Q54" s="158" t="s">
        <v>703</v>
      </c>
      <c r="R54" s="158" t="s">
        <v>704</v>
      </c>
      <c r="S54" s="158" t="s">
        <v>687</v>
      </c>
      <c r="T54" s="158" t="s">
        <v>705</v>
      </c>
      <c r="U54" s="158" t="s">
        <v>706</v>
      </c>
      <c r="V54" s="160">
        <v>0.85</v>
      </c>
      <c r="W54" s="769">
        <v>0.85</v>
      </c>
    </row>
    <row r="55" spans="1:23" s="359" customFormat="1" ht="62.25" customHeight="1" x14ac:dyDescent="0.25">
      <c r="A55" s="374">
        <v>45</v>
      </c>
      <c r="B55" s="359" t="s">
        <v>788</v>
      </c>
      <c r="C55" s="25" t="s">
        <v>26</v>
      </c>
      <c r="D55" s="25" t="s">
        <v>375</v>
      </c>
      <c r="E55" s="36" t="s">
        <v>376</v>
      </c>
      <c r="F55" s="25" t="s">
        <v>377</v>
      </c>
      <c r="G55" s="25" t="s">
        <v>382</v>
      </c>
      <c r="H55" s="25" t="s">
        <v>383</v>
      </c>
      <c r="I55" s="30" t="s">
        <v>384</v>
      </c>
      <c r="J55" s="27">
        <v>3</v>
      </c>
      <c r="K55" s="28">
        <v>43647</v>
      </c>
      <c r="L55" s="28">
        <v>43830</v>
      </c>
      <c r="M55" s="27">
        <v>24</v>
      </c>
      <c r="N55" s="29">
        <v>0</v>
      </c>
      <c r="O55" s="175" t="s">
        <v>726</v>
      </c>
      <c r="P55" s="36" t="s">
        <v>358</v>
      </c>
      <c r="Q55" s="158" t="s">
        <v>674</v>
      </c>
      <c r="R55" s="158" t="s">
        <v>674</v>
      </c>
      <c r="S55" s="158" t="s">
        <v>675</v>
      </c>
      <c r="T55" s="175" t="s">
        <v>726</v>
      </c>
      <c r="U55" s="175" t="s">
        <v>726</v>
      </c>
      <c r="V55" s="160">
        <v>0.85</v>
      </c>
      <c r="W55" s="754"/>
    </row>
    <row r="56" spans="1:23" s="359" customFormat="1" ht="85.5" customHeight="1" x14ac:dyDescent="0.25">
      <c r="A56" s="373">
        <v>46</v>
      </c>
      <c r="B56" s="6" t="s">
        <v>228</v>
      </c>
      <c r="C56" s="25" t="s">
        <v>26</v>
      </c>
      <c r="D56" s="25" t="s">
        <v>375</v>
      </c>
      <c r="E56" s="36" t="s">
        <v>376</v>
      </c>
      <c r="F56" s="25" t="s">
        <v>377</v>
      </c>
      <c r="G56" s="25" t="s">
        <v>386</v>
      </c>
      <c r="H56" s="25" t="s">
        <v>387</v>
      </c>
      <c r="I56" s="30" t="s">
        <v>388</v>
      </c>
      <c r="J56" s="27">
        <v>3</v>
      </c>
      <c r="K56" s="28">
        <v>43647</v>
      </c>
      <c r="L56" s="28">
        <v>43830</v>
      </c>
      <c r="M56" s="27">
        <v>24</v>
      </c>
      <c r="N56" s="29">
        <v>0</v>
      </c>
      <c r="O56" s="158" t="s">
        <v>727</v>
      </c>
      <c r="P56" s="36" t="s">
        <v>358</v>
      </c>
      <c r="Q56" s="158" t="s">
        <v>739</v>
      </c>
      <c r="R56" s="158" t="s">
        <v>739</v>
      </c>
      <c r="S56" s="158" t="s">
        <v>740</v>
      </c>
      <c r="T56" s="158" t="s">
        <v>727</v>
      </c>
      <c r="U56" s="158" t="s">
        <v>727</v>
      </c>
      <c r="V56" s="160">
        <v>0.85</v>
      </c>
      <c r="W56" s="755"/>
    </row>
    <row r="57" spans="1:23" s="359" customFormat="1" ht="108.75" customHeight="1" x14ac:dyDescent="0.25">
      <c r="A57" s="373">
        <v>47</v>
      </c>
      <c r="B57" s="6" t="s">
        <v>235</v>
      </c>
      <c r="C57" s="25" t="s">
        <v>26</v>
      </c>
      <c r="D57" s="26" t="s">
        <v>390</v>
      </c>
      <c r="E57" s="52" t="s">
        <v>391</v>
      </c>
      <c r="F57" s="52" t="s">
        <v>392</v>
      </c>
      <c r="G57" s="52" t="s">
        <v>393</v>
      </c>
      <c r="H57" s="52" t="s">
        <v>394</v>
      </c>
      <c r="I57" s="27" t="s">
        <v>395</v>
      </c>
      <c r="J57" s="46">
        <v>3</v>
      </c>
      <c r="K57" s="53">
        <v>43654</v>
      </c>
      <c r="L57" s="28">
        <v>44134</v>
      </c>
      <c r="M57" s="46">
        <v>16</v>
      </c>
      <c r="N57" s="29">
        <v>0</v>
      </c>
      <c r="O57" s="360" t="s">
        <v>669</v>
      </c>
      <c r="P57" s="36" t="s">
        <v>875</v>
      </c>
      <c r="Q57" s="363" t="s">
        <v>666</v>
      </c>
      <c r="R57" s="363" t="s">
        <v>667</v>
      </c>
      <c r="S57" s="363" t="s">
        <v>668</v>
      </c>
      <c r="T57" s="360" t="s">
        <v>669</v>
      </c>
      <c r="U57" s="360" t="s">
        <v>669</v>
      </c>
      <c r="V57" s="149">
        <v>1</v>
      </c>
      <c r="W57" s="701">
        <f>AVERAGE(V57:V58)</f>
        <v>0.9</v>
      </c>
    </row>
    <row r="58" spans="1:23" s="359" customFormat="1" ht="120" customHeight="1" x14ac:dyDescent="0.25">
      <c r="A58" s="374">
        <v>48</v>
      </c>
      <c r="B58" s="359" t="s">
        <v>240</v>
      </c>
      <c r="C58" s="25" t="s">
        <v>26</v>
      </c>
      <c r="D58" s="26" t="s">
        <v>390</v>
      </c>
      <c r="E58" s="52" t="s">
        <v>397</v>
      </c>
      <c r="F58" s="52" t="s">
        <v>398</v>
      </c>
      <c r="G58" s="52" t="s">
        <v>399</v>
      </c>
      <c r="H58" s="52" t="s">
        <v>400</v>
      </c>
      <c r="I58" s="27" t="s">
        <v>401</v>
      </c>
      <c r="J58" s="46">
        <v>3</v>
      </c>
      <c r="K58" s="53">
        <v>43654</v>
      </c>
      <c r="L58" s="28">
        <v>44134</v>
      </c>
      <c r="M58" s="46">
        <v>16</v>
      </c>
      <c r="N58" s="29">
        <v>0</v>
      </c>
      <c r="O58" s="363" t="s">
        <v>672</v>
      </c>
      <c r="P58" s="36" t="s">
        <v>875</v>
      </c>
      <c r="Q58" s="363" t="s">
        <v>670</v>
      </c>
      <c r="R58" s="363" t="s">
        <v>670</v>
      </c>
      <c r="S58" s="368" t="s">
        <v>764</v>
      </c>
      <c r="T58" s="360" t="s">
        <v>671</v>
      </c>
      <c r="U58" s="363" t="s">
        <v>672</v>
      </c>
      <c r="V58" s="150">
        <v>0.8</v>
      </c>
      <c r="W58" s="703"/>
    </row>
    <row r="59" spans="1:23" s="359" customFormat="1" ht="96.75" customHeight="1" x14ac:dyDescent="0.25">
      <c r="A59" s="373">
        <v>49</v>
      </c>
      <c r="B59" s="6" t="s">
        <v>246</v>
      </c>
      <c r="C59" s="25" t="s">
        <v>26</v>
      </c>
      <c r="D59" s="25" t="s">
        <v>403</v>
      </c>
      <c r="E59" s="52" t="s">
        <v>404</v>
      </c>
      <c r="F59" s="25" t="s">
        <v>405</v>
      </c>
      <c r="G59" s="25" t="s">
        <v>382</v>
      </c>
      <c r="H59" s="25" t="s">
        <v>406</v>
      </c>
      <c r="I59" s="27" t="s">
        <v>407</v>
      </c>
      <c r="J59" s="27">
        <v>1</v>
      </c>
      <c r="K59" s="28">
        <v>43647</v>
      </c>
      <c r="L59" s="28">
        <v>43830</v>
      </c>
      <c r="M59" s="27">
        <v>24</v>
      </c>
      <c r="N59" s="29">
        <v>0</v>
      </c>
      <c r="O59" s="360" t="s">
        <v>676</v>
      </c>
      <c r="P59" s="36" t="s">
        <v>358</v>
      </c>
      <c r="Q59" s="363" t="s">
        <v>673</v>
      </c>
      <c r="R59" s="363" t="s">
        <v>674</v>
      </c>
      <c r="S59" s="363" t="s">
        <v>675</v>
      </c>
      <c r="T59" s="360" t="s">
        <v>765</v>
      </c>
      <c r="U59" s="360" t="s">
        <v>676</v>
      </c>
      <c r="V59" s="149">
        <v>0.75</v>
      </c>
      <c r="W59" s="701">
        <f>AVERAGE(V59:V60)</f>
        <v>0.875</v>
      </c>
    </row>
    <row r="60" spans="1:23" s="359" customFormat="1" ht="115.5" customHeight="1" x14ac:dyDescent="0.25">
      <c r="A60" s="373">
        <v>50</v>
      </c>
      <c r="B60" s="6" t="s">
        <v>249</v>
      </c>
      <c r="C60" s="50" t="s">
        <v>26</v>
      </c>
      <c r="D60" s="26" t="s">
        <v>403</v>
      </c>
      <c r="E60" s="52" t="s">
        <v>409</v>
      </c>
      <c r="F60" s="52" t="s">
        <v>410</v>
      </c>
      <c r="G60" s="52" t="s">
        <v>411</v>
      </c>
      <c r="H60" s="52" t="s">
        <v>412</v>
      </c>
      <c r="I60" s="27" t="s">
        <v>34</v>
      </c>
      <c r="J60" s="46">
        <v>2</v>
      </c>
      <c r="K60" s="53">
        <v>43654</v>
      </c>
      <c r="L60" s="28">
        <v>44196</v>
      </c>
      <c r="M60" s="46">
        <v>20</v>
      </c>
      <c r="N60" s="29">
        <v>0</v>
      </c>
      <c r="O60" s="360" t="s">
        <v>680</v>
      </c>
      <c r="P60" s="36" t="s">
        <v>875</v>
      </c>
      <c r="Q60" s="363" t="s">
        <v>677</v>
      </c>
      <c r="R60" s="363" t="s">
        <v>677</v>
      </c>
      <c r="S60" s="363" t="s">
        <v>678</v>
      </c>
      <c r="T60" s="360" t="s">
        <v>679</v>
      </c>
      <c r="U60" s="360" t="s">
        <v>680</v>
      </c>
      <c r="V60" s="150">
        <v>1</v>
      </c>
      <c r="W60" s="703"/>
    </row>
    <row r="61" spans="1:23" s="359" customFormat="1" ht="116.25" customHeight="1" x14ac:dyDescent="0.25">
      <c r="A61" s="374">
        <v>51</v>
      </c>
      <c r="B61" s="359" t="s">
        <v>255</v>
      </c>
      <c r="C61" s="25" t="s">
        <v>26</v>
      </c>
      <c r="D61" s="25" t="s">
        <v>414</v>
      </c>
      <c r="E61" s="36" t="s">
        <v>415</v>
      </c>
      <c r="F61" s="36" t="s">
        <v>416</v>
      </c>
      <c r="G61" s="25" t="s">
        <v>378</v>
      </c>
      <c r="H61" s="25" t="s">
        <v>417</v>
      </c>
      <c r="I61" s="30" t="s">
        <v>380</v>
      </c>
      <c r="J61" s="27">
        <v>2</v>
      </c>
      <c r="K61" s="28">
        <v>43647</v>
      </c>
      <c r="L61" s="28">
        <v>43830</v>
      </c>
      <c r="M61" s="27">
        <v>24</v>
      </c>
      <c r="N61" s="29">
        <v>0</v>
      </c>
      <c r="O61" s="158" t="s">
        <v>709</v>
      </c>
      <c r="P61" s="36" t="s">
        <v>358</v>
      </c>
      <c r="Q61" s="158" t="s">
        <v>707</v>
      </c>
      <c r="R61" s="158" t="s">
        <v>704</v>
      </c>
      <c r="S61" s="174" t="s">
        <v>675</v>
      </c>
      <c r="T61" s="158" t="s">
        <v>708</v>
      </c>
      <c r="U61" s="158" t="s">
        <v>709</v>
      </c>
      <c r="V61" s="160">
        <v>0.85</v>
      </c>
      <c r="W61" s="769">
        <v>0.85</v>
      </c>
    </row>
    <row r="62" spans="1:23" s="359" customFormat="1" ht="99.75" customHeight="1" x14ac:dyDescent="0.25">
      <c r="A62" s="373">
        <v>52</v>
      </c>
      <c r="B62" s="6" t="s">
        <v>261</v>
      </c>
      <c r="C62" s="25" t="s">
        <v>26</v>
      </c>
      <c r="D62" s="25" t="s">
        <v>414</v>
      </c>
      <c r="E62" s="36" t="s">
        <v>415</v>
      </c>
      <c r="F62" s="36" t="s">
        <v>416</v>
      </c>
      <c r="G62" s="25" t="s">
        <v>419</v>
      </c>
      <c r="H62" s="25" t="s">
        <v>420</v>
      </c>
      <c r="I62" s="30" t="s">
        <v>384</v>
      </c>
      <c r="J62" s="27">
        <v>2</v>
      </c>
      <c r="K62" s="28">
        <v>43647</v>
      </c>
      <c r="L62" s="28">
        <v>43830</v>
      </c>
      <c r="M62" s="27">
        <v>24</v>
      </c>
      <c r="N62" s="29">
        <v>0</v>
      </c>
      <c r="O62" s="158" t="s">
        <v>728</v>
      </c>
      <c r="P62" s="36" t="s">
        <v>358</v>
      </c>
      <c r="Q62" s="158" t="s">
        <v>673</v>
      </c>
      <c r="R62" s="158" t="s">
        <v>674</v>
      </c>
      <c r="S62" s="158" t="s">
        <v>675</v>
      </c>
      <c r="T62" s="158" t="s">
        <v>728</v>
      </c>
      <c r="U62" s="158" t="s">
        <v>728</v>
      </c>
      <c r="V62" s="160">
        <v>0.85</v>
      </c>
      <c r="W62" s="754"/>
    </row>
    <row r="63" spans="1:23" s="359" customFormat="1" ht="97.5" customHeight="1" x14ac:dyDescent="0.25">
      <c r="A63" s="373">
        <v>53</v>
      </c>
      <c r="B63" s="6" t="s">
        <v>263</v>
      </c>
      <c r="C63" s="25" t="s">
        <v>26</v>
      </c>
      <c r="D63" s="25" t="s">
        <v>422</v>
      </c>
      <c r="E63" s="25" t="s">
        <v>423</v>
      </c>
      <c r="F63" s="25" t="s">
        <v>424</v>
      </c>
      <c r="G63" s="25" t="s">
        <v>425</v>
      </c>
      <c r="H63" s="25" t="s">
        <v>426</v>
      </c>
      <c r="I63" s="27" t="s">
        <v>427</v>
      </c>
      <c r="J63" s="27">
        <v>1</v>
      </c>
      <c r="K63" s="28">
        <v>43647</v>
      </c>
      <c r="L63" s="28">
        <v>43830</v>
      </c>
      <c r="M63" s="27">
        <v>24</v>
      </c>
      <c r="N63" s="29">
        <v>0</v>
      </c>
      <c r="O63" s="158" t="s">
        <v>712</v>
      </c>
      <c r="P63" s="36" t="s">
        <v>358</v>
      </c>
      <c r="Q63" s="158" t="s">
        <v>738</v>
      </c>
      <c r="R63" s="158" t="s">
        <v>710</v>
      </c>
      <c r="S63" s="158" t="s">
        <v>711</v>
      </c>
      <c r="T63" s="158" t="s">
        <v>708</v>
      </c>
      <c r="U63" s="158" t="s">
        <v>712</v>
      </c>
      <c r="V63" s="160">
        <v>0.6</v>
      </c>
      <c r="W63" s="160">
        <v>0.6</v>
      </c>
    </row>
    <row r="64" spans="1:23" s="369" customFormat="1" ht="119.25" customHeight="1" x14ac:dyDescent="0.25">
      <c r="A64" s="374">
        <v>54</v>
      </c>
      <c r="B64" s="359" t="s">
        <v>270</v>
      </c>
      <c r="C64" s="25" t="s">
        <v>26</v>
      </c>
      <c r="D64" s="25" t="s">
        <v>429</v>
      </c>
      <c r="E64" s="25" t="s">
        <v>430</v>
      </c>
      <c r="F64" s="25" t="s">
        <v>431</v>
      </c>
      <c r="G64" s="25" t="s">
        <v>432</v>
      </c>
      <c r="H64" s="25" t="s">
        <v>433</v>
      </c>
      <c r="I64" s="27" t="s">
        <v>434</v>
      </c>
      <c r="J64" s="27">
        <v>1</v>
      </c>
      <c r="K64" s="28">
        <v>43647</v>
      </c>
      <c r="L64" s="28">
        <v>43830</v>
      </c>
      <c r="M64" s="27">
        <v>24</v>
      </c>
      <c r="N64" s="29">
        <v>0</v>
      </c>
      <c r="O64" s="175" t="s">
        <v>737</v>
      </c>
      <c r="P64" s="36" t="s">
        <v>358</v>
      </c>
      <c r="Q64" s="158" t="s">
        <v>490</v>
      </c>
      <c r="R64" s="158" t="s">
        <v>490</v>
      </c>
      <c r="S64" s="158" t="s">
        <v>491</v>
      </c>
      <c r="T64" s="175" t="s">
        <v>736</v>
      </c>
      <c r="U64" s="175" t="s">
        <v>737</v>
      </c>
      <c r="V64" s="160">
        <v>0.8</v>
      </c>
      <c r="W64" s="769">
        <f>AVERAGE(V64:V65)</f>
        <v>0.8</v>
      </c>
    </row>
    <row r="65" spans="1:29" s="369" customFormat="1" ht="119.25" customHeight="1" x14ac:dyDescent="0.25">
      <c r="A65" s="373">
        <v>55</v>
      </c>
      <c r="B65" s="6" t="s">
        <v>274</v>
      </c>
      <c r="C65" s="25" t="s">
        <v>26</v>
      </c>
      <c r="D65" s="26" t="s">
        <v>429</v>
      </c>
      <c r="E65" s="52" t="s">
        <v>430</v>
      </c>
      <c r="F65" s="52" t="s">
        <v>436</v>
      </c>
      <c r="G65" s="52" t="s">
        <v>437</v>
      </c>
      <c r="H65" s="52" t="s">
        <v>438</v>
      </c>
      <c r="I65" s="46" t="s">
        <v>439</v>
      </c>
      <c r="J65" s="46">
        <v>1</v>
      </c>
      <c r="K65" s="53">
        <v>43654</v>
      </c>
      <c r="L65" s="28">
        <v>43738</v>
      </c>
      <c r="M65" s="46">
        <v>12</v>
      </c>
      <c r="N65" s="29">
        <v>0</v>
      </c>
      <c r="O65" s="175" t="s">
        <v>742</v>
      </c>
      <c r="P65" s="36" t="s">
        <v>874</v>
      </c>
      <c r="Q65" s="158" t="s">
        <v>741</v>
      </c>
      <c r="R65" s="158" t="s">
        <v>490</v>
      </c>
      <c r="S65" s="158" t="s">
        <v>491</v>
      </c>
      <c r="T65" s="175" t="s">
        <v>742</v>
      </c>
      <c r="U65" s="175" t="s">
        <v>742</v>
      </c>
      <c r="V65" s="160">
        <v>0.8</v>
      </c>
      <c r="W65" s="761"/>
    </row>
    <row r="66" spans="1:29" s="359" customFormat="1" ht="119.25" customHeight="1" x14ac:dyDescent="0.25">
      <c r="A66" s="373">
        <v>56</v>
      </c>
      <c r="B66" s="6" t="s">
        <v>282</v>
      </c>
      <c r="C66" s="25" t="s">
        <v>26</v>
      </c>
      <c r="D66" s="25" t="s">
        <v>441</v>
      </c>
      <c r="E66" s="25" t="s">
        <v>442</v>
      </c>
      <c r="F66" s="25" t="s">
        <v>443</v>
      </c>
      <c r="G66" s="25" t="s">
        <v>444</v>
      </c>
      <c r="H66" s="25" t="s">
        <v>445</v>
      </c>
      <c r="I66" s="27" t="s">
        <v>446</v>
      </c>
      <c r="J66" s="27">
        <v>2</v>
      </c>
      <c r="K66" s="28">
        <v>43647</v>
      </c>
      <c r="L66" s="28">
        <v>43830</v>
      </c>
      <c r="M66" s="27">
        <v>24</v>
      </c>
      <c r="N66" s="29">
        <v>0</v>
      </c>
      <c r="O66" s="158" t="s">
        <v>773</v>
      </c>
      <c r="P66" s="36" t="s">
        <v>358</v>
      </c>
      <c r="Q66" s="158" t="s">
        <v>730</v>
      </c>
      <c r="R66" s="158" t="s">
        <v>731</v>
      </c>
      <c r="S66" s="158" t="s">
        <v>732</v>
      </c>
      <c r="T66" s="175" t="s">
        <v>708</v>
      </c>
      <c r="U66" s="158" t="s">
        <v>773</v>
      </c>
      <c r="V66" s="160">
        <v>0.85</v>
      </c>
      <c r="W66" s="769">
        <f>AVERAGE(V66:V67)</f>
        <v>0.86</v>
      </c>
    </row>
    <row r="67" spans="1:29" s="359" customFormat="1" ht="228.75" customHeight="1" x14ac:dyDescent="0.25">
      <c r="A67" s="374">
        <v>57</v>
      </c>
      <c r="B67" s="359" t="s">
        <v>789</v>
      </c>
      <c r="C67" s="25" t="s">
        <v>26</v>
      </c>
      <c r="D67" s="25" t="s">
        <v>441</v>
      </c>
      <c r="E67" s="25" t="s">
        <v>448</v>
      </c>
      <c r="F67" s="25" t="s">
        <v>443</v>
      </c>
      <c r="G67" s="25" t="s">
        <v>449</v>
      </c>
      <c r="H67" s="25" t="s">
        <v>450</v>
      </c>
      <c r="I67" s="27" t="s">
        <v>451</v>
      </c>
      <c r="J67" s="27">
        <v>2</v>
      </c>
      <c r="K67" s="28">
        <v>43647</v>
      </c>
      <c r="L67" s="28">
        <v>43830</v>
      </c>
      <c r="M67" s="27">
        <v>24</v>
      </c>
      <c r="N67" s="29">
        <v>0</v>
      </c>
      <c r="O67" s="175" t="s">
        <v>746</v>
      </c>
      <c r="P67" s="36" t="s">
        <v>358</v>
      </c>
      <c r="Q67" s="158" t="s">
        <v>743</v>
      </c>
      <c r="R67" s="158" t="s">
        <v>744</v>
      </c>
      <c r="S67" s="158" t="s">
        <v>745</v>
      </c>
      <c r="T67" s="175" t="s">
        <v>729</v>
      </c>
      <c r="U67" s="175" t="s">
        <v>746</v>
      </c>
      <c r="V67" s="160">
        <v>0.87</v>
      </c>
      <c r="W67" s="761"/>
    </row>
    <row r="68" spans="1:29" s="359" customFormat="1" ht="119.25" customHeight="1" x14ac:dyDescent="0.25">
      <c r="A68" s="373">
        <v>58</v>
      </c>
      <c r="B68" s="6" t="s">
        <v>790</v>
      </c>
      <c r="C68" s="25" t="s">
        <v>26</v>
      </c>
      <c r="D68" s="25" t="s">
        <v>453</v>
      </c>
      <c r="E68" s="25" t="s">
        <v>454</v>
      </c>
      <c r="F68" s="25" t="s">
        <v>443</v>
      </c>
      <c r="G68" s="50" t="s">
        <v>455</v>
      </c>
      <c r="H68" s="50" t="s">
        <v>456</v>
      </c>
      <c r="I68" s="27" t="s">
        <v>451</v>
      </c>
      <c r="J68" s="27">
        <v>1</v>
      </c>
      <c r="K68" s="28">
        <v>43647</v>
      </c>
      <c r="L68" s="28">
        <v>44196</v>
      </c>
      <c r="M68" s="27">
        <v>24</v>
      </c>
      <c r="N68" s="29">
        <v>0</v>
      </c>
      <c r="O68" s="158" t="s">
        <v>715</v>
      </c>
      <c r="P68" s="36" t="s">
        <v>358</v>
      </c>
      <c r="Q68" s="158" t="s">
        <v>713</v>
      </c>
      <c r="R68" s="158" t="s">
        <v>713</v>
      </c>
      <c r="S68" s="158" t="s">
        <v>714</v>
      </c>
      <c r="T68" s="158" t="s">
        <v>708</v>
      </c>
      <c r="U68" s="158" t="s">
        <v>715</v>
      </c>
      <c r="V68" s="160">
        <v>0.3</v>
      </c>
      <c r="W68" s="160">
        <v>0.3</v>
      </c>
    </row>
    <row r="69" spans="1:29" ht="33.75" customHeight="1" x14ac:dyDescent="0.25"/>
    <row r="70" spans="1:29" ht="57" customHeight="1" x14ac:dyDescent="0.25">
      <c r="A70" s="679" t="s">
        <v>879</v>
      </c>
      <c r="B70" s="679"/>
      <c r="C70" s="679"/>
      <c r="D70" s="679"/>
      <c r="E70" s="679"/>
      <c r="F70" s="679"/>
      <c r="G70" s="679"/>
      <c r="H70" s="679"/>
      <c r="I70" s="679"/>
      <c r="J70" s="679"/>
      <c r="K70" s="679"/>
      <c r="L70" s="679"/>
      <c r="M70" s="679"/>
      <c r="N70" s="679"/>
      <c r="O70" s="679"/>
      <c r="P70" s="679"/>
      <c r="Q70" s="679"/>
      <c r="R70" s="679"/>
      <c r="S70" s="679"/>
      <c r="T70" s="680"/>
      <c r="V70" s="99">
        <f>AVERAGE(V11:V68)</f>
        <v>0.87224137931034496</v>
      </c>
      <c r="W70" s="99">
        <f>AVERAGE(W11:W68)</f>
        <v>0.85068965517241413</v>
      </c>
    </row>
    <row r="71" spans="1:29" ht="18" customHeight="1" x14ac:dyDescent="0.25"/>
    <row r="72" spans="1:29" ht="23.25" customHeight="1" x14ac:dyDescent="0.25"/>
    <row r="73" spans="1:29" ht="18" customHeight="1" x14ac:dyDescent="0.25">
      <c r="A73" s="681" t="s">
        <v>735</v>
      </c>
      <c r="B73" s="682"/>
      <c r="C73" s="682"/>
      <c r="D73" s="682"/>
      <c r="E73" s="682"/>
      <c r="F73" s="682"/>
      <c r="G73" s="682"/>
      <c r="H73" s="682"/>
      <c r="I73" s="682"/>
      <c r="J73" s="682"/>
      <c r="K73" s="682"/>
      <c r="L73" s="682"/>
      <c r="M73" s="682"/>
      <c r="N73" s="682"/>
      <c r="O73" s="682"/>
      <c r="P73" s="682"/>
      <c r="Q73" s="682"/>
      <c r="R73" s="682"/>
      <c r="S73" s="683"/>
      <c r="Y73" s="93"/>
      <c r="AA73" s="77"/>
      <c r="AB73" s="77"/>
      <c r="AC73" s="77"/>
    </row>
    <row r="74" spans="1:29" ht="35.25" customHeight="1" x14ac:dyDescent="0.25">
      <c r="A74" s="684" t="s">
        <v>880</v>
      </c>
      <c r="B74" s="685"/>
      <c r="C74" s="685"/>
      <c r="D74" s="685"/>
      <c r="E74" s="685"/>
      <c r="F74" s="685"/>
      <c r="G74" s="685"/>
      <c r="H74" s="685"/>
      <c r="I74" s="685"/>
      <c r="J74" s="685"/>
      <c r="K74" s="685"/>
      <c r="L74" s="685"/>
      <c r="M74" s="685"/>
      <c r="N74" s="685"/>
      <c r="O74" s="685"/>
      <c r="P74" s="685"/>
      <c r="Q74" s="685"/>
      <c r="R74" s="685"/>
      <c r="S74" s="685"/>
      <c r="T74" s="685"/>
      <c r="U74" s="685"/>
      <c r="Y74" s="93"/>
      <c r="AA74" s="77"/>
      <c r="AB74" s="77"/>
      <c r="AC74" s="77"/>
    </row>
    <row r="75" spans="1:29" ht="18" customHeight="1" x14ac:dyDescent="0.25">
      <c r="A75" s="684" t="s">
        <v>733</v>
      </c>
      <c r="B75" s="685"/>
      <c r="C75" s="685"/>
      <c r="D75" s="685"/>
      <c r="E75" s="685"/>
      <c r="F75" s="685"/>
      <c r="G75" s="685"/>
      <c r="H75" s="685"/>
      <c r="I75" s="685"/>
      <c r="J75" s="685"/>
      <c r="K75" s="685"/>
      <c r="L75" s="685"/>
      <c r="M75" s="685"/>
      <c r="N75" s="685"/>
      <c r="O75" s="685"/>
      <c r="P75" s="685"/>
      <c r="Q75" s="685"/>
      <c r="R75" s="685"/>
      <c r="S75" s="686"/>
      <c r="Y75" s="93"/>
      <c r="AA75" s="77"/>
      <c r="AB75" s="77"/>
      <c r="AC75" s="77"/>
    </row>
    <row r="76" spans="1:29" ht="23.25" customHeight="1" x14ac:dyDescent="0.25">
      <c r="A76" s="687" t="s">
        <v>734</v>
      </c>
      <c r="B76" s="688"/>
      <c r="C76" s="688"/>
      <c r="D76" s="688"/>
      <c r="E76" s="688"/>
      <c r="F76" s="688"/>
      <c r="G76" s="688"/>
      <c r="H76" s="688"/>
      <c r="I76" s="688"/>
      <c r="J76" s="688"/>
      <c r="K76" s="688"/>
      <c r="L76" s="688"/>
      <c r="M76" s="688"/>
      <c r="N76" s="688"/>
      <c r="O76" s="688"/>
      <c r="P76" s="688"/>
      <c r="Q76" s="688"/>
      <c r="R76" s="688"/>
      <c r="S76" s="689"/>
      <c r="Y76" s="93"/>
      <c r="AA76" s="77"/>
      <c r="AB76" s="77"/>
      <c r="AC76" s="77"/>
    </row>
    <row r="77" spans="1:29" ht="23.25" customHeight="1" x14ac:dyDescent="0.25"/>
    <row r="78" spans="1:29" ht="23.25" customHeight="1" x14ac:dyDescent="0.25"/>
    <row r="79" spans="1:29" ht="23.25" customHeight="1" x14ac:dyDescent="0.25"/>
    <row r="80" spans="1:29"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350977" spans="1:246" s="359" customFormat="1" ht="50.1" customHeight="1" x14ac:dyDescent="0.25">
      <c r="A350977" t="s">
        <v>26</v>
      </c>
      <c r="C350977"/>
      <c r="D350977"/>
      <c r="E350977" s="54"/>
      <c r="F350977"/>
      <c r="G350977"/>
      <c r="H350977"/>
      <c r="I350977"/>
      <c r="J350977"/>
      <c r="K350977"/>
      <c r="L350977"/>
      <c r="M350977"/>
      <c r="N350977"/>
      <c r="O350977"/>
      <c r="P350977"/>
      <c r="Q350977"/>
      <c r="R350977"/>
      <c r="S350977"/>
      <c r="T350977"/>
      <c r="U350977"/>
      <c r="V350977" s="108"/>
      <c r="W350977" s="108"/>
      <c r="X350977"/>
      <c r="Y350977"/>
      <c r="Z350977"/>
      <c r="AA350977"/>
      <c r="AB350977"/>
      <c r="AC350977"/>
      <c r="AD350977"/>
      <c r="AE350977"/>
      <c r="AF350977"/>
      <c r="AG350977"/>
      <c r="AH350977"/>
      <c r="AI350977"/>
      <c r="AJ350977"/>
      <c r="AK350977"/>
      <c r="AL350977"/>
      <c r="AM350977"/>
      <c r="AN350977"/>
      <c r="AO350977"/>
      <c r="AP350977"/>
      <c r="AQ350977"/>
      <c r="AR350977"/>
      <c r="AS350977"/>
      <c r="AT350977"/>
      <c r="AU350977"/>
      <c r="AV350977"/>
      <c r="AW350977"/>
      <c r="AX350977"/>
      <c r="AY350977"/>
      <c r="AZ350977"/>
      <c r="BA350977"/>
      <c r="BB350977"/>
      <c r="BC350977"/>
      <c r="BD350977"/>
      <c r="BE350977"/>
      <c r="BF350977"/>
      <c r="BG350977"/>
      <c r="BH350977"/>
      <c r="BI350977"/>
      <c r="BJ350977"/>
      <c r="BK350977"/>
      <c r="BL350977"/>
      <c r="BM350977"/>
      <c r="BN350977"/>
      <c r="BO350977"/>
      <c r="BP350977"/>
      <c r="BQ350977"/>
      <c r="BR350977"/>
      <c r="BS350977"/>
      <c r="BT350977"/>
      <c r="BU350977"/>
      <c r="BV350977"/>
      <c r="BW350977"/>
      <c r="BX350977"/>
      <c r="BY350977"/>
      <c r="BZ350977"/>
      <c r="CA350977"/>
      <c r="CB350977"/>
      <c r="CC350977"/>
      <c r="CD350977"/>
      <c r="CE350977"/>
      <c r="CF350977"/>
      <c r="CG350977"/>
      <c r="CH350977"/>
      <c r="CI350977"/>
      <c r="CJ350977"/>
      <c r="CK350977"/>
      <c r="CL350977"/>
      <c r="CM350977"/>
      <c r="CN350977"/>
      <c r="CO350977"/>
      <c r="CP350977"/>
      <c r="CQ350977"/>
      <c r="CR350977"/>
      <c r="CS350977"/>
      <c r="CT350977"/>
      <c r="CU350977"/>
      <c r="CV350977"/>
      <c r="CW350977"/>
      <c r="CX350977"/>
      <c r="CY350977"/>
      <c r="CZ350977"/>
      <c r="DA350977"/>
      <c r="DB350977"/>
      <c r="DC350977"/>
      <c r="DD350977"/>
      <c r="DE350977"/>
      <c r="DF350977"/>
      <c r="DG350977"/>
      <c r="DH350977"/>
      <c r="DI350977"/>
      <c r="DJ350977"/>
      <c r="DK350977"/>
      <c r="DL350977"/>
      <c r="DM350977"/>
      <c r="DN350977"/>
      <c r="DO350977"/>
      <c r="DP350977"/>
      <c r="DQ350977"/>
      <c r="DR350977"/>
      <c r="DS350977"/>
      <c r="DT350977"/>
      <c r="DU350977"/>
      <c r="DV350977"/>
      <c r="DW350977"/>
      <c r="DX350977"/>
      <c r="DY350977"/>
      <c r="DZ350977"/>
      <c r="EA350977"/>
      <c r="EB350977"/>
      <c r="EC350977"/>
      <c r="ED350977"/>
      <c r="EE350977"/>
      <c r="EF350977"/>
      <c r="EG350977"/>
      <c r="EH350977"/>
      <c r="EI350977"/>
      <c r="EJ350977"/>
      <c r="EK350977"/>
      <c r="EL350977"/>
      <c r="EM350977"/>
      <c r="EN350977"/>
      <c r="EO350977"/>
      <c r="EP350977"/>
      <c r="EQ350977"/>
      <c r="ER350977"/>
      <c r="ES350977"/>
      <c r="ET350977"/>
      <c r="EU350977"/>
      <c r="EV350977"/>
      <c r="EW350977"/>
      <c r="EX350977"/>
      <c r="EY350977"/>
      <c r="EZ350977"/>
      <c r="FA350977"/>
      <c r="FB350977"/>
      <c r="FC350977"/>
      <c r="FD350977"/>
      <c r="FE350977"/>
      <c r="FF350977"/>
      <c r="FG350977"/>
      <c r="FH350977"/>
      <c r="FI350977"/>
      <c r="FJ350977"/>
      <c r="FK350977"/>
      <c r="FL350977"/>
      <c r="FM350977"/>
      <c r="FN350977"/>
      <c r="FO350977"/>
      <c r="FP350977"/>
      <c r="FQ350977"/>
      <c r="FR350977"/>
      <c r="FS350977"/>
      <c r="FT350977"/>
      <c r="FU350977"/>
      <c r="FV350977"/>
      <c r="FW350977"/>
      <c r="FX350977"/>
      <c r="FY350977"/>
      <c r="FZ350977"/>
      <c r="GA350977"/>
      <c r="GB350977"/>
      <c r="GC350977"/>
      <c r="GD350977"/>
      <c r="GE350977"/>
      <c r="GF350977"/>
      <c r="GG350977"/>
      <c r="GH350977"/>
      <c r="GI350977"/>
      <c r="GJ350977"/>
      <c r="GK350977"/>
      <c r="GL350977"/>
      <c r="GM350977"/>
      <c r="GN350977"/>
      <c r="GO350977"/>
      <c r="GP350977"/>
      <c r="GQ350977"/>
      <c r="GR350977"/>
      <c r="GS350977"/>
      <c r="GT350977"/>
      <c r="GU350977"/>
      <c r="GV350977"/>
      <c r="GW350977"/>
      <c r="GX350977"/>
      <c r="GY350977"/>
      <c r="GZ350977"/>
      <c r="HA350977"/>
      <c r="HB350977"/>
      <c r="HC350977"/>
      <c r="HD350977"/>
      <c r="HE350977"/>
      <c r="HF350977"/>
      <c r="HG350977"/>
      <c r="HH350977"/>
      <c r="HI350977"/>
      <c r="HJ350977"/>
      <c r="HK350977"/>
      <c r="HL350977"/>
      <c r="HM350977"/>
      <c r="HN350977"/>
      <c r="HO350977"/>
      <c r="HP350977"/>
      <c r="HQ350977"/>
      <c r="HR350977"/>
      <c r="HS350977"/>
      <c r="HT350977"/>
      <c r="HU350977"/>
      <c r="HV350977"/>
      <c r="HW350977"/>
      <c r="HX350977"/>
      <c r="HY350977"/>
      <c r="HZ350977"/>
      <c r="IA350977"/>
      <c r="IB350977"/>
      <c r="IC350977"/>
      <c r="ID350977"/>
      <c r="IE350977"/>
      <c r="IF350977"/>
      <c r="IG350977"/>
      <c r="IH350977"/>
      <c r="II350977"/>
      <c r="IJ350977"/>
      <c r="IK350977"/>
      <c r="IL350977"/>
    </row>
    <row r="350978" spans="1:246" s="359" customFormat="1" ht="50.1" customHeight="1" x14ac:dyDescent="0.25">
      <c r="A350978" t="s">
        <v>27</v>
      </c>
      <c r="C350978"/>
      <c r="D350978"/>
      <c r="E350978" s="54"/>
      <c r="F350978"/>
      <c r="G350978"/>
      <c r="H350978"/>
      <c r="I350978"/>
      <c r="J350978"/>
      <c r="K350978"/>
      <c r="L350978"/>
      <c r="M350978"/>
      <c r="N350978"/>
      <c r="O350978"/>
      <c r="P350978"/>
      <c r="Q350978"/>
      <c r="R350978"/>
      <c r="S350978"/>
      <c r="T350978"/>
      <c r="U350978"/>
      <c r="V350978" s="108"/>
      <c r="W350978" s="108"/>
      <c r="X350978"/>
      <c r="Y350978"/>
      <c r="Z350978"/>
      <c r="AA350978"/>
      <c r="AB350978"/>
      <c r="AC350978"/>
      <c r="AD350978"/>
      <c r="AE350978"/>
      <c r="AF350978"/>
      <c r="AG350978"/>
      <c r="AH350978"/>
      <c r="AI350978"/>
      <c r="AJ350978"/>
      <c r="AK350978"/>
      <c r="AL350978"/>
      <c r="AM350978"/>
      <c r="AN350978"/>
      <c r="AO350978"/>
      <c r="AP350978"/>
      <c r="AQ350978"/>
      <c r="AR350978"/>
      <c r="AS350978"/>
      <c r="AT350978"/>
      <c r="AU350978"/>
      <c r="AV350978"/>
      <c r="AW350978"/>
      <c r="AX350978"/>
      <c r="AY350978"/>
      <c r="AZ350978"/>
      <c r="BA350978"/>
      <c r="BB350978"/>
      <c r="BC350978"/>
      <c r="BD350978"/>
      <c r="BE350978"/>
      <c r="BF350978"/>
      <c r="BG350978"/>
      <c r="BH350978"/>
      <c r="BI350978"/>
      <c r="BJ350978"/>
      <c r="BK350978"/>
      <c r="BL350978"/>
      <c r="BM350978"/>
      <c r="BN350978"/>
      <c r="BO350978"/>
      <c r="BP350978"/>
      <c r="BQ350978"/>
      <c r="BR350978"/>
      <c r="BS350978"/>
      <c r="BT350978"/>
      <c r="BU350978"/>
      <c r="BV350978"/>
      <c r="BW350978"/>
      <c r="BX350978"/>
      <c r="BY350978"/>
      <c r="BZ350978"/>
      <c r="CA350978"/>
      <c r="CB350978"/>
      <c r="CC350978"/>
      <c r="CD350978"/>
      <c r="CE350978"/>
      <c r="CF350978"/>
      <c r="CG350978"/>
      <c r="CH350978"/>
      <c r="CI350978"/>
      <c r="CJ350978"/>
      <c r="CK350978"/>
      <c r="CL350978"/>
      <c r="CM350978"/>
      <c r="CN350978"/>
      <c r="CO350978"/>
      <c r="CP350978"/>
      <c r="CQ350978"/>
      <c r="CR350978"/>
      <c r="CS350978"/>
      <c r="CT350978"/>
      <c r="CU350978"/>
      <c r="CV350978"/>
      <c r="CW350978"/>
      <c r="CX350978"/>
      <c r="CY350978"/>
      <c r="CZ350978"/>
      <c r="DA350978"/>
      <c r="DB350978"/>
      <c r="DC350978"/>
      <c r="DD350978"/>
      <c r="DE350978"/>
      <c r="DF350978"/>
      <c r="DG350978"/>
      <c r="DH350978"/>
      <c r="DI350978"/>
      <c r="DJ350978"/>
      <c r="DK350978"/>
      <c r="DL350978"/>
      <c r="DM350978"/>
      <c r="DN350978"/>
      <c r="DO350978"/>
      <c r="DP350978"/>
      <c r="DQ350978"/>
      <c r="DR350978"/>
      <c r="DS350978"/>
      <c r="DT350978"/>
      <c r="DU350978"/>
      <c r="DV350978"/>
      <c r="DW350978"/>
      <c r="DX350978"/>
      <c r="DY350978"/>
      <c r="DZ350978"/>
      <c r="EA350978"/>
      <c r="EB350978"/>
      <c r="EC350978"/>
      <c r="ED350978"/>
      <c r="EE350978"/>
      <c r="EF350978"/>
      <c r="EG350978"/>
      <c r="EH350978"/>
      <c r="EI350978"/>
      <c r="EJ350978"/>
      <c r="EK350978"/>
      <c r="EL350978"/>
      <c r="EM350978"/>
      <c r="EN350978"/>
      <c r="EO350978"/>
      <c r="EP350978"/>
      <c r="EQ350978"/>
      <c r="ER350978"/>
      <c r="ES350978"/>
      <c r="ET350978"/>
      <c r="EU350978"/>
      <c r="EV350978"/>
      <c r="EW350978"/>
      <c r="EX350978"/>
      <c r="EY350978"/>
      <c r="EZ350978"/>
      <c r="FA350978"/>
      <c r="FB350978"/>
      <c r="FC350978"/>
      <c r="FD350978"/>
      <c r="FE350978"/>
      <c r="FF350978"/>
      <c r="FG350978"/>
      <c r="FH350978"/>
      <c r="FI350978"/>
      <c r="FJ350978"/>
      <c r="FK350978"/>
      <c r="FL350978"/>
      <c r="FM350978"/>
      <c r="FN350978"/>
      <c r="FO350978"/>
      <c r="FP350978"/>
      <c r="FQ350978"/>
      <c r="FR350978"/>
      <c r="FS350978"/>
      <c r="FT350978"/>
      <c r="FU350978"/>
      <c r="FV350978"/>
      <c r="FW350978"/>
      <c r="FX350978"/>
      <c r="FY350978"/>
      <c r="FZ350978"/>
      <c r="GA350978"/>
      <c r="GB350978"/>
      <c r="GC350978"/>
      <c r="GD350978"/>
      <c r="GE350978"/>
      <c r="GF350978"/>
      <c r="GG350978"/>
      <c r="GH350978"/>
      <c r="GI350978"/>
      <c r="GJ350978"/>
      <c r="GK350978"/>
      <c r="GL350978"/>
      <c r="GM350978"/>
      <c r="GN350978"/>
      <c r="GO350978"/>
      <c r="GP350978"/>
      <c r="GQ350978"/>
      <c r="GR350978"/>
      <c r="GS350978"/>
      <c r="GT350978"/>
      <c r="GU350978"/>
      <c r="GV350978"/>
      <c r="GW350978"/>
      <c r="GX350978"/>
      <c r="GY350978"/>
      <c r="GZ350978"/>
      <c r="HA350978"/>
      <c r="HB350978"/>
      <c r="HC350978"/>
      <c r="HD350978"/>
      <c r="HE350978"/>
      <c r="HF350978"/>
      <c r="HG350978"/>
      <c r="HH350978"/>
      <c r="HI350978"/>
      <c r="HJ350978"/>
      <c r="HK350978"/>
      <c r="HL350978"/>
      <c r="HM350978"/>
      <c r="HN350978"/>
      <c r="HO350978"/>
      <c r="HP350978"/>
      <c r="HQ350978"/>
      <c r="HR350978"/>
      <c r="HS350978"/>
      <c r="HT350978"/>
      <c r="HU350978"/>
      <c r="HV350978"/>
      <c r="HW350978"/>
      <c r="HX350978"/>
      <c r="HY350978"/>
      <c r="HZ350978"/>
      <c r="IA350978"/>
      <c r="IB350978"/>
      <c r="IC350978"/>
      <c r="ID350978"/>
      <c r="IE350978"/>
      <c r="IF350978"/>
      <c r="IG350978"/>
      <c r="IH350978"/>
      <c r="II350978"/>
      <c r="IJ350978"/>
      <c r="IK350978"/>
      <c r="IL350978"/>
    </row>
  </sheetData>
  <autoFilter ref="A10:IL68" xr:uid="{501170F1-0789-453D-B1CA-7FF7DBF28D6C}"/>
  <mergeCells count="36">
    <mergeCell ref="A76:S76"/>
    <mergeCell ref="W50:W52"/>
    <mergeCell ref="W54:W56"/>
    <mergeCell ref="W57:W58"/>
    <mergeCell ref="W59:W60"/>
    <mergeCell ref="W61:W62"/>
    <mergeCell ref="W64:W65"/>
    <mergeCell ref="W66:W67"/>
    <mergeCell ref="A70:T70"/>
    <mergeCell ref="A73:S73"/>
    <mergeCell ref="A74:U74"/>
    <mergeCell ref="A75:S75"/>
    <mergeCell ref="W47:W49"/>
    <mergeCell ref="W16:W18"/>
    <mergeCell ref="W21:W22"/>
    <mergeCell ref="W23:W25"/>
    <mergeCell ref="W28:W30"/>
    <mergeCell ref="W31:W32"/>
    <mergeCell ref="W33:W34"/>
    <mergeCell ref="W35:W36"/>
    <mergeCell ref="W37:W39"/>
    <mergeCell ref="W40:W41"/>
    <mergeCell ref="W42:W43"/>
    <mergeCell ref="W44:W46"/>
    <mergeCell ref="W13:W15"/>
    <mergeCell ref="D1:E1"/>
    <mergeCell ref="D2:E2"/>
    <mergeCell ref="D6:E6"/>
    <mergeCell ref="B8:O8"/>
    <mergeCell ref="P8:P10"/>
    <mergeCell ref="Q8:S8"/>
    <mergeCell ref="T8:T10"/>
    <mergeCell ref="U8:U10"/>
    <mergeCell ref="V8:V10"/>
    <mergeCell ref="W8:W10"/>
    <mergeCell ref="Q9:S9"/>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8" xr:uid="{26C05CFA-D5E0-41C0-81AA-649736311359}">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xr:uid="{D8329C5E-FE35-44FA-B39A-EE7B1CAE0372}">
      <formula1>$A$350412:$A$350414</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7:E60 E65 E37:E49" xr:uid="{3914DE50-BA14-492A-85CF-68B6FD119F7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8 F23:F25 E66:E68 E50:E52 F53:F60 E63:F64 F65:F68 U21 U14 U58 O21 O14 O58 F37:F49" xr:uid="{4F63CC65-049A-4AFB-AB91-674F255BA43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54:G65 G37:G39 G42:G49" xr:uid="{999AF7D0-0CC6-4568-A50B-5DEF14C4A7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37:H39 H42:H68" xr:uid="{52247BB5-B3C5-4C70-B801-8D8D72DA17E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57:I60 I37 I39 I63:I68 I42:I49" xr:uid="{9222BD54-E04E-44C4-A613-348B82E0D84B}">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6:J68" xr:uid="{CAF92E93-CE2F-4C66-B814-FB0682DBB26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0:K68" xr:uid="{7623FE5B-4177-4A75-AAF1-27F73076654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37:L39 L42:L43 L50:L68" xr:uid="{1E2DCA7F-EA7F-4C3C-B3EC-9326CBC9F8A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4:M68" xr:uid="{25D28099-8793-4663-A822-A78298DB07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7:N49" xr:uid="{956F1539-AEAE-4F12-8DC0-C7EB46C35E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0:C68" xr:uid="{C392090A-6C8B-4112-9594-A315FCAEAB01}">
      <formula1>$A$350486:$A$350488</formula1>
    </dataValidation>
  </dataValidations>
  <hyperlinks>
    <hyperlink ref="S53" r:id="rId1" xr:uid="{6AF2D59D-EF80-4240-9AFA-CE15DBAC9853}"/>
    <hyperlink ref="S61" r:id="rId2" xr:uid="{139BF7AD-7252-4227-88E1-E98A1558FD72}"/>
  </hyperlinks>
  <pageMargins left="0.7" right="0.7" top="0.75" bottom="0.75" header="0.3" footer="0.3"/>
  <pageSetup paperSize="11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1A9D-558D-4239-8058-71A83F35E082}">
  <dimension ref="A1:IK350978"/>
  <sheetViews>
    <sheetView topLeftCell="A10" zoomScale="90" zoomScaleNormal="90" workbookViewId="0">
      <pane ySplit="1" topLeftCell="A57" activePane="bottomLeft" state="frozen"/>
      <selection activeCell="A10" sqref="A10"/>
      <selection pane="bottomLeft" activeCell="AB69" sqref="AB69"/>
    </sheetView>
  </sheetViews>
  <sheetFormatPr baseColWidth="10" defaultColWidth="9.140625" defaultRowHeight="50.1" customHeight="1" x14ac:dyDescent="0.25"/>
  <cols>
    <col min="1" max="1" width="4.140625" customWidth="1"/>
    <col min="2" max="2" width="9.85546875" style="359" customWidth="1"/>
    <col min="3" max="3" width="2.28515625" customWidth="1"/>
    <col min="4" max="4" width="8.28515625" customWidth="1"/>
    <col min="5" max="5" width="19" style="54" customWidth="1"/>
    <col min="6" max="6" width="31.7109375" hidden="1" customWidth="1"/>
    <col min="7" max="7" width="26.140625" hidden="1" customWidth="1"/>
    <col min="8" max="8" width="28.28515625" hidden="1" customWidth="1"/>
    <col min="9" max="9" width="12.42578125" hidden="1" customWidth="1"/>
    <col min="10" max="14" width="11.28515625" hidden="1" customWidth="1"/>
    <col min="15" max="15" width="48" hidden="1" customWidth="1"/>
    <col min="16" max="16" width="21.7109375" customWidth="1"/>
    <col min="17" max="17" width="15" hidden="1" customWidth="1"/>
    <col min="18" max="18" width="10.7109375" hidden="1" customWidth="1"/>
    <col min="19" max="19" width="18.42578125" hidden="1" customWidth="1"/>
    <col min="20" max="20" width="69.42578125" hidden="1" customWidth="1"/>
    <col min="21" max="21" width="44.28515625" hidden="1" customWidth="1"/>
    <col min="22" max="22" width="14.7109375" style="108" customWidth="1"/>
    <col min="23" max="23" width="4.5703125" customWidth="1"/>
    <col min="24" max="26" width="1.28515625" customWidth="1"/>
    <col min="27" max="27" width="12.140625" style="108" customWidth="1"/>
    <col min="28" max="28" width="11.140625" style="108" customWidth="1"/>
    <col min="29" max="29" width="17.7109375" style="108" customWidth="1"/>
    <col min="30" max="30" width="15.7109375" style="359" customWidth="1"/>
    <col min="31" max="244" width="8" customWidth="1"/>
    <col min="245" max="245" width="14" customWidth="1"/>
  </cols>
  <sheetData>
    <row r="1" spans="1:245" ht="18.75" customHeight="1" thickBot="1" x14ac:dyDescent="0.3">
      <c r="B1" s="1" t="s">
        <v>0</v>
      </c>
      <c r="C1" s="1">
        <v>53</v>
      </c>
      <c r="D1" s="772" t="s">
        <v>1</v>
      </c>
      <c r="E1" s="773"/>
      <c r="AA1" s="396" t="s">
        <v>891</v>
      </c>
      <c r="AB1" s="397" t="s">
        <v>892</v>
      </c>
      <c r="AC1" s="397" t="s">
        <v>893</v>
      </c>
      <c r="AD1" s="398" t="s">
        <v>894</v>
      </c>
    </row>
    <row r="2" spans="1:245" ht="15" customHeight="1" x14ac:dyDescent="0.25">
      <c r="B2" s="1" t="s">
        <v>2</v>
      </c>
      <c r="C2" s="1">
        <v>400</v>
      </c>
      <c r="D2" s="772" t="s">
        <v>3</v>
      </c>
      <c r="E2" s="773"/>
      <c r="AA2" s="385" t="s">
        <v>904</v>
      </c>
      <c r="AB2" s="108">
        <v>1</v>
      </c>
      <c r="AC2" s="99">
        <v>0.3</v>
      </c>
      <c r="AD2" s="359" t="s">
        <v>358</v>
      </c>
    </row>
    <row r="3" spans="1:245" ht="14.25" customHeight="1" x14ac:dyDescent="0.25">
      <c r="B3" s="1" t="s">
        <v>4</v>
      </c>
      <c r="C3" s="1">
        <v>1</v>
      </c>
      <c r="D3" s="370"/>
      <c r="E3" s="371"/>
      <c r="AA3" s="385" t="s">
        <v>903</v>
      </c>
      <c r="AB3" s="108">
        <v>1</v>
      </c>
      <c r="AC3" s="99">
        <v>0.6</v>
      </c>
      <c r="AD3" s="359" t="s">
        <v>358</v>
      </c>
    </row>
    <row r="4" spans="1:245" ht="14.25" customHeight="1" x14ac:dyDescent="0.25">
      <c r="B4" s="1" t="s">
        <v>5</v>
      </c>
      <c r="C4" s="1">
        <v>356</v>
      </c>
      <c r="D4" s="370"/>
      <c r="E4" s="371"/>
      <c r="AA4" s="108" t="s">
        <v>922</v>
      </c>
      <c r="AB4" s="108">
        <v>1</v>
      </c>
      <c r="AC4" s="99">
        <v>0.7</v>
      </c>
      <c r="AD4" s="359" t="s">
        <v>878</v>
      </c>
    </row>
    <row r="5" spans="1:245" ht="14.25" customHeight="1" x14ac:dyDescent="0.25">
      <c r="B5" s="1" t="s">
        <v>6</v>
      </c>
      <c r="C5" s="4">
        <v>44742</v>
      </c>
      <c r="D5" s="370"/>
      <c r="E5" s="371"/>
      <c r="AA5" s="108" t="s">
        <v>905</v>
      </c>
      <c r="AB5" s="108">
        <v>1</v>
      </c>
      <c r="AC5" s="99">
        <v>0.7</v>
      </c>
      <c r="AD5" s="359" t="s">
        <v>129</v>
      </c>
    </row>
    <row r="6" spans="1:245" ht="14.25" customHeight="1" x14ac:dyDescent="0.25">
      <c r="B6" s="1" t="s">
        <v>7</v>
      </c>
      <c r="C6" s="1">
        <v>6</v>
      </c>
      <c r="D6" s="772" t="s">
        <v>8</v>
      </c>
      <c r="E6" s="773"/>
      <c r="AA6" s="108" t="s">
        <v>921</v>
      </c>
      <c r="AB6" s="108">
        <v>2</v>
      </c>
      <c r="AC6" s="99">
        <v>0.7</v>
      </c>
      <c r="AD6" s="359" t="s">
        <v>875</v>
      </c>
    </row>
    <row r="7" spans="1:245" ht="10.5" customHeight="1" x14ac:dyDescent="0.25">
      <c r="AA7" s="108" t="s">
        <v>907</v>
      </c>
      <c r="AB7" s="108">
        <v>1</v>
      </c>
      <c r="AC7" s="99">
        <v>0.75</v>
      </c>
      <c r="AD7" s="359" t="s">
        <v>64</v>
      </c>
    </row>
    <row r="8" spans="1:245" ht="16.5" customHeight="1" x14ac:dyDescent="0.25">
      <c r="A8" s="1" t="s">
        <v>9</v>
      </c>
      <c r="B8" s="739" t="s">
        <v>10</v>
      </c>
      <c r="C8" s="740"/>
      <c r="D8" s="740"/>
      <c r="E8" s="740"/>
      <c r="F8" s="740"/>
      <c r="G8" s="740"/>
      <c r="H8" s="740"/>
      <c r="I8" s="740"/>
      <c r="J8" s="740"/>
      <c r="K8" s="740"/>
      <c r="L8" s="740"/>
      <c r="M8" s="740"/>
      <c r="N8" s="740"/>
      <c r="O8" s="740"/>
      <c r="Q8" s="744" t="s">
        <v>459</v>
      </c>
      <c r="R8" s="745"/>
      <c r="S8" s="746"/>
      <c r="T8" s="377" t="s">
        <v>464</v>
      </c>
      <c r="U8" s="377" t="s">
        <v>463</v>
      </c>
      <c r="V8" s="379" t="s">
        <v>881</v>
      </c>
      <c r="AA8" s="108" t="s">
        <v>908</v>
      </c>
      <c r="AB8" s="108">
        <v>1</v>
      </c>
      <c r="AC8" s="99">
        <v>0.75</v>
      </c>
      <c r="AD8" s="234" t="s">
        <v>213</v>
      </c>
    </row>
    <row r="9" spans="1:245" ht="12" customHeight="1" x14ac:dyDescent="0.25">
      <c r="C9" s="1">
        <v>4</v>
      </c>
      <c r="D9" s="1">
        <v>8</v>
      </c>
      <c r="E9" s="55">
        <v>12</v>
      </c>
      <c r="F9" s="1">
        <v>16</v>
      </c>
      <c r="G9" s="1">
        <v>20</v>
      </c>
      <c r="H9" s="1">
        <v>24</v>
      </c>
      <c r="I9" s="1">
        <v>28</v>
      </c>
      <c r="J9" s="1">
        <v>31</v>
      </c>
      <c r="K9" s="1">
        <v>32</v>
      </c>
      <c r="L9" s="1">
        <v>36</v>
      </c>
      <c r="M9" s="1">
        <v>40</v>
      </c>
      <c r="N9" s="1">
        <v>44</v>
      </c>
      <c r="O9" s="1">
        <v>48</v>
      </c>
      <c r="P9" s="376"/>
      <c r="Q9" s="741" t="s">
        <v>460</v>
      </c>
      <c r="R9" s="742"/>
      <c r="S9" s="743"/>
      <c r="T9" s="378"/>
      <c r="U9" s="378"/>
      <c r="V9" s="380"/>
      <c r="AA9" s="108" t="s">
        <v>909</v>
      </c>
      <c r="AB9" s="108">
        <v>1</v>
      </c>
      <c r="AC9" s="99">
        <v>0.75</v>
      </c>
      <c r="AD9" s="359" t="s">
        <v>296</v>
      </c>
    </row>
    <row r="10" spans="1:245" s="56" customFormat="1" ht="36.75" customHeight="1" x14ac:dyDescent="0.25">
      <c r="B10" s="372"/>
      <c r="C10" s="57" t="s">
        <v>11</v>
      </c>
      <c r="D10" s="57" t="s">
        <v>12</v>
      </c>
      <c r="E10" s="57" t="s">
        <v>13</v>
      </c>
      <c r="F10" s="57" t="s">
        <v>14</v>
      </c>
      <c r="G10" s="57" t="s">
        <v>15</v>
      </c>
      <c r="H10" s="57" t="s">
        <v>16</v>
      </c>
      <c r="I10" s="57" t="s">
        <v>17</v>
      </c>
      <c r="J10" s="58" t="s">
        <v>18</v>
      </c>
      <c r="K10" s="57" t="s">
        <v>19</v>
      </c>
      <c r="L10" s="57" t="s">
        <v>20</v>
      </c>
      <c r="M10" s="57" t="s">
        <v>21</v>
      </c>
      <c r="N10" s="57" t="s">
        <v>22</v>
      </c>
      <c r="O10" s="57" t="s">
        <v>23</v>
      </c>
      <c r="P10" s="376" t="s">
        <v>457</v>
      </c>
      <c r="Q10" s="61" t="s">
        <v>461</v>
      </c>
      <c r="R10" s="60" t="s">
        <v>463</v>
      </c>
      <c r="S10" s="61" t="s">
        <v>462</v>
      </c>
      <c r="T10" s="377" t="s">
        <v>464</v>
      </c>
      <c r="U10" s="377" t="s">
        <v>463</v>
      </c>
      <c r="V10" s="379" t="s">
        <v>881</v>
      </c>
      <c r="AA10" s="108" t="s">
        <v>910</v>
      </c>
      <c r="AB10" s="410">
        <v>1</v>
      </c>
      <c r="AC10" s="99">
        <v>0.75</v>
      </c>
      <c r="AD10" s="372" t="s">
        <v>358</v>
      </c>
      <c r="IK10" s="59" t="s">
        <v>458</v>
      </c>
    </row>
    <row r="11" spans="1:245" s="359" customFormat="1" ht="37.5" customHeight="1" x14ac:dyDescent="0.25">
      <c r="A11" s="373">
        <v>58</v>
      </c>
      <c r="B11" s="6" t="s">
        <v>790</v>
      </c>
      <c r="C11" s="7" t="s">
        <v>26</v>
      </c>
      <c r="D11" s="399" t="s">
        <v>453</v>
      </c>
      <c r="E11" s="399" t="s">
        <v>902</v>
      </c>
      <c r="F11" s="399" t="s">
        <v>443</v>
      </c>
      <c r="G11" s="400" t="s">
        <v>455</v>
      </c>
      <c r="H11" s="400" t="s">
        <v>456</v>
      </c>
      <c r="I11" s="401" t="s">
        <v>451</v>
      </c>
      <c r="J11" s="401">
        <v>1</v>
      </c>
      <c r="K11" s="402">
        <v>43647</v>
      </c>
      <c r="L11" s="402">
        <v>44196</v>
      </c>
      <c r="M11" s="401">
        <v>24</v>
      </c>
      <c r="N11" s="403">
        <v>0</v>
      </c>
      <c r="O11" s="404" t="s">
        <v>715</v>
      </c>
      <c r="P11" s="405" t="s">
        <v>358</v>
      </c>
      <c r="Q11" s="404" t="s">
        <v>713</v>
      </c>
      <c r="R11" s="404" t="s">
        <v>713</v>
      </c>
      <c r="S11" s="404" t="s">
        <v>714</v>
      </c>
      <c r="T11" s="404" t="s">
        <v>708</v>
      </c>
      <c r="U11" s="404" t="s">
        <v>715</v>
      </c>
      <c r="V11" s="406">
        <v>0.3</v>
      </c>
      <c r="AA11" s="108" t="s">
        <v>923</v>
      </c>
      <c r="AB11" s="108"/>
      <c r="AC11" s="99">
        <v>0.8</v>
      </c>
      <c r="AD11" s="359" t="s">
        <v>358</v>
      </c>
    </row>
    <row r="12" spans="1:245" s="359" customFormat="1" ht="44.25" customHeight="1" x14ac:dyDescent="0.25">
      <c r="A12" s="373">
        <v>53</v>
      </c>
      <c r="B12" s="6" t="s">
        <v>263</v>
      </c>
      <c r="C12" s="7" t="s">
        <v>26</v>
      </c>
      <c r="D12" s="459" t="s">
        <v>422</v>
      </c>
      <c r="E12" s="459" t="s">
        <v>920</v>
      </c>
      <c r="F12" s="459" t="s">
        <v>424</v>
      </c>
      <c r="G12" s="459" t="s">
        <v>425</v>
      </c>
      <c r="H12" s="459" t="s">
        <v>426</v>
      </c>
      <c r="I12" s="460" t="s">
        <v>427</v>
      </c>
      <c r="J12" s="460">
        <v>1</v>
      </c>
      <c r="K12" s="461">
        <v>43647</v>
      </c>
      <c r="L12" s="461">
        <v>43830</v>
      </c>
      <c r="M12" s="460">
        <v>24</v>
      </c>
      <c r="N12" s="462">
        <v>0</v>
      </c>
      <c r="O12" s="463" t="s">
        <v>712</v>
      </c>
      <c r="P12" s="464" t="s">
        <v>358</v>
      </c>
      <c r="Q12" s="463" t="s">
        <v>738</v>
      </c>
      <c r="R12" s="463" t="s">
        <v>710</v>
      </c>
      <c r="S12" s="463" t="s">
        <v>711</v>
      </c>
      <c r="T12" s="463" t="s">
        <v>708</v>
      </c>
      <c r="U12" s="463" t="s">
        <v>712</v>
      </c>
      <c r="V12" s="465">
        <v>0.6</v>
      </c>
      <c r="AA12" s="108"/>
      <c r="AB12" s="108"/>
      <c r="AC12" s="108"/>
    </row>
    <row r="13" spans="1:245" s="359" customFormat="1" ht="23.25" customHeight="1" x14ac:dyDescent="0.25">
      <c r="A13" s="382">
        <v>10</v>
      </c>
      <c r="B13" s="384" t="s">
        <v>69</v>
      </c>
      <c r="C13" s="7" t="s">
        <v>26</v>
      </c>
      <c r="D13" s="611" t="s">
        <v>108</v>
      </c>
      <c r="E13" s="399" t="s">
        <v>917</v>
      </c>
      <c r="F13" s="444" t="s">
        <v>110</v>
      </c>
      <c r="G13" s="445" t="s">
        <v>111</v>
      </c>
      <c r="H13" s="445" t="s">
        <v>112</v>
      </c>
      <c r="I13" s="446" t="s">
        <v>113</v>
      </c>
      <c r="J13" s="447">
        <v>1</v>
      </c>
      <c r="K13" s="448">
        <v>43438</v>
      </c>
      <c r="L13" s="402">
        <v>43646</v>
      </c>
      <c r="M13" s="449">
        <v>24</v>
      </c>
      <c r="N13" s="403">
        <v>0</v>
      </c>
      <c r="O13" s="450" t="s">
        <v>749</v>
      </c>
      <c r="P13" s="451" t="s">
        <v>878</v>
      </c>
      <c r="Q13" s="452" t="s">
        <v>637</v>
      </c>
      <c r="R13" s="453" t="s">
        <v>638</v>
      </c>
      <c r="S13" s="454" t="s">
        <v>639</v>
      </c>
      <c r="T13" s="450" t="s">
        <v>918</v>
      </c>
      <c r="U13" s="450" t="s">
        <v>749</v>
      </c>
      <c r="V13" s="408">
        <v>0.7</v>
      </c>
      <c r="AA13" s="108"/>
      <c r="AB13" s="108"/>
      <c r="AC13" s="108"/>
    </row>
    <row r="14" spans="1:245" s="359" customFormat="1" ht="23.25" customHeight="1" x14ac:dyDescent="0.25">
      <c r="A14" s="381">
        <v>15</v>
      </c>
      <c r="B14" s="383" t="s">
        <v>96</v>
      </c>
      <c r="C14" s="7" t="s">
        <v>26</v>
      </c>
      <c r="D14" s="611" t="s">
        <v>123</v>
      </c>
      <c r="E14" s="399" t="s">
        <v>919</v>
      </c>
      <c r="F14" s="399" t="s">
        <v>125</v>
      </c>
      <c r="G14" s="445" t="s">
        <v>135</v>
      </c>
      <c r="H14" s="445" t="s">
        <v>136</v>
      </c>
      <c r="I14" s="446" t="s">
        <v>137</v>
      </c>
      <c r="J14" s="455">
        <v>1</v>
      </c>
      <c r="K14" s="448">
        <v>43438</v>
      </c>
      <c r="L14" s="402">
        <v>44196</v>
      </c>
      <c r="M14" s="449">
        <v>12</v>
      </c>
      <c r="N14" s="403">
        <v>0</v>
      </c>
      <c r="O14" s="452" t="s">
        <v>755</v>
      </c>
      <c r="P14" s="407" t="s">
        <v>129</v>
      </c>
      <c r="Q14" s="454" t="s">
        <v>488</v>
      </c>
      <c r="R14" s="453"/>
      <c r="S14" s="454" t="s">
        <v>489</v>
      </c>
      <c r="T14" s="452" t="s">
        <v>756</v>
      </c>
      <c r="U14" s="452" t="s">
        <v>755</v>
      </c>
      <c r="V14" s="406">
        <v>0.7</v>
      </c>
      <c r="AA14" s="108"/>
      <c r="AB14" s="108"/>
      <c r="AC14" s="108"/>
    </row>
    <row r="15" spans="1:245" s="359" customFormat="1" ht="23.25" customHeight="1" x14ac:dyDescent="0.25">
      <c r="A15" s="373">
        <v>38</v>
      </c>
      <c r="B15" s="6" t="s">
        <v>783</v>
      </c>
      <c r="C15" s="7" t="s">
        <v>26</v>
      </c>
      <c r="D15" s="619" t="s">
        <v>309</v>
      </c>
      <c r="E15" s="399" t="s">
        <v>906</v>
      </c>
      <c r="F15" s="399" t="s">
        <v>311</v>
      </c>
      <c r="G15" s="399" t="s">
        <v>317</v>
      </c>
      <c r="H15" s="399" t="s">
        <v>318</v>
      </c>
      <c r="I15" s="401" t="s">
        <v>319</v>
      </c>
      <c r="J15" s="401">
        <v>1</v>
      </c>
      <c r="K15" s="402">
        <v>43438</v>
      </c>
      <c r="L15" s="402">
        <v>44165</v>
      </c>
      <c r="M15" s="401">
        <v>26.57</v>
      </c>
      <c r="N15" s="401">
        <v>0</v>
      </c>
      <c r="O15" s="450" t="s">
        <v>655</v>
      </c>
      <c r="P15" s="407" t="s">
        <v>875</v>
      </c>
      <c r="Q15" s="456" t="s">
        <v>653</v>
      </c>
      <c r="R15" s="457" t="s">
        <v>653</v>
      </c>
      <c r="S15" s="458" t="s">
        <v>654</v>
      </c>
      <c r="T15" s="450" t="s">
        <v>655</v>
      </c>
      <c r="U15" s="450" t="s">
        <v>655</v>
      </c>
      <c r="V15" s="406">
        <v>0.7</v>
      </c>
      <c r="AA15" s="108"/>
      <c r="AB15" s="108"/>
      <c r="AC15" s="108"/>
    </row>
    <row r="16" spans="1:245" s="359" customFormat="1" ht="23.25" customHeight="1" x14ac:dyDescent="0.25">
      <c r="A16" s="374">
        <v>39</v>
      </c>
      <c r="B16" s="359" t="s">
        <v>784</v>
      </c>
      <c r="C16" s="7" t="s">
        <v>26</v>
      </c>
      <c r="D16" s="619" t="s">
        <v>309</v>
      </c>
      <c r="E16" s="399" t="s">
        <v>906</v>
      </c>
      <c r="F16" s="399" t="s">
        <v>311</v>
      </c>
      <c r="G16" s="399" t="s">
        <v>321</v>
      </c>
      <c r="H16" s="399" t="s">
        <v>322</v>
      </c>
      <c r="I16" s="401" t="s">
        <v>319</v>
      </c>
      <c r="J16" s="401">
        <v>1</v>
      </c>
      <c r="K16" s="402">
        <v>43438</v>
      </c>
      <c r="L16" s="402">
        <v>44165</v>
      </c>
      <c r="M16" s="401">
        <v>26.57</v>
      </c>
      <c r="N16" s="401">
        <v>0</v>
      </c>
      <c r="O16" s="450" t="s">
        <v>655</v>
      </c>
      <c r="P16" s="407" t="s">
        <v>875</v>
      </c>
      <c r="Q16" s="456" t="s">
        <v>656</v>
      </c>
      <c r="R16" s="456" t="s">
        <v>656</v>
      </c>
      <c r="S16" s="458" t="s">
        <v>657</v>
      </c>
      <c r="T16" s="450" t="s">
        <v>655</v>
      </c>
      <c r="U16" s="450" t="s">
        <v>655</v>
      </c>
      <c r="V16" s="409">
        <v>0.7</v>
      </c>
      <c r="AA16" s="108"/>
      <c r="AB16" s="108"/>
      <c r="AC16" s="108"/>
    </row>
    <row r="17" spans="1:29" s="359" customFormat="1" ht="23.25" customHeight="1" x14ac:dyDescent="0.25">
      <c r="A17" s="373">
        <v>8</v>
      </c>
      <c r="B17" s="6" t="s">
        <v>57</v>
      </c>
      <c r="C17" s="7" t="s">
        <v>26</v>
      </c>
      <c r="D17" s="611" t="s">
        <v>58</v>
      </c>
      <c r="E17" s="412" t="s">
        <v>911</v>
      </c>
      <c r="F17" s="413" t="s">
        <v>60</v>
      </c>
      <c r="G17" s="414" t="s">
        <v>70</v>
      </c>
      <c r="H17" s="414" t="s">
        <v>71</v>
      </c>
      <c r="I17" s="415" t="s">
        <v>72</v>
      </c>
      <c r="J17" s="416">
        <v>1</v>
      </c>
      <c r="K17" s="417">
        <v>43438</v>
      </c>
      <c r="L17" s="418">
        <v>44196</v>
      </c>
      <c r="M17" s="419">
        <v>52</v>
      </c>
      <c r="N17" s="420">
        <v>0</v>
      </c>
      <c r="O17" s="421" t="s">
        <v>593</v>
      </c>
      <c r="P17" s="422" t="s">
        <v>64</v>
      </c>
      <c r="Q17" s="421" t="s">
        <v>590</v>
      </c>
      <c r="R17" s="423" t="s">
        <v>582</v>
      </c>
      <c r="S17" s="421" t="s">
        <v>591</v>
      </c>
      <c r="T17" s="421" t="s">
        <v>592</v>
      </c>
      <c r="U17" s="421" t="s">
        <v>593</v>
      </c>
      <c r="V17" s="424">
        <v>0.75</v>
      </c>
      <c r="AA17" s="108"/>
      <c r="AB17" s="108"/>
      <c r="AC17" s="108"/>
    </row>
    <row r="18" spans="1:29" s="359" customFormat="1" ht="51" customHeight="1" x14ac:dyDescent="0.25">
      <c r="A18" s="373">
        <v>22</v>
      </c>
      <c r="B18" s="6" t="s">
        <v>134</v>
      </c>
      <c r="C18" s="7" t="s">
        <v>26</v>
      </c>
      <c r="D18" s="8" t="s">
        <v>207</v>
      </c>
      <c r="E18" s="413" t="s">
        <v>912</v>
      </c>
      <c r="F18" s="413" t="s">
        <v>209</v>
      </c>
      <c r="G18" s="413" t="s">
        <v>210</v>
      </c>
      <c r="H18" s="413" t="s">
        <v>215</v>
      </c>
      <c r="I18" s="425" t="s">
        <v>216</v>
      </c>
      <c r="J18" s="426">
        <v>6</v>
      </c>
      <c r="K18" s="418">
        <v>44013</v>
      </c>
      <c r="L18" s="418">
        <v>44196</v>
      </c>
      <c r="M18" s="427">
        <f>(L18-K18)/7</f>
        <v>26.142857142857142</v>
      </c>
      <c r="N18" s="428">
        <v>0</v>
      </c>
      <c r="O18" s="421" t="s">
        <v>717</v>
      </c>
      <c r="P18" s="429" t="s">
        <v>213</v>
      </c>
      <c r="Q18" s="421" t="s">
        <v>527</v>
      </c>
      <c r="R18" s="421" t="s">
        <v>528</v>
      </c>
      <c r="S18" s="421" t="s">
        <v>529</v>
      </c>
      <c r="T18" s="421" t="s">
        <v>530</v>
      </c>
      <c r="U18" s="421" t="s">
        <v>717</v>
      </c>
      <c r="V18" s="430">
        <v>0.75</v>
      </c>
      <c r="AA18" s="108"/>
      <c r="AB18" s="108"/>
      <c r="AC18" s="108"/>
    </row>
    <row r="19" spans="1:29" s="359" customFormat="1" ht="23.25" customHeight="1" x14ac:dyDescent="0.25">
      <c r="A19" s="374">
        <v>36</v>
      </c>
      <c r="B19" s="359" t="s">
        <v>206</v>
      </c>
      <c r="C19" s="7" t="s">
        <v>26</v>
      </c>
      <c r="D19" s="619" t="s">
        <v>290</v>
      </c>
      <c r="E19" s="413" t="s">
        <v>913</v>
      </c>
      <c r="F19" s="431" t="s">
        <v>304</v>
      </c>
      <c r="G19" s="431" t="s">
        <v>305</v>
      </c>
      <c r="H19" s="431" t="s">
        <v>306</v>
      </c>
      <c r="I19" s="432" t="s">
        <v>307</v>
      </c>
      <c r="J19" s="432">
        <v>1</v>
      </c>
      <c r="K19" s="417">
        <v>43831</v>
      </c>
      <c r="L19" s="418">
        <v>44012</v>
      </c>
      <c r="M19" s="432">
        <v>17.86</v>
      </c>
      <c r="N19" s="432">
        <v>0</v>
      </c>
      <c r="O19" s="433" t="s">
        <v>622</v>
      </c>
      <c r="P19" s="429" t="s">
        <v>296</v>
      </c>
      <c r="Q19" s="433" t="s">
        <v>619</v>
      </c>
      <c r="R19" s="433" t="s">
        <v>620</v>
      </c>
      <c r="S19" s="433" t="s">
        <v>621</v>
      </c>
      <c r="T19" s="433" t="s">
        <v>914</v>
      </c>
      <c r="U19" s="433" t="s">
        <v>622</v>
      </c>
      <c r="V19" s="434">
        <v>0.75</v>
      </c>
      <c r="AA19" s="108"/>
      <c r="AB19" s="108"/>
      <c r="AC19" s="108"/>
    </row>
    <row r="20" spans="1:29" s="359" customFormat="1" ht="23.25" customHeight="1" x14ac:dyDescent="0.25">
      <c r="A20" s="373">
        <v>49</v>
      </c>
      <c r="B20" s="6" t="s">
        <v>246</v>
      </c>
      <c r="C20" s="25" t="s">
        <v>26</v>
      </c>
      <c r="D20" s="25" t="s">
        <v>403</v>
      </c>
      <c r="E20" s="435" t="s">
        <v>915</v>
      </c>
      <c r="F20" s="436" t="s">
        <v>405</v>
      </c>
      <c r="G20" s="436" t="s">
        <v>382</v>
      </c>
      <c r="H20" s="436" t="s">
        <v>406</v>
      </c>
      <c r="I20" s="437" t="s">
        <v>407</v>
      </c>
      <c r="J20" s="437">
        <v>1</v>
      </c>
      <c r="K20" s="438">
        <v>43647</v>
      </c>
      <c r="L20" s="438">
        <v>43830</v>
      </c>
      <c r="M20" s="437">
        <v>24</v>
      </c>
      <c r="N20" s="439">
        <v>0</v>
      </c>
      <c r="O20" s="440" t="s">
        <v>676</v>
      </c>
      <c r="P20" s="441" t="s">
        <v>358</v>
      </c>
      <c r="Q20" s="442" t="s">
        <v>673</v>
      </c>
      <c r="R20" s="442" t="s">
        <v>674</v>
      </c>
      <c r="S20" s="442" t="s">
        <v>675</v>
      </c>
      <c r="T20" s="440" t="s">
        <v>916</v>
      </c>
      <c r="U20" s="440" t="s">
        <v>676</v>
      </c>
      <c r="V20" s="443">
        <v>0.75</v>
      </c>
      <c r="AA20" s="108"/>
      <c r="AB20" s="108"/>
      <c r="AC20" s="108"/>
    </row>
    <row r="21" spans="1:29" s="359" customFormat="1" ht="23.25" customHeight="1" x14ac:dyDescent="0.25">
      <c r="A21" s="373">
        <v>2</v>
      </c>
      <c r="B21" s="6" t="s">
        <v>782</v>
      </c>
      <c r="C21" s="25" t="s">
        <v>26</v>
      </c>
      <c r="D21" s="610" t="s">
        <v>36</v>
      </c>
      <c r="E21" s="467" t="s">
        <v>930</v>
      </c>
      <c r="F21" s="466" t="s">
        <v>38</v>
      </c>
      <c r="G21" s="468" t="s">
        <v>39</v>
      </c>
      <c r="H21" s="468" t="s">
        <v>40</v>
      </c>
      <c r="I21" s="469" t="s">
        <v>41</v>
      </c>
      <c r="J21" s="469">
        <v>1</v>
      </c>
      <c r="K21" s="470">
        <v>43438</v>
      </c>
      <c r="L21" s="470">
        <v>43830</v>
      </c>
      <c r="M21" s="469">
        <f>(L21-K21)/7</f>
        <v>56</v>
      </c>
      <c r="N21" s="469">
        <v>0</v>
      </c>
      <c r="O21" s="471" t="s">
        <v>931</v>
      </c>
      <c r="P21" s="472" t="s">
        <v>358</v>
      </c>
      <c r="Q21" s="471" t="s">
        <v>685</v>
      </c>
      <c r="R21" s="471" t="s">
        <v>686</v>
      </c>
      <c r="S21" s="471" t="s">
        <v>687</v>
      </c>
      <c r="T21" s="471" t="s">
        <v>932</v>
      </c>
      <c r="U21" s="471" t="s">
        <v>931</v>
      </c>
      <c r="V21" s="473">
        <v>0.8</v>
      </c>
      <c r="AA21" s="108"/>
      <c r="AB21" s="108"/>
      <c r="AC21" s="108"/>
    </row>
    <row r="22" spans="1:29" s="359" customFormat="1" ht="23.25" customHeight="1" x14ac:dyDescent="0.25">
      <c r="A22" s="382">
        <v>5</v>
      </c>
      <c r="B22" s="384" t="s">
        <v>42</v>
      </c>
      <c r="C22" s="25" t="s">
        <v>26</v>
      </c>
      <c r="D22" s="610" t="s">
        <v>43</v>
      </c>
      <c r="E22" s="467" t="s">
        <v>933</v>
      </c>
      <c r="F22" s="474" t="s">
        <v>45</v>
      </c>
      <c r="G22" s="475" t="s">
        <v>54</v>
      </c>
      <c r="H22" s="475" t="s">
        <v>55</v>
      </c>
      <c r="I22" s="476" t="s">
        <v>56</v>
      </c>
      <c r="J22" s="477">
        <v>1</v>
      </c>
      <c r="K22" s="470">
        <v>43438</v>
      </c>
      <c r="L22" s="478">
        <v>44196</v>
      </c>
      <c r="M22" s="479">
        <f>(L22-K22)/7</f>
        <v>108.28571428571429</v>
      </c>
      <c r="N22" s="469">
        <v>0</v>
      </c>
      <c r="O22" s="480" t="s">
        <v>636</v>
      </c>
      <c r="P22" s="481" t="s">
        <v>878</v>
      </c>
      <c r="Q22" s="482" t="s">
        <v>633</v>
      </c>
      <c r="R22" s="483" t="s">
        <v>625</v>
      </c>
      <c r="S22" s="482" t="s">
        <v>634</v>
      </c>
      <c r="T22" s="480" t="s">
        <v>635</v>
      </c>
      <c r="U22" s="480" t="s">
        <v>636</v>
      </c>
      <c r="V22" s="473">
        <v>0.8</v>
      </c>
      <c r="AA22" s="108"/>
      <c r="AB22" s="108"/>
      <c r="AC22" s="108"/>
    </row>
    <row r="23" spans="1:29" s="359" customFormat="1" ht="23.25" customHeight="1" x14ac:dyDescent="0.25">
      <c r="A23" s="373">
        <v>7</v>
      </c>
      <c r="B23" s="6" t="s">
        <v>53</v>
      </c>
      <c r="C23" s="25" t="s">
        <v>26</v>
      </c>
      <c r="D23" s="610" t="s">
        <v>58</v>
      </c>
      <c r="E23" s="484" t="s">
        <v>934</v>
      </c>
      <c r="F23" s="466" t="s">
        <v>60</v>
      </c>
      <c r="G23" s="485" t="s">
        <v>66</v>
      </c>
      <c r="H23" s="485" t="s">
        <v>67</v>
      </c>
      <c r="I23" s="486" t="s">
        <v>68</v>
      </c>
      <c r="J23" s="486">
        <v>1</v>
      </c>
      <c r="K23" s="470">
        <v>43438</v>
      </c>
      <c r="L23" s="478">
        <v>44196</v>
      </c>
      <c r="M23" s="487">
        <v>12</v>
      </c>
      <c r="N23" s="469">
        <v>0</v>
      </c>
      <c r="O23" s="484" t="s">
        <v>589</v>
      </c>
      <c r="P23" s="488" t="s">
        <v>64</v>
      </c>
      <c r="Q23" s="484" t="s">
        <v>586</v>
      </c>
      <c r="R23" s="489" t="s">
        <v>582</v>
      </c>
      <c r="S23" s="484" t="s">
        <v>587</v>
      </c>
      <c r="T23" s="484" t="s">
        <v>588</v>
      </c>
      <c r="U23" s="484" t="s">
        <v>589</v>
      </c>
      <c r="V23" s="490">
        <v>0.8</v>
      </c>
      <c r="AA23" s="108"/>
      <c r="AB23" s="108"/>
      <c r="AC23" s="108"/>
    </row>
    <row r="24" spans="1:29" s="359" customFormat="1" ht="23.25" customHeight="1" x14ac:dyDescent="0.25">
      <c r="A24" s="381">
        <v>9</v>
      </c>
      <c r="B24" s="383" t="s">
        <v>65</v>
      </c>
      <c r="C24" s="25" t="s">
        <v>26</v>
      </c>
      <c r="D24" s="610" t="s">
        <v>74</v>
      </c>
      <c r="E24" s="466" t="s">
        <v>935</v>
      </c>
      <c r="F24" s="466" t="s">
        <v>76</v>
      </c>
      <c r="G24" s="468" t="s">
        <v>77</v>
      </c>
      <c r="H24" s="468" t="s">
        <v>78</v>
      </c>
      <c r="I24" s="469" t="s">
        <v>79</v>
      </c>
      <c r="J24" s="469">
        <v>1</v>
      </c>
      <c r="K24" s="470">
        <v>43438</v>
      </c>
      <c r="L24" s="478">
        <v>43646</v>
      </c>
      <c r="M24" s="469">
        <v>24</v>
      </c>
      <c r="N24" s="469">
        <v>0</v>
      </c>
      <c r="O24" s="484" t="s">
        <v>690</v>
      </c>
      <c r="P24" s="488" t="s">
        <v>358</v>
      </c>
      <c r="Q24" s="484" t="s">
        <v>688</v>
      </c>
      <c r="R24" s="489" t="s">
        <v>512</v>
      </c>
      <c r="S24" s="489" t="s">
        <v>512</v>
      </c>
      <c r="T24" s="484" t="s">
        <v>689</v>
      </c>
      <c r="U24" s="484" t="s">
        <v>690</v>
      </c>
      <c r="V24" s="490">
        <v>0.8</v>
      </c>
      <c r="AA24" s="108"/>
      <c r="AB24" s="108"/>
      <c r="AC24" s="108"/>
    </row>
    <row r="25" spans="1:29" s="359" customFormat="1" ht="23.25" customHeight="1" x14ac:dyDescent="0.25">
      <c r="A25" s="374">
        <v>12</v>
      </c>
      <c r="B25" s="359" t="s">
        <v>80</v>
      </c>
      <c r="C25" s="25" t="s">
        <v>26</v>
      </c>
      <c r="D25" s="610" t="s">
        <v>115</v>
      </c>
      <c r="E25" s="475" t="s">
        <v>936</v>
      </c>
      <c r="F25" s="474" t="s">
        <v>45</v>
      </c>
      <c r="G25" s="475" t="s">
        <v>119</v>
      </c>
      <c r="H25" s="475" t="s">
        <v>120</v>
      </c>
      <c r="I25" s="476" t="s">
        <v>121</v>
      </c>
      <c r="J25" s="477">
        <v>1</v>
      </c>
      <c r="K25" s="470">
        <v>43438</v>
      </c>
      <c r="L25" s="478">
        <v>44196</v>
      </c>
      <c r="M25" s="479">
        <f>(L25-K25)/7</f>
        <v>108.28571428571429</v>
      </c>
      <c r="N25" s="479">
        <v>0</v>
      </c>
      <c r="O25" s="491" t="s">
        <v>641</v>
      </c>
      <c r="P25" s="492" t="s">
        <v>878</v>
      </c>
      <c r="Q25" s="493" t="s">
        <v>640</v>
      </c>
      <c r="R25" s="467" t="s">
        <v>638</v>
      </c>
      <c r="S25" s="467" t="s">
        <v>634</v>
      </c>
      <c r="T25" s="491" t="s">
        <v>635</v>
      </c>
      <c r="U25" s="491" t="s">
        <v>641</v>
      </c>
      <c r="V25" s="490">
        <v>0.8</v>
      </c>
      <c r="AA25" s="108"/>
      <c r="AB25" s="108"/>
      <c r="AC25" s="108"/>
    </row>
    <row r="26" spans="1:29" s="359" customFormat="1" ht="23.25" customHeight="1" x14ac:dyDescent="0.25">
      <c r="A26" s="373">
        <v>20</v>
      </c>
      <c r="B26" s="6" t="s">
        <v>122</v>
      </c>
      <c r="C26" s="25" t="s">
        <v>26</v>
      </c>
      <c r="D26" s="26" t="s">
        <v>174</v>
      </c>
      <c r="E26" s="466" t="s">
        <v>937</v>
      </c>
      <c r="F26" s="466" t="s">
        <v>187</v>
      </c>
      <c r="G26" s="484" t="s">
        <v>188</v>
      </c>
      <c r="H26" s="484" t="s">
        <v>189</v>
      </c>
      <c r="I26" s="494" t="s">
        <v>190</v>
      </c>
      <c r="J26" s="495">
        <v>2</v>
      </c>
      <c r="K26" s="478">
        <v>43438</v>
      </c>
      <c r="L26" s="478">
        <v>44196</v>
      </c>
      <c r="M26" s="479">
        <f>(L26-K26)/7</f>
        <v>108.28571428571429</v>
      </c>
      <c r="N26" s="495">
        <v>1</v>
      </c>
      <c r="O26" s="463" t="s">
        <v>513</v>
      </c>
      <c r="P26" s="496" t="s">
        <v>87</v>
      </c>
      <c r="Q26" s="463" t="s">
        <v>510</v>
      </c>
      <c r="R26" s="463" t="s">
        <v>511</v>
      </c>
      <c r="S26" s="463" t="s">
        <v>512</v>
      </c>
      <c r="T26" s="463" t="s">
        <v>513</v>
      </c>
      <c r="U26" s="463" t="s">
        <v>513</v>
      </c>
      <c r="V26" s="497">
        <v>0.8</v>
      </c>
      <c r="AA26" s="108"/>
      <c r="AB26" s="108"/>
      <c r="AC26" s="108"/>
    </row>
    <row r="27" spans="1:29" s="359" customFormat="1" ht="23.25" customHeight="1" x14ac:dyDescent="0.25">
      <c r="A27" s="373">
        <v>31</v>
      </c>
      <c r="B27" s="6" t="s">
        <v>180</v>
      </c>
      <c r="C27" s="25" t="s">
        <v>26</v>
      </c>
      <c r="D27" s="25" t="s">
        <v>256</v>
      </c>
      <c r="E27" s="466" t="s">
        <v>938</v>
      </c>
      <c r="F27" s="466" t="s">
        <v>258</v>
      </c>
      <c r="G27" s="466" t="s">
        <v>210</v>
      </c>
      <c r="H27" s="466" t="s">
        <v>215</v>
      </c>
      <c r="I27" s="498" t="s">
        <v>216</v>
      </c>
      <c r="J27" s="498">
        <v>6</v>
      </c>
      <c r="K27" s="478">
        <v>44013</v>
      </c>
      <c r="L27" s="478">
        <v>44196</v>
      </c>
      <c r="M27" s="479">
        <f>(L27-K27)/7</f>
        <v>26.142857142857142</v>
      </c>
      <c r="N27" s="498">
        <v>0</v>
      </c>
      <c r="O27" s="499" t="s">
        <v>550</v>
      </c>
      <c r="P27" s="488" t="s">
        <v>873</v>
      </c>
      <c r="Q27" s="500" t="s">
        <v>527</v>
      </c>
      <c r="R27" s="500" t="s">
        <v>548</v>
      </c>
      <c r="S27" s="500" t="s">
        <v>529</v>
      </c>
      <c r="T27" s="499" t="s">
        <v>549</v>
      </c>
      <c r="U27" s="499" t="s">
        <v>550</v>
      </c>
      <c r="V27" s="497">
        <v>0.8</v>
      </c>
      <c r="AA27" s="108"/>
      <c r="AB27" s="108"/>
      <c r="AC27" s="108"/>
    </row>
    <row r="28" spans="1:29" s="359" customFormat="1" ht="23.25" customHeight="1" x14ac:dyDescent="0.25">
      <c r="A28" s="374">
        <v>48</v>
      </c>
      <c r="B28" s="359" t="s">
        <v>240</v>
      </c>
      <c r="C28" s="25" t="s">
        <v>26</v>
      </c>
      <c r="D28" s="26" t="s">
        <v>390</v>
      </c>
      <c r="E28" s="467" t="s">
        <v>939</v>
      </c>
      <c r="F28" s="467" t="s">
        <v>398</v>
      </c>
      <c r="G28" s="467" t="s">
        <v>399</v>
      </c>
      <c r="H28" s="467" t="s">
        <v>400</v>
      </c>
      <c r="I28" s="498" t="s">
        <v>401</v>
      </c>
      <c r="J28" s="501">
        <v>3</v>
      </c>
      <c r="K28" s="502">
        <v>43654</v>
      </c>
      <c r="L28" s="478">
        <v>44134</v>
      </c>
      <c r="M28" s="501">
        <v>16</v>
      </c>
      <c r="N28" s="479">
        <v>0</v>
      </c>
      <c r="O28" s="503" t="s">
        <v>672</v>
      </c>
      <c r="P28" s="488" t="s">
        <v>875</v>
      </c>
      <c r="Q28" s="503" t="s">
        <v>670</v>
      </c>
      <c r="R28" s="503" t="s">
        <v>670</v>
      </c>
      <c r="S28" s="504" t="s">
        <v>940</v>
      </c>
      <c r="T28" s="505" t="s">
        <v>671</v>
      </c>
      <c r="U28" s="503" t="s">
        <v>672</v>
      </c>
      <c r="V28" s="506">
        <v>0.8</v>
      </c>
      <c r="AA28" s="108"/>
      <c r="AB28" s="108"/>
      <c r="AC28" s="108"/>
    </row>
    <row r="29" spans="1:29" s="359" customFormat="1" ht="23.25" customHeight="1" x14ac:dyDescent="0.25">
      <c r="A29" s="381">
        <v>54</v>
      </c>
      <c r="B29" s="383" t="s">
        <v>270</v>
      </c>
      <c r="C29" s="25" t="s">
        <v>26</v>
      </c>
      <c r="D29" s="25" t="s">
        <v>429</v>
      </c>
      <c r="E29" s="466" t="s">
        <v>928</v>
      </c>
      <c r="F29" s="466" t="s">
        <v>431</v>
      </c>
      <c r="G29" s="466" t="s">
        <v>432</v>
      </c>
      <c r="H29" s="466" t="s">
        <v>433</v>
      </c>
      <c r="I29" s="498" t="s">
        <v>434</v>
      </c>
      <c r="J29" s="498">
        <v>1</v>
      </c>
      <c r="K29" s="478">
        <v>43647</v>
      </c>
      <c r="L29" s="478">
        <v>43830</v>
      </c>
      <c r="M29" s="498">
        <v>24</v>
      </c>
      <c r="N29" s="479">
        <v>0</v>
      </c>
      <c r="O29" s="507" t="s">
        <v>737</v>
      </c>
      <c r="P29" s="488" t="s">
        <v>358</v>
      </c>
      <c r="Q29" s="508" t="s">
        <v>490</v>
      </c>
      <c r="R29" s="508" t="s">
        <v>490</v>
      </c>
      <c r="S29" s="508" t="s">
        <v>491</v>
      </c>
      <c r="T29" s="507" t="s">
        <v>736</v>
      </c>
      <c r="U29" s="507" t="s">
        <v>737</v>
      </c>
      <c r="V29" s="506">
        <v>0.8</v>
      </c>
      <c r="AA29" s="108"/>
      <c r="AB29" s="108"/>
      <c r="AC29" s="108"/>
    </row>
    <row r="30" spans="1:29" s="359" customFormat="1" ht="23.25" customHeight="1" x14ac:dyDescent="0.25">
      <c r="A30" s="373">
        <v>55</v>
      </c>
      <c r="B30" s="6" t="s">
        <v>274</v>
      </c>
      <c r="C30" s="25" t="s">
        <v>26</v>
      </c>
      <c r="D30" s="26" t="s">
        <v>429</v>
      </c>
      <c r="E30" s="467" t="s">
        <v>928</v>
      </c>
      <c r="F30" s="467" t="s">
        <v>436</v>
      </c>
      <c r="G30" s="467" t="s">
        <v>437</v>
      </c>
      <c r="H30" s="467" t="s">
        <v>438</v>
      </c>
      <c r="I30" s="501" t="s">
        <v>439</v>
      </c>
      <c r="J30" s="501">
        <v>1</v>
      </c>
      <c r="K30" s="502">
        <v>43654</v>
      </c>
      <c r="L30" s="478">
        <v>43738</v>
      </c>
      <c r="M30" s="501">
        <v>12</v>
      </c>
      <c r="N30" s="479">
        <v>0</v>
      </c>
      <c r="O30" s="507" t="s">
        <v>742</v>
      </c>
      <c r="P30" s="488" t="s">
        <v>874</v>
      </c>
      <c r="Q30" s="508" t="s">
        <v>741</v>
      </c>
      <c r="R30" s="508" t="s">
        <v>490</v>
      </c>
      <c r="S30" s="508" t="s">
        <v>491</v>
      </c>
      <c r="T30" s="507" t="s">
        <v>742</v>
      </c>
      <c r="U30" s="507" t="s">
        <v>742</v>
      </c>
      <c r="V30" s="506">
        <v>0.8</v>
      </c>
      <c r="AA30" s="108"/>
      <c r="AB30" s="108"/>
      <c r="AC30" s="108"/>
    </row>
    <row r="31" spans="1:29" s="359" customFormat="1" ht="23.25" customHeight="1" x14ac:dyDescent="0.25">
      <c r="A31" s="382">
        <v>43</v>
      </c>
      <c r="B31" s="384" t="s">
        <v>786</v>
      </c>
      <c r="C31" s="25" t="s">
        <v>26</v>
      </c>
      <c r="D31" s="25" t="s">
        <v>368</v>
      </c>
      <c r="E31" s="509" t="s">
        <v>942</v>
      </c>
      <c r="F31" s="510" t="s">
        <v>370</v>
      </c>
      <c r="G31" s="511" t="s">
        <v>371</v>
      </c>
      <c r="H31" s="510" t="s">
        <v>372</v>
      </c>
      <c r="I31" s="512" t="s">
        <v>373</v>
      </c>
      <c r="J31" s="513">
        <v>2</v>
      </c>
      <c r="K31" s="514">
        <v>43647</v>
      </c>
      <c r="L31" s="514">
        <v>43830</v>
      </c>
      <c r="M31" s="513">
        <v>24</v>
      </c>
      <c r="N31" s="515">
        <v>0</v>
      </c>
      <c r="O31" s="516" t="s">
        <v>690</v>
      </c>
      <c r="P31" s="509" t="s">
        <v>358</v>
      </c>
      <c r="Q31" s="517" t="s">
        <v>700</v>
      </c>
      <c r="R31" s="517" t="s">
        <v>700</v>
      </c>
      <c r="S31" s="518" t="s">
        <v>701</v>
      </c>
      <c r="T31" s="516" t="s">
        <v>702</v>
      </c>
      <c r="U31" s="516" t="s">
        <v>690</v>
      </c>
      <c r="V31" s="519">
        <v>0.85</v>
      </c>
      <c r="AA31" s="108"/>
      <c r="AB31" s="108"/>
      <c r="AC31" s="108"/>
    </row>
    <row r="32" spans="1:29" s="359" customFormat="1" ht="23.25" customHeight="1" x14ac:dyDescent="0.25">
      <c r="A32" s="373">
        <v>44</v>
      </c>
      <c r="B32" s="6" t="s">
        <v>787</v>
      </c>
      <c r="C32" s="25" t="s">
        <v>26</v>
      </c>
      <c r="D32" s="25" t="s">
        <v>375</v>
      </c>
      <c r="E32" s="509" t="s">
        <v>944</v>
      </c>
      <c r="F32" s="510" t="s">
        <v>377</v>
      </c>
      <c r="G32" s="510" t="s">
        <v>378</v>
      </c>
      <c r="H32" s="510" t="s">
        <v>379</v>
      </c>
      <c r="I32" s="512" t="s">
        <v>380</v>
      </c>
      <c r="J32" s="513">
        <v>3</v>
      </c>
      <c r="K32" s="514">
        <v>43647</v>
      </c>
      <c r="L32" s="514">
        <v>43830</v>
      </c>
      <c r="M32" s="513">
        <v>24</v>
      </c>
      <c r="N32" s="515">
        <v>0</v>
      </c>
      <c r="O32" s="517" t="s">
        <v>706</v>
      </c>
      <c r="P32" s="509" t="s">
        <v>358</v>
      </c>
      <c r="Q32" s="517" t="s">
        <v>703</v>
      </c>
      <c r="R32" s="517" t="s">
        <v>704</v>
      </c>
      <c r="S32" s="517" t="s">
        <v>687</v>
      </c>
      <c r="T32" s="517" t="s">
        <v>705</v>
      </c>
      <c r="U32" s="517" t="s">
        <v>706</v>
      </c>
      <c r="V32" s="519">
        <v>0.85</v>
      </c>
      <c r="AA32" s="108"/>
      <c r="AB32" s="108"/>
      <c r="AC32" s="108"/>
    </row>
    <row r="33" spans="1:29" s="359" customFormat="1" ht="23.25" customHeight="1" x14ac:dyDescent="0.25">
      <c r="A33" s="381">
        <v>45</v>
      </c>
      <c r="B33" s="383" t="s">
        <v>788</v>
      </c>
      <c r="C33" s="25" t="s">
        <v>26</v>
      </c>
      <c r="D33" s="25" t="s">
        <v>375</v>
      </c>
      <c r="E33" s="509" t="s">
        <v>944</v>
      </c>
      <c r="F33" s="510" t="s">
        <v>377</v>
      </c>
      <c r="G33" s="510" t="s">
        <v>382</v>
      </c>
      <c r="H33" s="510" t="s">
        <v>383</v>
      </c>
      <c r="I33" s="512" t="s">
        <v>384</v>
      </c>
      <c r="J33" s="513">
        <v>3</v>
      </c>
      <c r="K33" s="514">
        <v>43647</v>
      </c>
      <c r="L33" s="514">
        <v>43830</v>
      </c>
      <c r="M33" s="513">
        <v>24</v>
      </c>
      <c r="N33" s="515">
        <v>0</v>
      </c>
      <c r="O33" s="520" t="s">
        <v>726</v>
      </c>
      <c r="P33" s="509" t="s">
        <v>358</v>
      </c>
      <c r="Q33" s="521" t="s">
        <v>674</v>
      </c>
      <c r="R33" s="517" t="s">
        <v>674</v>
      </c>
      <c r="S33" s="517" t="s">
        <v>675</v>
      </c>
      <c r="T33" s="520" t="s">
        <v>726</v>
      </c>
      <c r="U33" s="520" t="s">
        <v>726</v>
      </c>
      <c r="V33" s="519">
        <v>0.85</v>
      </c>
      <c r="AA33" s="108"/>
      <c r="AB33" s="108"/>
      <c r="AC33" s="108"/>
    </row>
    <row r="34" spans="1:29" s="359" customFormat="1" ht="23.25" customHeight="1" x14ac:dyDescent="0.25">
      <c r="A34" s="382">
        <v>46</v>
      </c>
      <c r="B34" s="384" t="s">
        <v>228</v>
      </c>
      <c r="C34" s="25" t="s">
        <v>26</v>
      </c>
      <c r="D34" s="25" t="s">
        <v>375</v>
      </c>
      <c r="E34" s="509" t="s">
        <v>944</v>
      </c>
      <c r="F34" s="510" t="s">
        <v>377</v>
      </c>
      <c r="G34" s="510" t="s">
        <v>386</v>
      </c>
      <c r="H34" s="510" t="s">
        <v>387</v>
      </c>
      <c r="I34" s="512" t="s">
        <v>388</v>
      </c>
      <c r="J34" s="513">
        <v>3</v>
      </c>
      <c r="K34" s="514">
        <v>43647</v>
      </c>
      <c r="L34" s="514">
        <v>43830</v>
      </c>
      <c r="M34" s="513">
        <v>24</v>
      </c>
      <c r="N34" s="515">
        <v>0</v>
      </c>
      <c r="O34" s="516" t="s">
        <v>727</v>
      </c>
      <c r="P34" s="509" t="s">
        <v>358</v>
      </c>
      <c r="Q34" s="521" t="s">
        <v>739</v>
      </c>
      <c r="R34" s="517" t="s">
        <v>739</v>
      </c>
      <c r="S34" s="517" t="s">
        <v>740</v>
      </c>
      <c r="T34" s="516" t="s">
        <v>727</v>
      </c>
      <c r="U34" s="516" t="s">
        <v>727</v>
      </c>
      <c r="V34" s="519">
        <v>0.85</v>
      </c>
      <c r="AA34" s="108"/>
      <c r="AB34" s="108"/>
      <c r="AC34" s="108"/>
    </row>
    <row r="35" spans="1:29" s="359" customFormat="1" ht="23.25" customHeight="1" x14ac:dyDescent="0.25">
      <c r="A35" s="381">
        <v>51</v>
      </c>
      <c r="B35" s="383" t="s">
        <v>255</v>
      </c>
      <c r="C35" s="25" t="s">
        <v>26</v>
      </c>
      <c r="D35" s="25" t="s">
        <v>414</v>
      </c>
      <c r="E35" s="509" t="s">
        <v>946</v>
      </c>
      <c r="F35" s="509" t="s">
        <v>416</v>
      </c>
      <c r="G35" s="510" t="s">
        <v>378</v>
      </c>
      <c r="H35" s="510" t="s">
        <v>417</v>
      </c>
      <c r="I35" s="512" t="s">
        <v>380</v>
      </c>
      <c r="J35" s="513">
        <v>2</v>
      </c>
      <c r="K35" s="514">
        <v>43647</v>
      </c>
      <c r="L35" s="514">
        <v>43830</v>
      </c>
      <c r="M35" s="513">
        <v>24</v>
      </c>
      <c r="N35" s="515">
        <v>0</v>
      </c>
      <c r="O35" s="517" t="s">
        <v>709</v>
      </c>
      <c r="P35" s="509" t="s">
        <v>358</v>
      </c>
      <c r="Q35" s="521" t="s">
        <v>707</v>
      </c>
      <c r="R35" s="517" t="s">
        <v>704</v>
      </c>
      <c r="S35" s="518" t="s">
        <v>675</v>
      </c>
      <c r="T35" s="517" t="s">
        <v>708</v>
      </c>
      <c r="U35" s="517" t="s">
        <v>709</v>
      </c>
      <c r="V35" s="519">
        <v>0.85</v>
      </c>
      <c r="AA35" s="108"/>
      <c r="AB35" s="108"/>
      <c r="AC35" s="108"/>
    </row>
    <row r="36" spans="1:29" s="359" customFormat="1" ht="23.25" customHeight="1" x14ac:dyDescent="0.25">
      <c r="A36" s="373">
        <v>52</v>
      </c>
      <c r="B36" s="6" t="s">
        <v>261</v>
      </c>
      <c r="C36" s="25" t="s">
        <v>26</v>
      </c>
      <c r="D36" s="25" t="s">
        <v>414</v>
      </c>
      <c r="E36" s="509" t="s">
        <v>946</v>
      </c>
      <c r="F36" s="509" t="s">
        <v>416</v>
      </c>
      <c r="G36" s="510" t="s">
        <v>419</v>
      </c>
      <c r="H36" s="510" t="s">
        <v>420</v>
      </c>
      <c r="I36" s="512" t="s">
        <v>384</v>
      </c>
      <c r="J36" s="513">
        <v>2</v>
      </c>
      <c r="K36" s="514">
        <v>43647</v>
      </c>
      <c r="L36" s="514">
        <v>43830</v>
      </c>
      <c r="M36" s="513">
        <v>24</v>
      </c>
      <c r="N36" s="515">
        <v>0</v>
      </c>
      <c r="O36" s="516" t="s">
        <v>728</v>
      </c>
      <c r="P36" s="509" t="s">
        <v>358</v>
      </c>
      <c r="Q36" s="521" t="s">
        <v>673</v>
      </c>
      <c r="R36" s="517" t="s">
        <v>674</v>
      </c>
      <c r="S36" s="517" t="s">
        <v>675</v>
      </c>
      <c r="T36" s="516" t="s">
        <v>728</v>
      </c>
      <c r="U36" s="516" t="s">
        <v>728</v>
      </c>
      <c r="V36" s="519">
        <v>0.85</v>
      </c>
      <c r="AA36" s="108"/>
      <c r="AB36" s="108"/>
      <c r="AC36" s="108"/>
    </row>
    <row r="37" spans="1:29" s="359" customFormat="1" ht="23.25" customHeight="1" x14ac:dyDescent="0.25">
      <c r="A37" s="382">
        <v>56</v>
      </c>
      <c r="B37" s="384" t="s">
        <v>282</v>
      </c>
      <c r="C37" s="25" t="s">
        <v>26</v>
      </c>
      <c r="D37" s="25" t="s">
        <v>441</v>
      </c>
      <c r="E37" s="510" t="s">
        <v>947</v>
      </c>
      <c r="F37" s="510" t="s">
        <v>443</v>
      </c>
      <c r="G37" s="510" t="s">
        <v>444</v>
      </c>
      <c r="H37" s="510" t="s">
        <v>445</v>
      </c>
      <c r="I37" s="513" t="s">
        <v>446</v>
      </c>
      <c r="J37" s="513">
        <v>2</v>
      </c>
      <c r="K37" s="514">
        <v>43647</v>
      </c>
      <c r="L37" s="514">
        <v>43830</v>
      </c>
      <c r="M37" s="513">
        <v>24</v>
      </c>
      <c r="N37" s="515">
        <v>0</v>
      </c>
      <c r="O37" s="517" t="s">
        <v>948</v>
      </c>
      <c r="P37" s="509" t="s">
        <v>358</v>
      </c>
      <c r="Q37" s="521" t="s">
        <v>730</v>
      </c>
      <c r="R37" s="517" t="s">
        <v>731</v>
      </c>
      <c r="S37" s="517" t="s">
        <v>732</v>
      </c>
      <c r="T37" s="520" t="s">
        <v>708</v>
      </c>
      <c r="U37" s="517" t="s">
        <v>948</v>
      </c>
      <c r="V37" s="519">
        <v>0.85</v>
      </c>
      <c r="AA37" s="108"/>
      <c r="AB37" s="108"/>
      <c r="AC37" s="108"/>
    </row>
    <row r="38" spans="1:29" s="359" customFormat="1" ht="23.25" customHeight="1" x14ac:dyDescent="0.25">
      <c r="A38" s="373">
        <v>13</v>
      </c>
      <c r="B38" s="6" t="s">
        <v>88</v>
      </c>
      <c r="C38" s="25" t="s">
        <v>26</v>
      </c>
      <c r="D38" s="610" t="s">
        <v>123</v>
      </c>
      <c r="E38" s="522" t="s">
        <v>950</v>
      </c>
      <c r="F38" s="522" t="s">
        <v>125</v>
      </c>
      <c r="G38" s="523" t="s">
        <v>126</v>
      </c>
      <c r="H38" s="524" t="s">
        <v>127</v>
      </c>
      <c r="I38" s="525" t="s">
        <v>128</v>
      </c>
      <c r="J38" s="526">
        <v>1</v>
      </c>
      <c r="K38" s="527">
        <v>43438</v>
      </c>
      <c r="L38" s="528">
        <v>44196</v>
      </c>
      <c r="M38" s="529">
        <v>12</v>
      </c>
      <c r="N38" s="530">
        <v>0</v>
      </c>
      <c r="O38" s="531" t="s">
        <v>762</v>
      </c>
      <c r="P38" s="532" t="s">
        <v>129</v>
      </c>
      <c r="Q38" s="533" t="s">
        <v>485</v>
      </c>
      <c r="R38" s="534"/>
      <c r="S38" s="535" t="s">
        <v>623</v>
      </c>
      <c r="T38" s="531" t="s">
        <v>951</v>
      </c>
      <c r="U38" s="531" t="s">
        <v>759</v>
      </c>
      <c r="V38" s="536">
        <v>0.87</v>
      </c>
      <c r="AA38" s="108"/>
      <c r="AB38" s="108"/>
      <c r="AC38" s="108"/>
    </row>
    <row r="39" spans="1:29" s="359" customFormat="1" ht="23.25" customHeight="1" x14ac:dyDescent="0.25">
      <c r="A39" s="381">
        <v>57</v>
      </c>
      <c r="B39" s="383" t="s">
        <v>789</v>
      </c>
      <c r="C39" s="25" t="s">
        <v>26</v>
      </c>
      <c r="D39" s="25" t="s">
        <v>441</v>
      </c>
      <c r="E39" s="522" t="s">
        <v>952</v>
      </c>
      <c r="F39" s="522" t="s">
        <v>443</v>
      </c>
      <c r="G39" s="522" t="s">
        <v>449</v>
      </c>
      <c r="H39" s="522" t="s">
        <v>450</v>
      </c>
      <c r="I39" s="537" t="s">
        <v>451</v>
      </c>
      <c r="J39" s="537">
        <v>2</v>
      </c>
      <c r="K39" s="528">
        <v>43647</v>
      </c>
      <c r="L39" s="528">
        <v>43830</v>
      </c>
      <c r="M39" s="537">
        <v>24</v>
      </c>
      <c r="N39" s="530">
        <v>0</v>
      </c>
      <c r="O39" s="538" t="s">
        <v>746</v>
      </c>
      <c r="P39" s="532" t="s">
        <v>358</v>
      </c>
      <c r="Q39" s="533" t="s">
        <v>743</v>
      </c>
      <c r="R39" s="535" t="s">
        <v>744</v>
      </c>
      <c r="S39" s="535" t="s">
        <v>745</v>
      </c>
      <c r="T39" s="538" t="s">
        <v>729</v>
      </c>
      <c r="U39" s="538" t="s">
        <v>746</v>
      </c>
      <c r="V39" s="536">
        <v>0.87</v>
      </c>
      <c r="AA39" s="108"/>
      <c r="AB39" s="108"/>
      <c r="AC39" s="108"/>
    </row>
    <row r="40" spans="1:29" s="359" customFormat="1" ht="23.25" customHeight="1" x14ac:dyDescent="0.25">
      <c r="A40" s="374">
        <v>6</v>
      </c>
      <c r="B40" s="359" t="s">
        <v>49</v>
      </c>
      <c r="C40" s="25" t="s">
        <v>26</v>
      </c>
      <c r="D40" s="610" t="s">
        <v>58</v>
      </c>
      <c r="E40" s="539" t="s">
        <v>954</v>
      </c>
      <c r="F40" s="540" t="s">
        <v>60</v>
      </c>
      <c r="G40" s="541" t="s">
        <v>61</v>
      </c>
      <c r="H40" s="541" t="s">
        <v>62</v>
      </c>
      <c r="I40" s="542" t="s">
        <v>63</v>
      </c>
      <c r="J40" s="542">
        <v>1</v>
      </c>
      <c r="K40" s="543">
        <v>43438</v>
      </c>
      <c r="L40" s="544">
        <v>44196</v>
      </c>
      <c r="M40" s="545">
        <v>12</v>
      </c>
      <c r="N40" s="546">
        <v>0</v>
      </c>
      <c r="O40" s="547" t="s">
        <v>585</v>
      </c>
      <c r="P40" s="548" t="s">
        <v>64</v>
      </c>
      <c r="Q40" s="549" t="s">
        <v>581</v>
      </c>
      <c r="R40" s="550" t="s">
        <v>582</v>
      </c>
      <c r="S40" s="549" t="s">
        <v>583</v>
      </c>
      <c r="T40" s="547" t="s">
        <v>584</v>
      </c>
      <c r="U40" s="547" t="s">
        <v>585</v>
      </c>
      <c r="V40" s="551">
        <v>0.9</v>
      </c>
      <c r="AA40" s="108"/>
      <c r="AB40" s="108"/>
      <c r="AC40" s="108"/>
    </row>
    <row r="41" spans="1:29" s="359" customFormat="1" ht="23.25" customHeight="1" x14ac:dyDescent="0.25">
      <c r="A41" s="373">
        <v>14</v>
      </c>
      <c r="B41" s="6" t="s">
        <v>92</v>
      </c>
      <c r="C41" s="25" t="s">
        <v>26</v>
      </c>
      <c r="D41" s="610" t="s">
        <v>123</v>
      </c>
      <c r="E41" s="540" t="s">
        <v>955</v>
      </c>
      <c r="F41" s="540" t="s">
        <v>125</v>
      </c>
      <c r="G41" s="541" t="s">
        <v>131</v>
      </c>
      <c r="H41" s="541" t="s">
        <v>132</v>
      </c>
      <c r="I41" s="552" t="s">
        <v>133</v>
      </c>
      <c r="J41" s="553">
        <v>1</v>
      </c>
      <c r="K41" s="543">
        <v>43438</v>
      </c>
      <c r="L41" s="544">
        <v>44196</v>
      </c>
      <c r="M41" s="554">
        <v>24</v>
      </c>
      <c r="N41" s="555">
        <v>0</v>
      </c>
      <c r="O41" s="556" t="s">
        <v>754</v>
      </c>
      <c r="P41" s="548" t="s">
        <v>129</v>
      </c>
      <c r="Q41" s="549" t="s">
        <v>486</v>
      </c>
      <c r="R41" s="550"/>
      <c r="S41" s="549" t="s">
        <v>487</v>
      </c>
      <c r="T41" s="556" t="s">
        <v>882</v>
      </c>
      <c r="U41" s="556" t="s">
        <v>760</v>
      </c>
      <c r="V41" s="551">
        <v>0.9</v>
      </c>
      <c r="AA41" s="108"/>
      <c r="AB41" s="108"/>
      <c r="AC41" s="108"/>
    </row>
    <row r="42" spans="1:29" s="359" customFormat="1" ht="30.75" customHeight="1" x14ac:dyDescent="0.25">
      <c r="A42" s="373">
        <v>16</v>
      </c>
      <c r="B42" s="6" t="s">
        <v>104</v>
      </c>
      <c r="C42" s="25" t="s">
        <v>26</v>
      </c>
      <c r="D42" s="26" t="s">
        <v>151</v>
      </c>
      <c r="E42" s="539" t="s">
        <v>958</v>
      </c>
      <c r="F42" s="539" t="s">
        <v>153</v>
      </c>
      <c r="G42" s="541" t="s">
        <v>154</v>
      </c>
      <c r="H42" s="541" t="s">
        <v>155</v>
      </c>
      <c r="I42" s="552" t="s">
        <v>133</v>
      </c>
      <c r="J42" s="557">
        <v>1</v>
      </c>
      <c r="K42" s="543">
        <v>43438</v>
      </c>
      <c r="L42" s="544">
        <v>44012</v>
      </c>
      <c r="M42" s="558">
        <v>12</v>
      </c>
      <c r="N42" s="555">
        <v>0</v>
      </c>
      <c r="O42" s="549" t="s">
        <v>695</v>
      </c>
      <c r="P42" s="548" t="s">
        <v>129</v>
      </c>
      <c r="Q42" s="549" t="s">
        <v>691</v>
      </c>
      <c r="R42" s="549" t="s">
        <v>692</v>
      </c>
      <c r="S42" s="549" t="s">
        <v>693</v>
      </c>
      <c r="T42" s="549" t="s">
        <v>694</v>
      </c>
      <c r="U42" s="549" t="s">
        <v>695</v>
      </c>
      <c r="V42" s="551">
        <v>0.9</v>
      </c>
      <c r="AA42" s="108"/>
      <c r="AB42" s="108"/>
      <c r="AC42" s="108"/>
    </row>
    <row r="43" spans="1:29" s="359" customFormat="1" ht="33" customHeight="1" x14ac:dyDescent="0.25">
      <c r="A43" s="382">
        <v>17</v>
      </c>
      <c r="B43" s="384" t="s">
        <v>107</v>
      </c>
      <c r="C43" s="25" t="s">
        <v>26</v>
      </c>
      <c r="D43" s="26" t="s">
        <v>151</v>
      </c>
      <c r="E43" s="539" t="s">
        <v>958</v>
      </c>
      <c r="F43" s="539" t="s">
        <v>959</v>
      </c>
      <c r="G43" s="541" t="s">
        <v>154</v>
      </c>
      <c r="H43" s="541" t="s">
        <v>155</v>
      </c>
      <c r="I43" s="552" t="s">
        <v>133</v>
      </c>
      <c r="J43" s="553">
        <v>1</v>
      </c>
      <c r="K43" s="543">
        <v>43438</v>
      </c>
      <c r="L43" s="544">
        <v>43554</v>
      </c>
      <c r="M43" s="558">
        <v>12</v>
      </c>
      <c r="N43" s="555">
        <v>0</v>
      </c>
      <c r="O43" s="549" t="s">
        <v>960</v>
      </c>
      <c r="P43" s="548" t="s">
        <v>877</v>
      </c>
      <c r="Q43" s="549" t="s">
        <v>696</v>
      </c>
      <c r="R43" s="549" t="s">
        <v>697</v>
      </c>
      <c r="S43" s="549" t="s">
        <v>698</v>
      </c>
      <c r="T43" s="556" t="s">
        <v>699</v>
      </c>
      <c r="U43" s="549" t="s">
        <v>960</v>
      </c>
      <c r="V43" s="551">
        <v>0.9</v>
      </c>
      <c r="AA43" s="108"/>
      <c r="AB43" s="108"/>
      <c r="AC43" s="108"/>
    </row>
    <row r="44" spans="1:29" s="359" customFormat="1" ht="23.25" customHeight="1" x14ac:dyDescent="0.25">
      <c r="A44" s="381">
        <v>33</v>
      </c>
      <c r="B44" s="383" t="s">
        <v>191</v>
      </c>
      <c r="C44" s="25" t="s">
        <v>26</v>
      </c>
      <c r="D44" s="620" t="s">
        <v>275</v>
      </c>
      <c r="E44" s="540" t="s">
        <v>961</v>
      </c>
      <c r="F44" s="540" t="s">
        <v>283</v>
      </c>
      <c r="G44" s="540" t="s">
        <v>284</v>
      </c>
      <c r="H44" s="540" t="s">
        <v>285</v>
      </c>
      <c r="I44" s="559" t="s">
        <v>286</v>
      </c>
      <c r="J44" s="559">
        <v>1</v>
      </c>
      <c r="K44" s="544">
        <v>43438</v>
      </c>
      <c r="L44" s="560" t="s">
        <v>287</v>
      </c>
      <c r="M44" s="555">
        <f>(L44-K44)/7</f>
        <v>29.714285714285715</v>
      </c>
      <c r="N44" s="559">
        <v>0</v>
      </c>
      <c r="O44" s="561" t="s">
        <v>563</v>
      </c>
      <c r="P44" s="548" t="s">
        <v>288</v>
      </c>
      <c r="Q44" s="561" t="s">
        <v>561</v>
      </c>
      <c r="R44" s="561" t="s">
        <v>562</v>
      </c>
      <c r="S44" s="561" t="s">
        <v>512</v>
      </c>
      <c r="T44" s="561" t="s">
        <v>563</v>
      </c>
      <c r="U44" s="561" t="s">
        <v>563</v>
      </c>
      <c r="V44" s="562">
        <v>0.9</v>
      </c>
      <c r="AA44" s="108"/>
      <c r="AB44" s="108"/>
      <c r="AC44" s="108"/>
    </row>
    <row r="45" spans="1:29" s="359" customFormat="1" ht="39" customHeight="1" x14ac:dyDescent="0.25">
      <c r="A45" s="381">
        <v>21</v>
      </c>
      <c r="B45" s="383" t="s">
        <v>130</v>
      </c>
      <c r="C45" s="25" t="s">
        <v>26</v>
      </c>
      <c r="D45" s="26" t="s">
        <v>207</v>
      </c>
      <c r="E45" s="522" t="s">
        <v>964</v>
      </c>
      <c r="F45" s="522" t="s">
        <v>209</v>
      </c>
      <c r="G45" s="522" t="s">
        <v>210</v>
      </c>
      <c r="H45" s="522" t="s">
        <v>211</v>
      </c>
      <c r="I45" s="537" t="s">
        <v>212</v>
      </c>
      <c r="J45" s="564">
        <v>7</v>
      </c>
      <c r="K45" s="528">
        <v>43983</v>
      </c>
      <c r="L45" s="528">
        <v>44196</v>
      </c>
      <c r="M45" s="530">
        <f>(L45-K45)/7</f>
        <v>30.428571428571427</v>
      </c>
      <c r="N45" s="565">
        <v>1</v>
      </c>
      <c r="O45" s="566" t="s">
        <v>716</v>
      </c>
      <c r="P45" s="532" t="s">
        <v>213</v>
      </c>
      <c r="Q45" s="566" t="s">
        <v>524</v>
      </c>
      <c r="R45" s="566" t="s">
        <v>525</v>
      </c>
      <c r="S45" s="566" t="s">
        <v>526</v>
      </c>
      <c r="T45" s="566" t="s">
        <v>716</v>
      </c>
      <c r="U45" s="566" t="s">
        <v>716</v>
      </c>
      <c r="V45" s="563">
        <v>0.93</v>
      </c>
      <c r="AA45" s="108"/>
      <c r="AB45" s="108"/>
      <c r="AC45" s="108"/>
    </row>
    <row r="46" spans="1:29" s="359" customFormat="1" ht="23.25" customHeight="1" thickBot="1" x14ac:dyDescent="0.3">
      <c r="A46" s="374">
        <v>30</v>
      </c>
      <c r="B46" s="359" t="s">
        <v>173</v>
      </c>
      <c r="C46" s="25" t="s">
        <v>26</v>
      </c>
      <c r="D46" s="620" t="s">
        <v>256</v>
      </c>
      <c r="E46" s="522" t="s">
        <v>965</v>
      </c>
      <c r="F46" s="522" t="s">
        <v>258</v>
      </c>
      <c r="G46" s="522" t="s">
        <v>210</v>
      </c>
      <c r="H46" s="522" t="s">
        <v>259</v>
      </c>
      <c r="I46" s="537" t="s">
        <v>260</v>
      </c>
      <c r="J46" s="537">
        <v>6</v>
      </c>
      <c r="K46" s="528">
        <v>44013</v>
      </c>
      <c r="L46" s="528">
        <v>44196</v>
      </c>
      <c r="M46" s="530">
        <f>(L46-K46)/7</f>
        <v>26.142857142857142</v>
      </c>
      <c r="N46" s="537">
        <v>1</v>
      </c>
      <c r="O46" s="566" t="s">
        <v>716</v>
      </c>
      <c r="P46" s="532" t="s">
        <v>873</v>
      </c>
      <c r="Q46" s="567" t="s">
        <v>524</v>
      </c>
      <c r="R46" s="567" t="s">
        <v>546</v>
      </c>
      <c r="S46" s="567" t="s">
        <v>547</v>
      </c>
      <c r="T46" s="566" t="s">
        <v>716</v>
      </c>
      <c r="U46" s="566" t="s">
        <v>716</v>
      </c>
      <c r="V46" s="563">
        <v>0.93</v>
      </c>
      <c r="AA46" s="108"/>
      <c r="AB46" s="108"/>
      <c r="AC46" s="108"/>
    </row>
    <row r="47" spans="1:29" s="359" customFormat="1" ht="23.25" customHeight="1" thickBot="1" x14ac:dyDescent="0.3">
      <c r="A47" s="373">
        <v>1</v>
      </c>
      <c r="B47" s="6" t="s">
        <v>24</v>
      </c>
      <c r="C47" s="25" t="s">
        <v>26</v>
      </c>
      <c r="D47" s="610" t="s">
        <v>29</v>
      </c>
      <c r="E47" s="568" t="s">
        <v>968</v>
      </c>
      <c r="F47" s="569" t="s">
        <v>31</v>
      </c>
      <c r="G47" s="570" t="s">
        <v>32</v>
      </c>
      <c r="H47" s="570" t="s">
        <v>33</v>
      </c>
      <c r="I47" s="571" t="s">
        <v>34</v>
      </c>
      <c r="J47" s="571">
        <v>1</v>
      </c>
      <c r="K47" s="572">
        <v>43438</v>
      </c>
      <c r="L47" s="572">
        <v>44165</v>
      </c>
      <c r="M47" s="573">
        <f>(L47-K47)/7</f>
        <v>103.85714285714286</v>
      </c>
      <c r="N47" s="573">
        <v>0</v>
      </c>
      <c r="O47" s="574" t="s">
        <v>969</v>
      </c>
      <c r="P47" s="575" t="s">
        <v>872</v>
      </c>
      <c r="Q47" s="576" t="s">
        <v>681</v>
      </c>
      <c r="R47" s="576" t="s">
        <v>682</v>
      </c>
      <c r="S47" s="577" t="s">
        <v>683</v>
      </c>
      <c r="T47" s="577" t="s">
        <v>684</v>
      </c>
      <c r="U47" s="574" t="s">
        <v>969</v>
      </c>
      <c r="V47" s="578">
        <v>0.95</v>
      </c>
      <c r="AA47" s="108"/>
      <c r="AB47" s="108"/>
      <c r="AC47" s="108"/>
    </row>
    <row r="48" spans="1:29" s="359" customFormat="1" ht="23.25" customHeight="1" thickBot="1" x14ac:dyDescent="0.3">
      <c r="A48" s="373">
        <v>40</v>
      </c>
      <c r="B48" s="6" t="s">
        <v>217</v>
      </c>
      <c r="C48" s="25" t="s">
        <v>26</v>
      </c>
      <c r="D48" s="25" t="s">
        <v>352</v>
      </c>
      <c r="E48" s="579" t="s">
        <v>970</v>
      </c>
      <c r="F48" s="580" t="s">
        <v>354</v>
      </c>
      <c r="G48" s="575" t="s">
        <v>355</v>
      </c>
      <c r="H48" s="569" t="s">
        <v>356</v>
      </c>
      <c r="I48" s="581" t="s">
        <v>357</v>
      </c>
      <c r="J48" s="582">
        <v>2</v>
      </c>
      <c r="K48" s="583">
        <v>43647</v>
      </c>
      <c r="L48" s="583">
        <v>43830</v>
      </c>
      <c r="M48" s="582">
        <v>24</v>
      </c>
      <c r="N48" s="584">
        <v>0</v>
      </c>
      <c r="O48" s="585" t="s">
        <v>661</v>
      </c>
      <c r="P48" s="575" t="s">
        <v>358</v>
      </c>
      <c r="Q48" s="586" t="s">
        <v>658</v>
      </c>
      <c r="R48" s="586" t="s">
        <v>659</v>
      </c>
      <c r="S48" s="587" t="s">
        <v>660</v>
      </c>
      <c r="T48" s="585" t="s">
        <v>661</v>
      </c>
      <c r="U48" s="585" t="s">
        <v>661</v>
      </c>
      <c r="V48" s="578">
        <v>0.95</v>
      </c>
      <c r="AA48" s="108"/>
      <c r="AB48" s="108"/>
      <c r="AC48" s="108"/>
    </row>
    <row r="49" spans="1:30" s="359" customFormat="1" ht="30" customHeight="1" thickBot="1" x14ac:dyDescent="0.3">
      <c r="A49" s="374">
        <v>24</v>
      </c>
      <c r="B49" s="359" t="s">
        <v>146</v>
      </c>
      <c r="C49" s="25" t="s">
        <v>26</v>
      </c>
      <c r="D49" s="26" t="s">
        <v>218</v>
      </c>
      <c r="E49" s="602" t="s">
        <v>973</v>
      </c>
      <c r="F49" s="588" t="s">
        <v>220</v>
      </c>
      <c r="G49" s="589" t="s">
        <v>225</v>
      </c>
      <c r="H49" s="589" t="s">
        <v>226</v>
      </c>
      <c r="I49" s="590" t="s">
        <v>227</v>
      </c>
      <c r="J49" s="591">
        <v>1</v>
      </c>
      <c r="K49" s="592">
        <v>43438</v>
      </c>
      <c r="L49" s="592">
        <v>44196</v>
      </c>
      <c r="M49" s="593">
        <f t="shared" ref="M49:M61" si="0">(L49-K49)/7</f>
        <v>108.28571428571429</v>
      </c>
      <c r="N49" s="594">
        <v>0</v>
      </c>
      <c r="O49" s="595" t="s">
        <v>718</v>
      </c>
      <c r="P49" s="596" t="s">
        <v>87</v>
      </c>
      <c r="Q49" s="597"/>
      <c r="R49" s="598" t="s">
        <v>535</v>
      </c>
      <c r="S49" s="595" t="s">
        <v>536</v>
      </c>
      <c r="T49" s="595" t="s">
        <v>718</v>
      </c>
      <c r="U49" s="595" t="s">
        <v>718</v>
      </c>
      <c r="V49" s="599">
        <v>0.98</v>
      </c>
      <c r="AA49" s="108"/>
      <c r="AB49" s="108"/>
      <c r="AC49" s="108"/>
    </row>
    <row r="50" spans="1:30" s="359" customFormat="1" ht="30.75" customHeight="1" x14ac:dyDescent="0.25">
      <c r="A50" s="373">
        <v>26</v>
      </c>
      <c r="B50" s="6" t="s">
        <v>156</v>
      </c>
      <c r="C50" s="25" t="s">
        <v>26</v>
      </c>
      <c r="D50" s="26" t="s">
        <v>229</v>
      </c>
      <c r="E50" s="602" t="s">
        <v>974</v>
      </c>
      <c r="F50" s="588" t="s">
        <v>237</v>
      </c>
      <c r="G50" s="589" t="s">
        <v>238</v>
      </c>
      <c r="H50" s="589" t="s">
        <v>239</v>
      </c>
      <c r="I50" s="590" t="s">
        <v>227</v>
      </c>
      <c r="J50" s="590">
        <v>1</v>
      </c>
      <c r="K50" s="592">
        <v>43438</v>
      </c>
      <c r="L50" s="592">
        <v>44196</v>
      </c>
      <c r="M50" s="593">
        <f t="shared" si="0"/>
        <v>108.28571428571429</v>
      </c>
      <c r="N50" s="600">
        <v>0.5</v>
      </c>
      <c r="O50" s="595" t="s">
        <v>718</v>
      </c>
      <c r="P50" s="596" t="s">
        <v>87</v>
      </c>
      <c r="Q50" s="601"/>
      <c r="R50" s="595" t="s">
        <v>535</v>
      </c>
      <c r="S50" s="595" t="s">
        <v>540</v>
      </c>
      <c r="T50" s="595" t="s">
        <v>718</v>
      </c>
      <c r="U50" s="595" t="s">
        <v>718</v>
      </c>
      <c r="V50" s="599">
        <v>0.98</v>
      </c>
      <c r="AA50" s="108"/>
      <c r="AB50" s="108"/>
      <c r="AC50" s="108"/>
    </row>
    <row r="51" spans="1:30" s="359" customFormat="1" ht="30.75" customHeight="1" x14ac:dyDescent="0.25">
      <c r="A51" s="373">
        <v>28</v>
      </c>
      <c r="B51" s="6" t="s">
        <v>166</v>
      </c>
      <c r="C51" s="25" t="s">
        <v>26</v>
      </c>
      <c r="D51" s="620" t="s">
        <v>250</v>
      </c>
      <c r="E51" s="588" t="s">
        <v>976</v>
      </c>
      <c r="F51" s="588" t="s">
        <v>248</v>
      </c>
      <c r="G51" s="588" t="s">
        <v>244</v>
      </c>
      <c r="H51" s="588" t="s">
        <v>239</v>
      </c>
      <c r="I51" s="590" t="s">
        <v>227</v>
      </c>
      <c r="J51" s="590">
        <v>1</v>
      </c>
      <c r="K51" s="592">
        <v>43438</v>
      </c>
      <c r="L51" s="592">
        <v>44196</v>
      </c>
      <c r="M51" s="593">
        <f t="shared" si="0"/>
        <v>108.28571428571429</v>
      </c>
      <c r="N51" s="590">
        <v>0</v>
      </c>
      <c r="O51" s="595" t="s">
        <v>718</v>
      </c>
      <c r="P51" s="596" t="s">
        <v>87</v>
      </c>
      <c r="Q51" s="601"/>
      <c r="R51" s="595" t="s">
        <v>535</v>
      </c>
      <c r="S51" s="595" t="s">
        <v>542</v>
      </c>
      <c r="T51" s="595" t="s">
        <v>718</v>
      </c>
      <c r="U51" s="595" t="s">
        <v>718</v>
      </c>
      <c r="V51" s="599">
        <v>0.98</v>
      </c>
      <c r="AA51" s="108"/>
      <c r="AB51" s="108"/>
      <c r="AC51" s="108"/>
    </row>
    <row r="52" spans="1:30" s="359" customFormat="1" ht="23.25" customHeight="1" x14ac:dyDescent="0.25">
      <c r="A52" s="374">
        <v>3</v>
      </c>
      <c r="B52" s="359" t="s">
        <v>28</v>
      </c>
      <c r="C52" s="25" t="s">
        <v>26</v>
      </c>
      <c r="D52" s="610" t="s">
        <v>43</v>
      </c>
      <c r="E52" s="467" t="s">
        <v>933</v>
      </c>
      <c r="F52" s="474" t="s">
        <v>45</v>
      </c>
      <c r="G52" s="475" t="s">
        <v>46</v>
      </c>
      <c r="H52" s="475" t="s">
        <v>47</v>
      </c>
      <c r="I52" s="476" t="s">
        <v>48</v>
      </c>
      <c r="J52" s="477">
        <v>1</v>
      </c>
      <c r="K52" s="470">
        <v>43438</v>
      </c>
      <c r="L52" s="478">
        <v>44196</v>
      </c>
      <c r="M52" s="479">
        <f t="shared" si="0"/>
        <v>108.28571428571429</v>
      </c>
      <c r="N52" s="469">
        <v>0</v>
      </c>
      <c r="O52" s="480" t="s">
        <v>628</v>
      </c>
      <c r="P52" s="492" t="s">
        <v>878</v>
      </c>
      <c r="Q52" s="483" t="s">
        <v>624</v>
      </c>
      <c r="R52" s="483" t="s">
        <v>625</v>
      </c>
      <c r="S52" s="482" t="s">
        <v>626</v>
      </c>
      <c r="T52" s="480" t="s">
        <v>627</v>
      </c>
      <c r="U52" s="480" t="s">
        <v>628</v>
      </c>
      <c r="V52" s="473">
        <v>1</v>
      </c>
      <c r="AA52" s="108"/>
      <c r="AB52" s="108"/>
      <c r="AC52" s="108"/>
    </row>
    <row r="53" spans="1:30" s="359" customFormat="1" ht="23.25" customHeight="1" x14ac:dyDescent="0.25">
      <c r="A53" s="373">
        <v>4</v>
      </c>
      <c r="B53" s="6" t="s">
        <v>35</v>
      </c>
      <c r="C53" s="25" t="s">
        <v>26</v>
      </c>
      <c r="D53" s="610" t="s">
        <v>43</v>
      </c>
      <c r="E53" s="467" t="s">
        <v>933</v>
      </c>
      <c r="F53" s="474" t="s">
        <v>45</v>
      </c>
      <c r="G53" s="475" t="s">
        <v>50</v>
      </c>
      <c r="H53" s="475" t="s">
        <v>51</v>
      </c>
      <c r="I53" s="476" t="s">
        <v>52</v>
      </c>
      <c r="J53" s="477">
        <v>1</v>
      </c>
      <c r="K53" s="470">
        <v>43438</v>
      </c>
      <c r="L53" s="478">
        <v>44196</v>
      </c>
      <c r="M53" s="479">
        <f t="shared" si="0"/>
        <v>108.28571428571429</v>
      </c>
      <c r="N53" s="469">
        <v>0</v>
      </c>
      <c r="O53" s="605" t="s">
        <v>632</v>
      </c>
      <c r="P53" s="492" t="s">
        <v>878</v>
      </c>
      <c r="Q53" s="606" t="s">
        <v>629</v>
      </c>
      <c r="R53" s="606" t="s">
        <v>625</v>
      </c>
      <c r="S53" s="607" t="s">
        <v>630</v>
      </c>
      <c r="T53" s="608" t="s">
        <v>979</v>
      </c>
      <c r="U53" s="605" t="s">
        <v>632</v>
      </c>
      <c r="V53" s="465">
        <v>1</v>
      </c>
      <c r="AA53" s="108"/>
      <c r="AB53" s="108"/>
      <c r="AC53" s="108"/>
    </row>
    <row r="54" spans="1:30" s="359" customFormat="1" ht="23.25" customHeight="1" x14ac:dyDescent="0.25">
      <c r="A54" s="373">
        <v>11</v>
      </c>
      <c r="B54" s="6" t="s">
        <v>73</v>
      </c>
      <c r="C54" s="25" t="s">
        <v>26</v>
      </c>
      <c r="D54" s="610" t="s">
        <v>115</v>
      </c>
      <c r="E54" s="71" t="s">
        <v>116</v>
      </c>
      <c r="F54" s="38" t="s">
        <v>45</v>
      </c>
      <c r="G54" s="37" t="s">
        <v>50</v>
      </c>
      <c r="H54" s="37" t="s">
        <v>117</v>
      </c>
      <c r="I54" s="39" t="s">
        <v>52</v>
      </c>
      <c r="J54" s="40">
        <v>1</v>
      </c>
      <c r="K54" s="31">
        <v>43438</v>
      </c>
      <c r="L54" s="28">
        <v>44196</v>
      </c>
      <c r="M54" s="29">
        <f t="shared" si="0"/>
        <v>108.28571428571429</v>
      </c>
      <c r="N54" s="29">
        <v>0</v>
      </c>
      <c r="O54" s="388" t="s">
        <v>632</v>
      </c>
      <c r="P54" s="389" t="s">
        <v>878</v>
      </c>
      <c r="Q54" s="392" t="s">
        <v>629</v>
      </c>
      <c r="R54" s="391" t="s">
        <v>638</v>
      </c>
      <c r="S54" s="391" t="s">
        <v>630</v>
      </c>
      <c r="T54" s="386" t="s">
        <v>763</v>
      </c>
      <c r="U54" s="388" t="s">
        <v>632</v>
      </c>
      <c r="V54" s="159">
        <v>1</v>
      </c>
      <c r="AA54" s="108"/>
      <c r="AB54" s="108"/>
      <c r="AC54" s="108"/>
    </row>
    <row r="55" spans="1:30" s="359" customFormat="1" ht="23.25" customHeight="1" x14ac:dyDescent="0.25">
      <c r="A55" s="374">
        <v>18</v>
      </c>
      <c r="B55" s="359" t="s">
        <v>114</v>
      </c>
      <c r="C55" s="25" t="s">
        <v>26</v>
      </c>
      <c r="D55" s="26" t="s">
        <v>174</v>
      </c>
      <c r="E55" s="604" t="s">
        <v>937</v>
      </c>
      <c r="F55" s="466" t="s">
        <v>176</v>
      </c>
      <c r="G55" s="484" t="s">
        <v>177</v>
      </c>
      <c r="H55" s="484" t="s">
        <v>178</v>
      </c>
      <c r="I55" s="494" t="s">
        <v>179</v>
      </c>
      <c r="J55" s="495">
        <v>3</v>
      </c>
      <c r="K55" s="478">
        <v>44013</v>
      </c>
      <c r="L55" s="478">
        <v>44196</v>
      </c>
      <c r="M55" s="479">
        <f t="shared" si="0"/>
        <v>26.142857142857142</v>
      </c>
      <c r="N55" s="495">
        <v>0</v>
      </c>
      <c r="O55" s="463" t="s">
        <v>506</v>
      </c>
      <c r="P55" s="488" t="s">
        <v>876</v>
      </c>
      <c r="Q55" s="463"/>
      <c r="R55" s="463" t="s">
        <v>503</v>
      </c>
      <c r="S55" s="463" t="s">
        <v>504</v>
      </c>
      <c r="T55" s="463" t="s">
        <v>505</v>
      </c>
      <c r="U55" s="463" t="s">
        <v>506</v>
      </c>
      <c r="V55" s="497">
        <v>1</v>
      </c>
      <c r="AA55" s="108"/>
      <c r="AB55" s="108"/>
      <c r="AC55" s="108"/>
    </row>
    <row r="56" spans="1:30" s="359" customFormat="1" ht="53.25" customHeight="1" x14ac:dyDescent="0.25">
      <c r="A56" s="373">
        <v>19</v>
      </c>
      <c r="B56" s="6" t="s">
        <v>118</v>
      </c>
      <c r="C56" s="25" t="s">
        <v>26</v>
      </c>
      <c r="D56" s="26" t="s">
        <v>174</v>
      </c>
      <c r="E56" s="604" t="s">
        <v>937</v>
      </c>
      <c r="F56" s="466" t="s">
        <v>181</v>
      </c>
      <c r="G56" s="484" t="s">
        <v>182</v>
      </c>
      <c r="H56" s="484" t="s">
        <v>183</v>
      </c>
      <c r="I56" s="494" t="s">
        <v>184</v>
      </c>
      <c r="J56" s="495">
        <v>3</v>
      </c>
      <c r="K56" s="478">
        <v>43438</v>
      </c>
      <c r="L56" s="478">
        <v>44196</v>
      </c>
      <c r="M56" s="479">
        <f t="shared" si="0"/>
        <v>108.28571428571429</v>
      </c>
      <c r="N56" s="495">
        <v>1</v>
      </c>
      <c r="O56" s="463" t="s">
        <v>509</v>
      </c>
      <c r="P56" s="488" t="s">
        <v>185</v>
      </c>
      <c r="Q56" s="463" t="s">
        <v>507</v>
      </c>
      <c r="R56" s="463" t="s">
        <v>507</v>
      </c>
      <c r="S56" s="463" t="s">
        <v>508</v>
      </c>
      <c r="T56" s="463" t="s">
        <v>509</v>
      </c>
      <c r="U56" s="463" t="s">
        <v>509</v>
      </c>
      <c r="V56" s="497">
        <v>1</v>
      </c>
      <c r="AA56" s="108"/>
      <c r="AB56" s="108"/>
      <c r="AC56" s="108"/>
    </row>
    <row r="57" spans="1:30" s="359" customFormat="1" ht="23.25" customHeight="1" x14ac:dyDescent="0.25">
      <c r="A57" s="373">
        <v>23</v>
      </c>
      <c r="B57" s="6" t="s">
        <v>138</v>
      </c>
      <c r="C57" s="25" t="s">
        <v>26</v>
      </c>
      <c r="D57" s="26" t="s">
        <v>218</v>
      </c>
      <c r="E57" s="70" t="s">
        <v>219</v>
      </c>
      <c r="F57" s="25" t="s">
        <v>220</v>
      </c>
      <c r="G57" s="23" t="s">
        <v>221</v>
      </c>
      <c r="H57" s="25" t="s">
        <v>222</v>
      </c>
      <c r="I57" s="27" t="s">
        <v>223</v>
      </c>
      <c r="J57" s="44">
        <v>1</v>
      </c>
      <c r="K57" s="28">
        <v>43438</v>
      </c>
      <c r="L57" s="28">
        <v>44196</v>
      </c>
      <c r="M57" s="29">
        <f t="shared" si="0"/>
        <v>108.28571428571429</v>
      </c>
      <c r="N57" s="41">
        <v>0</v>
      </c>
      <c r="O57" s="161" t="s">
        <v>534</v>
      </c>
      <c r="P57" s="50" t="s">
        <v>87</v>
      </c>
      <c r="Q57" s="162"/>
      <c r="R57" s="161" t="s">
        <v>531</v>
      </c>
      <c r="S57" s="161" t="s">
        <v>532</v>
      </c>
      <c r="T57" s="161" t="s">
        <v>533</v>
      </c>
      <c r="U57" s="161" t="s">
        <v>534</v>
      </c>
      <c r="V57" s="394">
        <v>1</v>
      </c>
      <c r="AA57" s="108"/>
      <c r="AB57" s="108"/>
      <c r="AC57" s="108"/>
    </row>
    <row r="58" spans="1:30" s="359" customFormat="1" ht="23.25" customHeight="1" x14ac:dyDescent="0.25">
      <c r="A58" s="382">
        <v>25</v>
      </c>
      <c r="B58" s="384" t="s">
        <v>150</v>
      </c>
      <c r="C58" s="25" t="s">
        <v>26</v>
      </c>
      <c r="D58" s="26" t="s">
        <v>229</v>
      </c>
      <c r="E58" s="70" t="s">
        <v>230</v>
      </c>
      <c r="F58" s="25" t="s">
        <v>231</v>
      </c>
      <c r="G58" s="23" t="s">
        <v>232</v>
      </c>
      <c r="H58" s="25" t="s">
        <v>233</v>
      </c>
      <c r="I58" s="27" t="s">
        <v>234</v>
      </c>
      <c r="J58" s="44">
        <v>1</v>
      </c>
      <c r="K58" s="28">
        <v>43438</v>
      </c>
      <c r="L58" s="28">
        <v>44196</v>
      </c>
      <c r="M58" s="29">
        <f t="shared" si="0"/>
        <v>108.28571428571429</v>
      </c>
      <c r="N58" s="47">
        <v>0.5</v>
      </c>
      <c r="O58" s="161" t="s">
        <v>539</v>
      </c>
      <c r="P58" s="50" t="s">
        <v>87</v>
      </c>
      <c r="Q58" s="162"/>
      <c r="R58" s="161" t="s">
        <v>537</v>
      </c>
      <c r="S58" s="161" t="s">
        <v>538</v>
      </c>
      <c r="T58" s="161" t="s">
        <v>539</v>
      </c>
      <c r="U58" s="161" t="s">
        <v>539</v>
      </c>
      <c r="V58" s="394">
        <v>1</v>
      </c>
      <c r="AA58" s="108"/>
      <c r="AB58" s="108"/>
      <c r="AC58" s="108"/>
    </row>
    <row r="59" spans="1:30" s="359" customFormat="1" ht="23.25" customHeight="1" x14ac:dyDescent="0.25">
      <c r="A59" s="381">
        <v>27</v>
      </c>
      <c r="B59" s="383" t="s">
        <v>158</v>
      </c>
      <c r="C59" s="25" t="s">
        <v>26</v>
      </c>
      <c r="D59" s="620" t="s">
        <v>250</v>
      </c>
      <c r="E59" s="604" t="s">
        <v>981</v>
      </c>
      <c r="F59" s="25" t="s">
        <v>243</v>
      </c>
      <c r="G59" s="25" t="s">
        <v>244</v>
      </c>
      <c r="H59" s="25" t="s">
        <v>222</v>
      </c>
      <c r="I59" s="27" t="s">
        <v>245</v>
      </c>
      <c r="J59" s="27">
        <v>1</v>
      </c>
      <c r="K59" s="28">
        <v>43438</v>
      </c>
      <c r="L59" s="28">
        <v>43646</v>
      </c>
      <c r="M59" s="29">
        <f t="shared" si="0"/>
        <v>29.714285714285715</v>
      </c>
      <c r="N59" s="27">
        <v>0</v>
      </c>
      <c r="O59" s="161" t="s">
        <v>541</v>
      </c>
      <c r="P59" s="50" t="s">
        <v>87</v>
      </c>
      <c r="Q59" s="162"/>
      <c r="R59" s="161" t="s">
        <v>531</v>
      </c>
      <c r="S59" s="161" t="s">
        <v>532</v>
      </c>
      <c r="T59" s="161" t="s">
        <v>541</v>
      </c>
      <c r="U59" s="161" t="s">
        <v>541</v>
      </c>
      <c r="V59" s="394">
        <v>1</v>
      </c>
      <c r="AA59" s="108"/>
      <c r="AB59" s="108"/>
      <c r="AC59" s="108"/>
    </row>
    <row r="60" spans="1:30" s="359" customFormat="1" ht="23.25" customHeight="1" x14ac:dyDescent="0.25">
      <c r="A60" s="373">
        <v>29</v>
      </c>
      <c r="B60" s="6" t="s">
        <v>170</v>
      </c>
      <c r="C60" s="25" t="s">
        <v>26</v>
      </c>
      <c r="D60" s="620" t="s">
        <v>250</v>
      </c>
      <c r="E60" s="604" t="s">
        <v>982</v>
      </c>
      <c r="F60" s="25" t="s">
        <v>243</v>
      </c>
      <c r="G60" s="25" t="s">
        <v>252</v>
      </c>
      <c r="H60" s="25" t="s">
        <v>253</v>
      </c>
      <c r="I60" s="27" t="s">
        <v>254</v>
      </c>
      <c r="J60" s="27">
        <v>1</v>
      </c>
      <c r="K60" s="28">
        <v>43438</v>
      </c>
      <c r="L60" s="28">
        <v>44196</v>
      </c>
      <c r="M60" s="29">
        <f t="shared" si="0"/>
        <v>108.28571428571429</v>
      </c>
      <c r="N60" s="27">
        <v>0</v>
      </c>
      <c r="O60" s="161" t="s">
        <v>545</v>
      </c>
      <c r="P60" s="50" t="s">
        <v>87</v>
      </c>
      <c r="Q60" s="162"/>
      <c r="R60" s="161" t="s">
        <v>543</v>
      </c>
      <c r="S60" s="161" t="s">
        <v>544</v>
      </c>
      <c r="T60" s="161" t="s">
        <v>545</v>
      </c>
      <c r="U60" s="161" t="s">
        <v>545</v>
      </c>
      <c r="V60" s="394">
        <v>1</v>
      </c>
      <c r="AA60" s="108"/>
      <c r="AB60" s="108"/>
      <c r="AC60" s="108"/>
    </row>
    <row r="61" spans="1:30" s="359" customFormat="1" ht="23.25" customHeight="1" x14ac:dyDescent="0.25">
      <c r="A61" s="382">
        <v>32</v>
      </c>
      <c r="B61" s="384" t="s">
        <v>186</v>
      </c>
      <c r="C61" s="25" t="s">
        <v>26</v>
      </c>
      <c r="D61" s="620" t="s">
        <v>275</v>
      </c>
      <c r="E61" s="70" t="s">
        <v>276</v>
      </c>
      <c r="F61" s="25" t="s">
        <v>277</v>
      </c>
      <c r="G61" s="25" t="s">
        <v>278</v>
      </c>
      <c r="H61" s="25" t="s">
        <v>279</v>
      </c>
      <c r="I61" s="27" t="s">
        <v>280</v>
      </c>
      <c r="J61" s="27">
        <v>1</v>
      </c>
      <c r="K61" s="28">
        <v>43438</v>
      </c>
      <c r="L61" s="48">
        <v>44196</v>
      </c>
      <c r="M61" s="29">
        <f t="shared" si="0"/>
        <v>108.28571428571429</v>
      </c>
      <c r="N61" s="27">
        <v>0</v>
      </c>
      <c r="O61" s="158" t="s">
        <v>560</v>
      </c>
      <c r="P61" s="36" t="s">
        <v>281</v>
      </c>
      <c r="Q61" s="158" t="s">
        <v>558</v>
      </c>
      <c r="R61" s="158" t="s">
        <v>558</v>
      </c>
      <c r="S61" s="158" t="s">
        <v>559</v>
      </c>
      <c r="T61" s="158" t="s">
        <v>608</v>
      </c>
      <c r="U61" s="158" t="s">
        <v>560</v>
      </c>
      <c r="V61" s="395">
        <v>1</v>
      </c>
      <c r="AA61" s="108" t="s">
        <v>924</v>
      </c>
      <c r="AB61" s="108">
        <v>2</v>
      </c>
      <c r="AC61" s="99">
        <v>1</v>
      </c>
      <c r="AD61" s="359" t="s">
        <v>878</v>
      </c>
    </row>
    <row r="62" spans="1:30" s="359" customFormat="1" ht="23.25" customHeight="1" x14ac:dyDescent="0.25">
      <c r="A62" s="373">
        <v>34</v>
      </c>
      <c r="B62" s="6" t="s">
        <v>198</v>
      </c>
      <c r="C62" s="25" t="s">
        <v>26</v>
      </c>
      <c r="D62" s="620" t="s">
        <v>290</v>
      </c>
      <c r="E62" s="604" t="s">
        <v>984</v>
      </c>
      <c r="F62" s="49" t="s">
        <v>292</v>
      </c>
      <c r="G62" s="49" t="s">
        <v>293</v>
      </c>
      <c r="H62" s="49" t="s">
        <v>294</v>
      </c>
      <c r="I62" s="43" t="s">
        <v>295</v>
      </c>
      <c r="J62" s="43">
        <v>1</v>
      </c>
      <c r="K62" s="31">
        <v>43831</v>
      </c>
      <c r="L62" s="28">
        <v>44012</v>
      </c>
      <c r="M62" s="43">
        <v>26.57</v>
      </c>
      <c r="N62" s="43">
        <v>0</v>
      </c>
      <c r="O62" s="158" t="s">
        <v>613</v>
      </c>
      <c r="P62" s="36" t="s">
        <v>296</v>
      </c>
      <c r="Q62" s="158" t="s">
        <v>609</v>
      </c>
      <c r="R62" s="158" t="s">
        <v>610</v>
      </c>
      <c r="S62" s="158" t="s">
        <v>611</v>
      </c>
      <c r="T62" s="158" t="s">
        <v>612</v>
      </c>
      <c r="U62" s="158" t="s">
        <v>613</v>
      </c>
      <c r="V62" s="160">
        <v>1</v>
      </c>
      <c r="AA62" s="108" t="s">
        <v>977</v>
      </c>
      <c r="AB62" s="108"/>
      <c r="AC62" s="108"/>
      <c r="AD62" s="359" t="s">
        <v>878</v>
      </c>
    </row>
    <row r="63" spans="1:30" s="359" customFormat="1" ht="23.25" customHeight="1" x14ac:dyDescent="0.25">
      <c r="A63" s="373">
        <v>35</v>
      </c>
      <c r="B63" s="6" t="s">
        <v>202</v>
      </c>
      <c r="C63" s="25" t="s">
        <v>26</v>
      </c>
      <c r="D63" s="620" t="s">
        <v>290</v>
      </c>
      <c r="E63" s="604" t="s">
        <v>985</v>
      </c>
      <c r="F63" s="49" t="s">
        <v>299</v>
      </c>
      <c r="G63" s="49" t="s">
        <v>300</v>
      </c>
      <c r="H63" s="49" t="s">
        <v>301</v>
      </c>
      <c r="I63" s="43" t="s">
        <v>302</v>
      </c>
      <c r="J63" s="43">
        <v>1</v>
      </c>
      <c r="K63" s="31">
        <v>43831</v>
      </c>
      <c r="L63" s="28">
        <v>44165</v>
      </c>
      <c r="M63" s="43">
        <v>52.86</v>
      </c>
      <c r="N63" s="43">
        <v>0</v>
      </c>
      <c r="O63" s="158" t="s">
        <v>618</v>
      </c>
      <c r="P63" s="36" t="s">
        <v>296</v>
      </c>
      <c r="Q63" s="158" t="s">
        <v>614</v>
      </c>
      <c r="R63" s="158" t="s">
        <v>615</v>
      </c>
      <c r="S63" s="158" t="s">
        <v>616</v>
      </c>
      <c r="T63" s="158" t="s">
        <v>617</v>
      </c>
      <c r="U63" s="158" t="s">
        <v>618</v>
      </c>
      <c r="V63" s="160">
        <v>1</v>
      </c>
      <c r="AA63" s="108" t="s">
        <v>977</v>
      </c>
      <c r="AB63" s="108"/>
      <c r="AC63" s="108"/>
      <c r="AD63" s="359" t="s">
        <v>878</v>
      </c>
    </row>
    <row r="64" spans="1:30" s="369" customFormat="1" ht="23.25" customHeight="1" x14ac:dyDescent="0.25">
      <c r="A64" s="382">
        <v>37</v>
      </c>
      <c r="B64" s="384" t="s">
        <v>214</v>
      </c>
      <c r="C64" s="25" t="s">
        <v>26</v>
      </c>
      <c r="D64" s="620" t="s">
        <v>309</v>
      </c>
      <c r="E64" s="70" t="s">
        <v>310</v>
      </c>
      <c r="F64" s="25" t="s">
        <v>311</v>
      </c>
      <c r="G64" s="25" t="s">
        <v>312</v>
      </c>
      <c r="H64" s="25" t="s">
        <v>313</v>
      </c>
      <c r="I64" s="27" t="s">
        <v>314</v>
      </c>
      <c r="J64" s="27">
        <v>1</v>
      </c>
      <c r="K64" s="28">
        <v>43438</v>
      </c>
      <c r="L64" s="28">
        <v>44165</v>
      </c>
      <c r="M64" s="27">
        <v>26.57</v>
      </c>
      <c r="N64" s="27">
        <v>0</v>
      </c>
      <c r="O64" s="386" t="s">
        <v>652</v>
      </c>
      <c r="P64" s="36" t="s">
        <v>875</v>
      </c>
      <c r="Q64" s="393" t="s">
        <v>649</v>
      </c>
      <c r="R64" s="393" t="s">
        <v>649</v>
      </c>
      <c r="S64" s="391" t="s">
        <v>650</v>
      </c>
      <c r="T64" s="386" t="s">
        <v>651</v>
      </c>
      <c r="U64" s="386" t="s">
        <v>652</v>
      </c>
      <c r="V64" s="159">
        <v>1</v>
      </c>
      <c r="AA64" s="411" t="s">
        <v>978</v>
      </c>
      <c r="AB64" s="411">
        <v>2</v>
      </c>
      <c r="AC64" s="411"/>
      <c r="AD64" s="603" t="s">
        <v>876</v>
      </c>
    </row>
    <row r="65" spans="1:30" s="369" customFormat="1" ht="23.25" customHeight="1" x14ac:dyDescent="0.25">
      <c r="A65" s="373">
        <v>41</v>
      </c>
      <c r="B65" s="6" t="s">
        <v>224</v>
      </c>
      <c r="C65" s="25" t="s">
        <v>26</v>
      </c>
      <c r="D65" s="25" t="s">
        <v>352</v>
      </c>
      <c r="E65" s="50" t="s">
        <v>353</v>
      </c>
      <c r="F65" s="51" t="s">
        <v>354</v>
      </c>
      <c r="G65" s="36" t="s">
        <v>360</v>
      </c>
      <c r="H65" s="25" t="s">
        <v>361</v>
      </c>
      <c r="I65" s="30" t="s">
        <v>362</v>
      </c>
      <c r="J65" s="27">
        <v>2</v>
      </c>
      <c r="K65" s="28">
        <v>43647</v>
      </c>
      <c r="L65" s="28">
        <v>43830</v>
      </c>
      <c r="M65" s="27">
        <v>24</v>
      </c>
      <c r="N65" s="29">
        <v>0</v>
      </c>
      <c r="O65" s="387" t="s">
        <v>661</v>
      </c>
      <c r="P65" s="36" t="s">
        <v>358</v>
      </c>
      <c r="Q65" s="391" t="s">
        <v>658</v>
      </c>
      <c r="R65" s="391" t="s">
        <v>659</v>
      </c>
      <c r="S65" s="391" t="s">
        <v>660</v>
      </c>
      <c r="T65" s="387" t="s">
        <v>661</v>
      </c>
      <c r="U65" s="387" t="s">
        <v>661</v>
      </c>
      <c r="V65" s="160">
        <v>1</v>
      </c>
      <c r="AA65" s="411" t="s">
        <v>971</v>
      </c>
      <c r="AB65" s="411"/>
      <c r="AC65" s="411"/>
      <c r="AD65" s="369" t="s">
        <v>926</v>
      </c>
    </row>
    <row r="66" spans="1:30" s="359" customFormat="1" ht="23.25" customHeight="1" x14ac:dyDescent="0.25">
      <c r="A66" s="381">
        <v>42</v>
      </c>
      <c r="B66" s="383" t="s">
        <v>785</v>
      </c>
      <c r="C66" s="25" t="s">
        <v>26</v>
      </c>
      <c r="D66" s="25" t="s">
        <v>352</v>
      </c>
      <c r="E66" s="50" t="s">
        <v>353</v>
      </c>
      <c r="F66" s="51" t="s">
        <v>354</v>
      </c>
      <c r="G66" s="36" t="s">
        <v>364</v>
      </c>
      <c r="H66" s="25" t="s">
        <v>365</v>
      </c>
      <c r="I66" s="30" t="s">
        <v>366</v>
      </c>
      <c r="J66" s="27">
        <v>2</v>
      </c>
      <c r="K66" s="28">
        <v>43647</v>
      </c>
      <c r="L66" s="28">
        <v>43830</v>
      </c>
      <c r="M66" s="27">
        <v>24</v>
      </c>
      <c r="N66" s="29">
        <v>0</v>
      </c>
      <c r="O66" s="387" t="s">
        <v>665</v>
      </c>
      <c r="P66" s="36" t="s">
        <v>358</v>
      </c>
      <c r="Q66" s="391" t="s">
        <v>662</v>
      </c>
      <c r="R66" s="391" t="s">
        <v>663</v>
      </c>
      <c r="S66" s="391" t="s">
        <v>664</v>
      </c>
      <c r="T66" s="387" t="s">
        <v>665</v>
      </c>
      <c r="U66" s="387" t="s">
        <v>665</v>
      </c>
      <c r="V66" s="160">
        <v>1</v>
      </c>
      <c r="AA66" s="108" t="s">
        <v>980</v>
      </c>
      <c r="AB66" s="108"/>
      <c r="AC66" s="108"/>
      <c r="AD66" s="359" t="s">
        <v>926</v>
      </c>
    </row>
    <row r="67" spans="1:30" s="359" customFormat="1" ht="23.25" customHeight="1" x14ac:dyDescent="0.25">
      <c r="A67" s="382">
        <v>47</v>
      </c>
      <c r="B67" s="384" t="s">
        <v>235</v>
      </c>
      <c r="C67" s="25" t="s">
        <v>26</v>
      </c>
      <c r="D67" s="26" t="s">
        <v>390</v>
      </c>
      <c r="E67" s="52" t="s">
        <v>391</v>
      </c>
      <c r="F67" s="52" t="s">
        <v>392</v>
      </c>
      <c r="G67" s="52" t="s">
        <v>393</v>
      </c>
      <c r="H67" s="52" t="s">
        <v>394</v>
      </c>
      <c r="I67" s="27" t="s">
        <v>395</v>
      </c>
      <c r="J67" s="46">
        <v>3</v>
      </c>
      <c r="K67" s="53">
        <v>43654</v>
      </c>
      <c r="L67" s="28">
        <v>44134</v>
      </c>
      <c r="M67" s="46">
        <v>16</v>
      </c>
      <c r="N67" s="29">
        <v>0</v>
      </c>
      <c r="O67" s="386" t="s">
        <v>669</v>
      </c>
      <c r="P67" s="36" t="s">
        <v>875</v>
      </c>
      <c r="Q67" s="391" t="s">
        <v>666</v>
      </c>
      <c r="R67" s="391" t="s">
        <v>667</v>
      </c>
      <c r="S67" s="391" t="s">
        <v>668</v>
      </c>
      <c r="T67" s="386" t="s">
        <v>669</v>
      </c>
      <c r="U67" s="386" t="s">
        <v>669</v>
      </c>
      <c r="V67" s="159">
        <v>1</v>
      </c>
      <c r="AA67" s="108" t="s">
        <v>983</v>
      </c>
      <c r="AB67" s="108">
        <v>2</v>
      </c>
      <c r="AC67" s="108"/>
      <c r="AD67" s="359" t="s">
        <v>926</v>
      </c>
    </row>
    <row r="68" spans="1:30" s="359" customFormat="1" ht="23.25" customHeight="1" x14ac:dyDescent="0.25">
      <c r="A68" s="373">
        <v>50</v>
      </c>
      <c r="B68" s="6" t="s">
        <v>249</v>
      </c>
      <c r="C68" s="50" t="s">
        <v>26</v>
      </c>
      <c r="D68" s="26" t="s">
        <v>403</v>
      </c>
      <c r="E68" s="52" t="s">
        <v>409</v>
      </c>
      <c r="F68" s="52" t="s">
        <v>410</v>
      </c>
      <c r="G68" s="52" t="s">
        <v>411</v>
      </c>
      <c r="H68" s="52" t="s">
        <v>412</v>
      </c>
      <c r="I68" s="27" t="s">
        <v>34</v>
      </c>
      <c r="J68" s="46">
        <v>2</v>
      </c>
      <c r="K68" s="53">
        <v>43654</v>
      </c>
      <c r="L68" s="28">
        <v>44196</v>
      </c>
      <c r="M68" s="46">
        <v>20</v>
      </c>
      <c r="N68" s="29">
        <v>0</v>
      </c>
      <c r="O68" s="386" t="s">
        <v>680</v>
      </c>
      <c r="P68" s="36" t="s">
        <v>875</v>
      </c>
      <c r="Q68" s="391" t="s">
        <v>677</v>
      </c>
      <c r="R68" s="391" t="s">
        <v>677</v>
      </c>
      <c r="S68" s="391" t="s">
        <v>678</v>
      </c>
      <c r="T68" s="386" t="s">
        <v>679</v>
      </c>
      <c r="U68" s="386" t="s">
        <v>680</v>
      </c>
      <c r="V68" s="160">
        <v>1</v>
      </c>
      <c r="AA68" s="108" t="s">
        <v>957</v>
      </c>
      <c r="AB68" s="108"/>
      <c r="AC68" s="108"/>
      <c r="AD68" s="234" t="s">
        <v>281</v>
      </c>
    </row>
    <row r="69" spans="1:30" ht="33.75" customHeight="1" x14ac:dyDescent="0.25">
      <c r="AA69" s="108" t="s">
        <v>986</v>
      </c>
      <c r="AD69" s="359" t="s">
        <v>296</v>
      </c>
    </row>
    <row r="70" spans="1:30" ht="57" customHeight="1" x14ac:dyDescent="0.25">
      <c r="A70" s="679" t="s">
        <v>879</v>
      </c>
      <c r="B70" s="679"/>
      <c r="C70" s="679"/>
      <c r="D70" s="679"/>
      <c r="E70" s="679"/>
      <c r="F70" s="679"/>
      <c r="G70" s="679"/>
      <c r="H70" s="679"/>
      <c r="I70" s="679"/>
      <c r="J70" s="679"/>
      <c r="K70" s="679"/>
      <c r="L70" s="679"/>
      <c r="M70" s="679"/>
      <c r="N70" s="679"/>
      <c r="O70" s="679"/>
      <c r="P70" s="679"/>
      <c r="Q70" s="679"/>
      <c r="R70" s="679"/>
      <c r="S70" s="679"/>
      <c r="T70" s="680"/>
      <c r="V70" s="99">
        <f>AVERAGE(V11:V68)</f>
        <v>0.87224137931034484</v>
      </c>
      <c r="AA70" s="108" t="s">
        <v>987</v>
      </c>
      <c r="AD70" s="359" t="s">
        <v>875</v>
      </c>
    </row>
    <row r="71" spans="1:30" ht="18" customHeight="1" x14ac:dyDescent="0.25">
      <c r="AA71" s="108" t="s">
        <v>988</v>
      </c>
      <c r="AD71" s="359" t="s">
        <v>875</v>
      </c>
    </row>
    <row r="72" spans="1:30" ht="23.25" customHeight="1" x14ac:dyDescent="0.25">
      <c r="AA72" s="108" t="s">
        <v>988</v>
      </c>
      <c r="AD72" s="359" t="s">
        <v>358</v>
      </c>
    </row>
    <row r="73" spans="1:30" ht="18" customHeight="1" x14ac:dyDescent="0.25">
      <c r="A73" s="681" t="s">
        <v>735</v>
      </c>
      <c r="B73" s="682"/>
      <c r="C73" s="682"/>
      <c r="D73" s="682"/>
      <c r="E73" s="682"/>
      <c r="F73" s="682"/>
      <c r="G73" s="682"/>
      <c r="H73" s="682"/>
      <c r="I73" s="682"/>
      <c r="J73" s="682"/>
      <c r="K73" s="682"/>
      <c r="L73" s="682"/>
      <c r="M73" s="682"/>
      <c r="N73" s="682"/>
      <c r="O73" s="682"/>
      <c r="P73" s="682"/>
      <c r="Q73" s="682"/>
      <c r="R73" s="682"/>
      <c r="S73" s="683"/>
      <c r="X73" s="93"/>
      <c r="Z73" s="77"/>
      <c r="AA73" s="77" t="s">
        <v>927</v>
      </c>
      <c r="AB73" s="77"/>
      <c r="AD73" s="359" t="s">
        <v>875</v>
      </c>
    </row>
    <row r="74" spans="1:30" ht="35.25" customHeight="1" x14ac:dyDescent="0.25">
      <c r="A74" s="684" t="s">
        <v>880</v>
      </c>
      <c r="B74" s="685"/>
      <c r="C74" s="685"/>
      <c r="D74" s="685"/>
      <c r="E74" s="685"/>
      <c r="F74" s="685"/>
      <c r="G74" s="685"/>
      <c r="H74" s="685"/>
      <c r="I74" s="685"/>
      <c r="J74" s="685"/>
      <c r="K74" s="685"/>
      <c r="L74" s="685"/>
      <c r="M74" s="685"/>
      <c r="N74" s="685"/>
      <c r="O74" s="685"/>
      <c r="P74" s="685"/>
      <c r="Q74" s="685"/>
      <c r="R74" s="685"/>
      <c r="S74" s="685"/>
      <c r="T74" s="685"/>
      <c r="U74" s="685"/>
      <c r="X74" s="93"/>
      <c r="Z74" s="77"/>
      <c r="AA74" s="77" t="s">
        <v>910</v>
      </c>
      <c r="AB74" s="77"/>
      <c r="AD74" s="359" t="s">
        <v>875</v>
      </c>
    </row>
    <row r="75" spans="1:30" ht="18" customHeight="1" x14ac:dyDescent="0.25">
      <c r="A75" s="684" t="s">
        <v>733</v>
      </c>
      <c r="B75" s="685"/>
      <c r="C75" s="685"/>
      <c r="D75" s="685"/>
      <c r="E75" s="685"/>
      <c r="F75" s="685"/>
      <c r="G75" s="685"/>
      <c r="H75" s="685"/>
      <c r="I75" s="685"/>
      <c r="J75" s="685"/>
      <c r="K75" s="685"/>
      <c r="L75" s="685"/>
      <c r="M75" s="685"/>
      <c r="N75" s="685"/>
      <c r="O75" s="685"/>
      <c r="P75" s="685"/>
      <c r="Q75" s="685"/>
      <c r="R75" s="685"/>
      <c r="S75" s="686"/>
      <c r="X75" s="93"/>
      <c r="Z75" s="77"/>
      <c r="AA75" s="77"/>
      <c r="AB75" s="77"/>
    </row>
    <row r="76" spans="1:30" ht="23.25" customHeight="1" x14ac:dyDescent="0.25">
      <c r="A76" s="687" t="s">
        <v>734</v>
      </c>
      <c r="B76" s="688"/>
      <c r="C76" s="688"/>
      <c r="D76" s="688"/>
      <c r="E76" s="688"/>
      <c r="F76" s="688"/>
      <c r="G76" s="688"/>
      <c r="H76" s="688"/>
      <c r="I76" s="688"/>
      <c r="J76" s="688"/>
      <c r="K76" s="688"/>
      <c r="L76" s="688"/>
      <c r="M76" s="688"/>
      <c r="N76" s="688"/>
      <c r="O76" s="688"/>
      <c r="P76" s="688"/>
      <c r="Q76" s="688"/>
      <c r="R76" s="688"/>
      <c r="S76" s="689"/>
      <c r="X76" s="93"/>
      <c r="Z76" s="77"/>
      <c r="AA76" s="77"/>
      <c r="AB76" s="77"/>
    </row>
    <row r="77" spans="1:30" ht="23.25" customHeight="1" x14ac:dyDescent="0.25"/>
    <row r="78" spans="1:30" ht="23.25" customHeight="1" x14ac:dyDescent="0.25"/>
    <row r="79" spans="1:30" ht="23.25" customHeight="1" x14ac:dyDescent="0.25"/>
    <row r="80" spans="1:3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350977" spans="1:245" s="359" customFormat="1" ht="50.1" customHeight="1" x14ac:dyDescent="0.25">
      <c r="A350977" t="s">
        <v>26</v>
      </c>
      <c r="C350977"/>
      <c r="D350977"/>
      <c r="E350977" s="54"/>
      <c r="F350977"/>
      <c r="G350977"/>
      <c r="H350977"/>
      <c r="I350977"/>
      <c r="J350977"/>
      <c r="K350977"/>
      <c r="L350977"/>
      <c r="M350977"/>
      <c r="N350977"/>
      <c r="O350977"/>
      <c r="P350977"/>
      <c r="Q350977"/>
      <c r="R350977"/>
      <c r="S350977"/>
      <c r="T350977"/>
      <c r="U350977"/>
      <c r="V350977" s="108"/>
      <c r="W350977"/>
      <c r="X350977"/>
      <c r="Y350977"/>
      <c r="Z350977"/>
      <c r="AA350977" s="108"/>
      <c r="AB350977" s="108"/>
      <c r="AC350977" s="108"/>
      <c r="AE350977"/>
      <c r="AF350977"/>
      <c r="AG350977"/>
      <c r="AH350977"/>
      <c r="AI350977"/>
      <c r="AJ350977"/>
      <c r="AK350977"/>
      <c r="AL350977"/>
      <c r="AM350977"/>
      <c r="AN350977"/>
      <c r="AO350977"/>
      <c r="AP350977"/>
      <c r="AQ350977"/>
      <c r="AR350977"/>
      <c r="AS350977"/>
      <c r="AT350977"/>
      <c r="AU350977"/>
      <c r="AV350977"/>
      <c r="AW350977"/>
      <c r="AX350977"/>
      <c r="AY350977"/>
      <c r="AZ350977"/>
      <c r="BA350977"/>
      <c r="BB350977"/>
      <c r="BC350977"/>
      <c r="BD350977"/>
      <c r="BE350977"/>
      <c r="BF350977"/>
      <c r="BG350977"/>
      <c r="BH350977"/>
      <c r="BI350977"/>
      <c r="BJ350977"/>
      <c r="BK350977"/>
      <c r="BL350977"/>
      <c r="BM350977"/>
      <c r="BN350977"/>
      <c r="BO350977"/>
      <c r="BP350977"/>
      <c r="BQ350977"/>
      <c r="BR350977"/>
      <c r="BS350977"/>
      <c r="BT350977"/>
      <c r="BU350977"/>
      <c r="BV350977"/>
      <c r="BW350977"/>
      <c r="BX350977"/>
      <c r="BY350977"/>
      <c r="BZ350977"/>
      <c r="CA350977"/>
      <c r="CB350977"/>
      <c r="CC350977"/>
      <c r="CD350977"/>
      <c r="CE350977"/>
      <c r="CF350977"/>
      <c r="CG350977"/>
      <c r="CH350977"/>
      <c r="CI350977"/>
      <c r="CJ350977"/>
      <c r="CK350977"/>
      <c r="CL350977"/>
      <c r="CM350977"/>
      <c r="CN350977"/>
      <c r="CO350977"/>
      <c r="CP350977"/>
      <c r="CQ350977"/>
      <c r="CR350977"/>
      <c r="CS350977"/>
      <c r="CT350977"/>
      <c r="CU350977"/>
      <c r="CV350977"/>
      <c r="CW350977"/>
      <c r="CX350977"/>
      <c r="CY350977"/>
      <c r="CZ350977"/>
      <c r="DA350977"/>
      <c r="DB350977"/>
      <c r="DC350977"/>
      <c r="DD350977"/>
      <c r="DE350977"/>
      <c r="DF350977"/>
      <c r="DG350977"/>
      <c r="DH350977"/>
      <c r="DI350977"/>
      <c r="DJ350977"/>
      <c r="DK350977"/>
      <c r="DL350977"/>
      <c r="DM350977"/>
      <c r="DN350977"/>
      <c r="DO350977"/>
      <c r="DP350977"/>
      <c r="DQ350977"/>
      <c r="DR350977"/>
      <c r="DS350977"/>
      <c r="DT350977"/>
      <c r="DU350977"/>
      <c r="DV350977"/>
      <c r="DW350977"/>
      <c r="DX350977"/>
      <c r="DY350977"/>
      <c r="DZ350977"/>
      <c r="EA350977"/>
      <c r="EB350977"/>
      <c r="EC350977"/>
      <c r="ED350977"/>
      <c r="EE350977"/>
      <c r="EF350977"/>
      <c r="EG350977"/>
      <c r="EH350977"/>
      <c r="EI350977"/>
      <c r="EJ350977"/>
      <c r="EK350977"/>
      <c r="EL350977"/>
      <c r="EM350977"/>
      <c r="EN350977"/>
      <c r="EO350977"/>
      <c r="EP350977"/>
      <c r="EQ350977"/>
      <c r="ER350977"/>
      <c r="ES350977"/>
      <c r="ET350977"/>
      <c r="EU350977"/>
      <c r="EV350977"/>
      <c r="EW350977"/>
      <c r="EX350977"/>
      <c r="EY350977"/>
      <c r="EZ350977"/>
      <c r="FA350977"/>
      <c r="FB350977"/>
      <c r="FC350977"/>
      <c r="FD350977"/>
      <c r="FE350977"/>
      <c r="FF350977"/>
      <c r="FG350977"/>
      <c r="FH350977"/>
      <c r="FI350977"/>
      <c r="FJ350977"/>
      <c r="FK350977"/>
      <c r="FL350977"/>
      <c r="FM350977"/>
      <c r="FN350977"/>
      <c r="FO350977"/>
      <c r="FP350977"/>
      <c r="FQ350977"/>
      <c r="FR350977"/>
      <c r="FS350977"/>
      <c r="FT350977"/>
      <c r="FU350977"/>
      <c r="FV350977"/>
      <c r="FW350977"/>
      <c r="FX350977"/>
      <c r="FY350977"/>
      <c r="FZ350977"/>
      <c r="GA350977"/>
      <c r="GB350977"/>
      <c r="GC350977"/>
      <c r="GD350977"/>
      <c r="GE350977"/>
      <c r="GF350977"/>
      <c r="GG350977"/>
      <c r="GH350977"/>
      <c r="GI350977"/>
      <c r="GJ350977"/>
      <c r="GK350977"/>
      <c r="GL350977"/>
      <c r="GM350977"/>
      <c r="GN350977"/>
      <c r="GO350977"/>
      <c r="GP350977"/>
      <c r="GQ350977"/>
      <c r="GR350977"/>
      <c r="GS350977"/>
      <c r="GT350977"/>
      <c r="GU350977"/>
      <c r="GV350977"/>
      <c r="GW350977"/>
      <c r="GX350977"/>
      <c r="GY350977"/>
      <c r="GZ350977"/>
      <c r="HA350977"/>
      <c r="HB350977"/>
      <c r="HC350977"/>
      <c r="HD350977"/>
      <c r="HE350977"/>
      <c r="HF350977"/>
      <c r="HG350977"/>
      <c r="HH350977"/>
      <c r="HI350977"/>
      <c r="HJ350977"/>
      <c r="HK350977"/>
      <c r="HL350977"/>
      <c r="HM350977"/>
      <c r="HN350977"/>
      <c r="HO350977"/>
      <c r="HP350977"/>
      <c r="HQ350977"/>
      <c r="HR350977"/>
      <c r="HS350977"/>
      <c r="HT350977"/>
      <c r="HU350977"/>
      <c r="HV350977"/>
      <c r="HW350977"/>
      <c r="HX350977"/>
      <c r="HY350977"/>
      <c r="HZ350977"/>
      <c r="IA350977"/>
      <c r="IB350977"/>
      <c r="IC350977"/>
      <c r="ID350977"/>
      <c r="IE350977"/>
      <c r="IF350977"/>
      <c r="IG350977"/>
      <c r="IH350977"/>
      <c r="II350977"/>
      <c r="IJ350977"/>
      <c r="IK350977"/>
    </row>
    <row r="350978" spans="1:245" s="359" customFormat="1" ht="50.1" customHeight="1" x14ac:dyDescent="0.25">
      <c r="A350978" t="s">
        <v>27</v>
      </c>
      <c r="C350978"/>
      <c r="D350978"/>
      <c r="E350978" s="54"/>
      <c r="F350978"/>
      <c r="G350978"/>
      <c r="H350978"/>
      <c r="I350978"/>
      <c r="J350978"/>
      <c r="K350978"/>
      <c r="L350978"/>
      <c r="M350978"/>
      <c r="N350978"/>
      <c r="O350978"/>
      <c r="P350978"/>
      <c r="Q350978"/>
      <c r="R350978"/>
      <c r="S350978"/>
      <c r="T350978"/>
      <c r="U350978"/>
      <c r="V350978" s="108"/>
      <c r="W350978"/>
      <c r="X350978"/>
      <c r="Y350978"/>
      <c r="Z350978"/>
      <c r="AA350978" s="108"/>
      <c r="AB350978" s="108"/>
      <c r="AC350978" s="108"/>
      <c r="AE350978"/>
      <c r="AF350978"/>
      <c r="AG350978"/>
      <c r="AH350978"/>
      <c r="AI350978"/>
      <c r="AJ350978"/>
      <c r="AK350978"/>
      <c r="AL350978"/>
      <c r="AM350978"/>
      <c r="AN350978"/>
      <c r="AO350978"/>
      <c r="AP350978"/>
      <c r="AQ350978"/>
      <c r="AR350978"/>
      <c r="AS350978"/>
      <c r="AT350978"/>
      <c r="AU350978"/>
      <c r="AV350978"/>
      <c r="AW350978"/>
      <c r="AX350978"/>
      <c r="AY350978"/>
      <c r="AZ350978"/>
      <c r="BA350978"/>
      <c r="BB350978"/>
      <c r="BC350978"/>
      <c r="BD350978"/>
      <c r="BE350978"/>
      <c r="BF350978"/>
      <c r="BG350978"/>
      <c r="BH350978"/>
      <c r="BI350978"/>
      <c r="BJ350978"/>
      <c r="BK350978"/>
      <c r="BL350978"/>
      <c r="BM350978"/>
      <c r="BN350978"/>
      <c r="BO350978"/>
      <c r="BP350978"/>
      <c r="BQ350978"/>
      <c r="BR350978"/>
      <c r="BS350978"/>
      <c r="BT350978"/>
      <c r="BU350978"/>
      <c r="BV350978"/>
      <c r="BW350978"/>
      <c r="BX350978"/>
      <c r="BY350978"/>
      <c r="BZ350978"/>
      <c r="CA350978"/>
      <c r="CB350978"/>
      <c r="CC350978"/>
      <c r="CD350978"/>
      <c r="CE350978"/>
      <c r="CF350978"/>
      <c r="CG350978"/>
      <c r="CH350978"/>
      <c r="CI350978"/>
      <c r="CJ350978"/>
      <c r="CK350978"/>
      <c r="CL350978"/>
      <c r="CM350978"/>
      <c r="CN350978"/>
      <c r="CO350978"/>
      <c r="CP350978"/>
      <c r="CQ350978"/>
      <c r="CR350978"/>
      <c r="CS350978"/>
      <c r="CT350978"/>
      <c r="CU350978"/>
      <c r="CV350978"/>
      <c r="CW350978"/>
      <c r="CX350978"/>
      <c r="CY350978"/>
      <c r="CZ350978"/>
      <c r="DA350978"/>
      <c r="DB350978"/>
      <c r="DC350978"/>
      <c r="DD350978"/>
      <c r="DE350978"/>
      <c r="DF350978"/>
      <c r="DG350978"/>
      <c r="DH350978"/>
      <c r="DI350978"/>
      <c r="DJ350978"/>
      <c r="DK350978"/>
      <c r="DL350978"/>
      <c r="DM350978"/>
      <c r="DN350978"/>
      <c r="DO350978"/>
      <c r="DP350978"/>
      <c r="DQ350978"/>
      <c r="DR350978"/>
      <c r="DS350978"/>
      <c r="DT350978"/>
      <c r="DU350978"/>
      <c r="DV350978"/>
      <c r="DW350978"/>
      <c r="DX350978"/>
      <c r="DY350978"/>
      <c r="DZ350978"/>
      <c r="EA350978"/>
      <c r="EB350978"/>
      <c r="EC350978"/>
      <c r="ED350978"/>
      <c r="EE350978"/>
      <c r="EF350978"/>
      <c r="EG350978"/>
      <c r="EH350978"/>
      <c r="EI350978"/>
      <c r="EJ350978"/>
      <c r="EK350978"/>
      <c r="EL350978"/>
      <c r="EM350978"/>
      <c r="EN350978"/>
      <c r="EO350978"/>
      <c r="EP350978"/>
      <c r="EQ350978"/>
      <c r="ER350978"/>
      <c r="ES350978"/>
      <c r="ET350978"/>
      <c r="EU350978"/>
      <c r="EV350978"/>
      <c r="EW350978"/>
      <c r="EX350978"/>
      <c r="EY350978"/>
      <c r="EZ350978"/>
      <c r="FA350978"/>
      <c r="FB350978"/>
      <c r="FC350978"/>
      <c r="FD350978"/>
      <c r="FE350978"/>
      <c r="FF350978"/>
      <c r="FG350978"/>
      <c r="FH350978"/>
      <c r="FI350978"/>
      <c r="FJ350978"/>
      <c r="FK350978"/>
      <c r="FL350978"/>
      <c r="FM350978"/>
      <c r="FN350978"/>
      <c r="FO350978"/>
      <c r="FP350978"/>
      <c r="FQ350978"/>
      <c r="FR350978"/>
      <c r="FS350978"/>
      <c r="FT350978"/>
      <c r="FU350978"/>
      <c r="FV350978"/>
      <c r="FW350978"/>
      <c r="FX350978"/>
      <c r="FY350978"/>
      <c r="FZ350978"/>
      <c r="GA350978"/>
      <c r="GB350978"/>
      <c r="GC350978"/>
      <c r="GD350978"/>
      <c r="GE350978"/>
      <c r="GF350978"/>
      <c r="GG350978"/>
      <c r="GH350978"/>
      <c r="GI350978"/>
      <c r="GJ350978"/>
      <c r="GK350978"/>
      <c r="GL350978"/>
      <c r="GM350978"/>
      <c r="GN350978"/>
      <c r="GO350978"/>
      <c r="GP350978"/>
      <c r="GQ350978"/>
      <c r="GR350978"/>
      <c r="GS350978"/>
      <c r="GT350978"/>
      <c r="GU350978"/>
      <c r="GV350978"/>
      <c r="GW350978"/>
      <c r="GX350978"/>
      <c r="GY350978"/>
      <c r="GZ350978"/>
      <c r="HA350978"/>
      <c r="HB350978"/>
      <c r="HC350978"/>
      <c r="HD350978"/>
      <c r="HE350978"/>
      <c r="HF350978"/>
      <c r="HG350978"/>
      <c r="HH350978"/>
      <c r="HI350978"/>
      <c r="HJ350978"/>
      <c r="HK350978"/>
      <c r="HL350978"/>
      <c r="HM350978"/>
      <c r="HN350978"/>
      <c r="HO350978"/>
      <c r="HP350978"/>
      <c r="HQ350978"/>
      <c r="HR350978"/>
      <c r="HS350978"/>
      <c r="HT350978"/>
      <c r="HU350978"/>
      <c r="HV350978"/>
      <c r="HW350978"/>
      <c r="HX350978"/>
      <c r="HY350978"/>
      <c r="HZ350978"/>
      <c r="IA350978"/>
      <c r="IB350978"/>
      <c r="IC350978"/>
      <c r="ID350978"/>
      <c r="IE350978"/>
      <c r="IF350978"/>
      <c r="IG350978"/>
      <c r="IH350978"/>
      <c r="II350978"/>
      <c r="IJ350978"/>
      <c r="IK350978"/>
    </row>
  </sheetData>
  <autoFilter ref="A10:IK68" xr:uid="{21071A9D-558D-4239-8058-71A83F35E082}"/>
  <sortState xmlns:xlrd2="http://schemas.microsoft.com/office/spreadsheetml/2017/richdata2" ref="A11:V68">
    <sortCondition ref="V11:V68"/>
  </sortState>
  <mergeCells count="11">
    <mergeCell ref="A70:T70"/>
    <mergeCell ref="A73:S73"/>
    <mergeCell ref="A74:U74"/>
    <mergeCell ref="A75:S75"/>
    <mergeCell ref="A76:S76"/>
    <mergeCell ref="Q9:S9"/>
    <mergeCell ref="D1:E1"/>
    <mergeCell ref="D2:E2"/>
    <mergeCell ref="D6:E6"/>
    <mergeCell ref="B8:O8"/>
    <mergeCell ref="Q8:S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0:C68" xr:uid="{2BEECB13-E9EC-482A-BD92-4F499A8BF44A}">
      <formula1>$A$350486:$A$350488</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7:N49" xr:uid="{CA838D90-D6A1-4736-82B9-E47CD0DCF8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4:M68" xr:uid="{94485016-956D-4D9D-9E72-8E90EE32562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37:L39 L42:L43 L50:L68" xr:uid="{86FD53D2-F709-4F10-88CF-E9F86993DD6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0:K68" xr:uid="{189CE8D8-7540-443C-9F00-1FB86EC99A1E}">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6:J68" xr:uid="{DEE56592-9639-4BE3-9A0A-B52D89A015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57:I60 I37 I39 I63:I68 I42:I49" xr:uid="{371C88BD-7251-4551-B409-816093EC78A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37:H39 H42:H68" xr:uid="{1D4EAE66-8587-44CE-A667-6CBB2894E9A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54:G65 G37:G39 G42:G49" xr:uid="{20ABD3E8-B86E-4DE9-86D2-DE2E20F3A5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8 F23:F25 E66:E68 E50:E52 F53:F60 E63:F64 F65:F68 U21 U14 U58 O21 O14 O58 F37:F49" xr:uid="{A64F913E-2C9A-4F4E-B400-BFA5E2981D3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7:E60 E65 E37:E49" xr:uid="{747F5A6D-60E7-431F-8A9F-5F37DEFF4E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xr:uid="{F4413D07-F8F5-4AC4-AF0C-44F319A7FD29}">
      <formula1>$A$350412:$A$350414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8 AA2" xr:uid="{701C6CB4-64B8-474E-9153-56EFDA655F85}">
      <formula1>0</formula1>
      <formula2>9</formula2>
    </dataValidation>
  </dataValidations>
  <hyperlinks>
    <hyperlink ref="S31" r:id="rId1" xr:uid="{C8C94EFA-BDC2-470D-818D-AEB2D5649BAB}"/>
    <hyperlink ref="S35" r:id="rId2" xr:uid="{8EFFCF36-CD77-4875-AE3F-3427078DD10A}"/>
  </hyperlinks>
  <pageMargins left="0.7" right="0.7" top="0.75" bottom="0.75" header="0.3" footer="0.3"/>
  <pageSetup paperSize="11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517A-C43B-4763-BD4E-9632FBEA7AB2}">
  <dimension ref="A1:E55"/>
  <sheetViews>
    <sheetView workbookViewId="0">
      <pane ySplit="2" topLeftCell="A3" activePane="bottomLeft" state="frozen"/>
      <selection pane="bottomLeft" activeCell="B2" sqref="B2:E2"/>
    </sheetView>
  </sheetViews>
  <sheetFormatPr baseColWidth="10" defaultRowHeight="15" x14ac:dyDescent="0.25"/>
  <cols>
    <col min="2" max="2" width="17.140625" style="609" customWidth="1"/>
    <col min="5" max="5" width="48.140625" style="234" customWidth="1"/>
  </cols>
  <sheetData>
    <row r="1" spans="2:5" ht="15.75" thickBot="1" x14ac:dyDescent="0.3"/>
    <row r="2" spans="2:5" s="108" customFormat="1" ht="23.25" thickBot="1" x14ac:dyDescent="0.3">
      <c r="B2" s="625" t="s">
        <v>891</v>
      </c>
      <c r="C2" s="626" t="s">
        <v>892</v>
      </c>
      <c r="D2" s="626" t="s">
        <v>893</v>
      </c>
      <c r="E2" s="627" t="s">
        <v>894</v>
      </c>
    </row>
    <row r="3" spans="2:5" ht="30" x14ac:dyDescent="0.25">
      <c r="B3" s="623" t="s">
        <v>904</v>
      </c>
      <c r="C3" s="137">
        <v>1</v>
      </c>
      <c r="D3" s="624">
        <v>0.3</v>
      </c>
      <c r="E3" s="615" t="s">
        <v>358</v>
      </c>
    </row>
    <row r="4" spans="2:5" ht="30" x14ac:dyDescent="0.25">
      <c r="B4" s="287" t="s">
        <v>903</v>
      </c>
      <c r="C4" s="612">
        <v>1</v>
      </c>
      <c r="D4" s="616">
        <v>0.6</v>
      </c>
      <c r="E4" s="613" t="s">
        <v>358</v>
      </c>
    </row>
    <row r="5" spans="2:5" x14ac:dyDescent="0.25">
      <c r="B5" s="614" t="s">
        <v>922</v>
      </c>
      <c r="C5" s="612">
        <v>1</v>
      </c>
      <c r="D5" s="616">
        <v>0.7</v>
      </c>
      <c r="E5" s="613" t="s">
        <v>878</v>
      </c>
    </row>
    <row r="6" spans="2:5" x14ac:dyDescent="0.25">
      <c r="B6" s="614" t="s">
        <v>905</v>
      </c>
      <c r="C6" s="612">
        <v>1</v>
      </c>
      <c r="D6" s="616">
        <v>0.7</v>
      </c>
      <c r="E6" s="613" t="s">
        <v>129</v>
      </c>
    </row>
    <row r="7" spans="2:5" x14ac:dyDescent="0.25">
      <c r="B7" s="614" t="s">
        <v>921</v>
      </c>
      <c r="C7" s="612">
        <v>2</v>
      </c>
      <c r="D7" s="616">
        <v>0.7</v>
      </c>
      <c r="E7" s="613" t="s">
        <v>875</v>
      </c>
    </row>
    <row r="8" spans="2:5" x14ac:dyDescent="0.25">
      <c r="B8" s="614" t="s">
        <v>907</v>
      </c>
      <c r="C8" s="612">
        <v>1</v>
      </c>
      <c r="D8" s="616">
        <v>0.75</v>
      </c>
      <c r="E8" s="613" t="s">
        <v>64</v>
      </c>
    </row>
    <row r="9" spans="2:5" ht="30" x14ac:dyDescent="0.25">
      <c r="B9" s="614" t="s">
        <v>908</v>
      </c>
      <c r="C9" s="612">
        <v>1</v>
      </c>
      <c r="D9" s="616">
        <v>0.75</v>
      </c>
      <c r="E9" s="613" t="s">
        <v>213</v>
      </c>
    </row>
    <row r="10" spans="2:5" x14ac:dyDescent="0.25">
      <c r="B10" s="614" t="s">
        <v>909</v>
      </c>
      <c r="C10" s="612">
        <v>1</v>
      </c>
      <c r="D10" s="616">
        <v>0.75</v>
      </c>
      <c r="E10" s="613" t="s">
        <v>296</v>
      </c>
    </row>
    <row r="11" spans="2:5" ht="22.5" x14ac:dyDescent="0.25">
      <c r="B11" s="614" t="s">
        <v>910</v>
      </c>
      <c r="C11" s="617">
        <v>1</v>
      </c>
      <c r="D11" s="616">
        <v>0.75</v>
      </c>
      <c r="E11" s="618" t="s">
        <v>358</v>
      </c>
    </row>
    <row r="12" spans="2:5" ht="22.5" x14ac:dyDescent="0.25">
      <c r="B12" s="614" t="s">
        <v>992</v>
      </c>
      <c r="C12" s="617">
        <v>1</v>
      </c>
      <c r="D12" s="616">
        <v>0.8</v>
      </c>
      <c r="E12" s="618" t="s">
        <v>873</v>
      </c>
    </row>
    <row r="13" spans="2:5" ht="30" x14ac:dyDescent="0.25">
      <c r="B13" s="614" t="s">
        <v>923</v>
      </c>
      <c r="C13" s="617">
        <v>1</v>
      </c>
      <c r="D13" s="616">
        <v>0.8</v>
      </c>
      <c r="E13" s="613" t="s">
        <v>358</v>
      </c>
    </row>
    <row r="14" spans="2:5" x14ac:dyDescent="0.25">
      <c r="B14" s="614" t="s">
        <v>924</v>
      </c>
      <c r="C14" s="617">
        <v>1</v>
      </c>
      <c r="D14" s="616">
        <v>0.8</v>
      </c>
      <c r="E14" s="613" t="s">
        <v>878</v>
      </c>
    </row>
    <row r="15" spans="2:5" x14ac:dyDescent="0.25">
      <c r="B15" s="614" t="s">
        <v>907</v>
      </c>
      <c r="C15" s="617">
        <v>1</v>
      </c>
      <c r="D15" s="616">
        <v>0.8</v>
      </c>
      <c r="E15" s="613" t="s">
        <v>64</v>
      </c>
    </row>
    <row r="16" spans="2:5" x14ac:dyDescent="0.25">
      <c r="B16" s="614" t="s">
        <v>925</v>
      </c>
      <c r="C16" s="617">
        <v>1</v>
      </c>
      <c r="D16" s="616">
        <v>0.8</v>
      </c>
      <c r="E16" s="613" t="s">
        <v>926</v>
      </c>
    </row>
    <row r="17" spans="2:5" x14ac:dyDescent="0.25">
      <c r="B17" s="614" t="s">
        <v>991</v>
      </c>
      <c r="C17" s="617">
        <v>1</v>
      </c>
      <c r="D17" s="616">
        <v>0.8</v>
      </c>
      <c r="E17" s="613"/>
    </row>
    <row r="18" spans="2:5" x14ac:dyDescent="0.25">
      <c r="B18" s="614" t="s">
        <v>927</v>
      </c>
      <c r="C18" s="617">
        <v>1</v>
      </c>
      <c r="D18" s="616">
        <v>0.8</v>
      </c>
      <c r="E18" s="613" t="s">
        <v>875</v>
      </c>
    </row>
    <row r="19" spans="2:5" ht="30" x14ac:dyDescent="0.25">
      <c r="B19" s="614" t="s">
        <v>929</v>
      </c>
      <c r="C19" s="617">
        <v>1</v>
      </c>
      <c r="D19" s="616">
        <v>0.8</v>
      </c>
      <c r="E19" s="613" t="s">
        <v>358</v>
      </c>
    </row>
    <row r="20" spans="2:5" x14ac:dyDescent="0.25">
      <c r="B20" s="614" t="s">
        <v>929</v>
      </c>
      <c r="C20" s="617">
        <v>1</v>
      </c>
      <c r="D20" s="616">
        <v>0.8</v>
      </c>
      <c r="E20" s="613" t="s">
        <v>874</v>
      </c>
    </row>
    <row r="21" spans="2:5" ht="30" x14ac:dyDescent="0.25">
      <c r="B21" s="614" t="s">
        <v>941</v>
      </c>
      <c r="C21" s="617">
        <v>1</v>
      </c>
      <c r="D21" s="616">
        <v>0.85</v>
      </c>
      <c r="E21" s="613" t="s">
        <v>358</v>
      </c>
    </row>
    <row r="22" spans="2:5" ht="30" x14ac:dyDescent="0.25">
      <c r="B22" s="614" t="s">
        <v>943</v>
      </c>
      <c r="C22" s="617">
        <v>3</v>
      </c>
      <c r="D22" s="616">
        <v>0.85</v>
      </c>
      <c r="E22" s="613" t="s">
        <v>358</v>
      </c>
    </row>
    <row r="23" spans="2:5" ht="30" x14ac:dyDescent="0.25">
      <c r="B23" s="614" t="s">
        <v>945</v>
      </c>
      <c r="C23" s="617">
        <v>2</v>
      </c>
      <c r="D23" s="616">
        <v>0.85</v>
      </c>
      <c r="E23" s="613" t="s">
        <v>358</v>
      </c>
    </row>
    <row r="24" spans="2:5" ht="30" x14ac:dyDescent="0.25">
      <c r="B24" s="614" t="s">
        <v>949</v>
      </c>
      <c r="C24" s="617">
        <v>1</v>
      </c>
      <c r="D24" s="616">
        <v>0.85</v>
      </c>
      <c r="E24" s="613" t="s">
        <v>358</v>
      </c>
    </row>
    <row r="25" spans="2:5" x14ac:dyDescent="0.25">
      <c r="B25" s="614" t="s">
        <v>905</v>
      </c>
      <c r="C25" s="617">
        <v>1</v>
      </c>
      <c r="D25" s="616">
        <v>0.87</v>
      </c>
      <c r="E25" s="613" t="s">
        <v>129</v>
      </c>
    </row>
    <row r="26" spans="2:5" ht="30" x14ac:dyDescent="0.25">
      <c r="B26" s="614" t="s">
        <v>949</v>
      </c>
      <c r="C26" s="617">
        <v>1</v>
      </c>
      <c r="D26" s="616">
        <v>0.87</v>
      </c>
      <c r="E26" s="613" t="s">
        <v>358</v>
      </c>
    </row>
    <row r="27" spans="2:5" x14ac:dyDescent="0.25">
      <c r="B27" s="614" t="s">
        <v>907</v>
      </c>
      <c r="C27" s="617">
        <v>1</v>
      </c>
      <c r="D27" s="616">
        <v>0.9</v>
      </c>
      <c r="E27" s="613" t="s">
        <v>64</v>
      </c>
    </row>
    <row r="28" spans="2:5" x14ac:dyDescent="0.25">
      <c r="B28" s="614" t="s">
        <v>905</v>
      </c>
      <c r="C28" s="617">
        <v>1</v>
      </c>
      <c r="D28" s="616">
        <v>0.9</v>
      </c>
      <c r="E28" s="613" t="s">
        <v>129</v>
      </c>
    </row>
    <row r="29" spans="2:5" x14ac:dyDescent="0.25">
      <c r="B29" s="614" t="s">
        <v>956</v>
      </c>
      <c r="C29" s="617">
        <v>1</v>
      </c>
      <c r="D29" s="616">
        <v>0.9</v>
      </c>
      <c r="E29" s="613" t="s">
        <v>953</v>
      </c>
    </row>
    <row r="30" spans="2:5" x14ac:dyDescent="0.25">
      <c r="B30" s="614" t="s">
        <v>956</v>
      </c>
      <c r="C30" s="617">
        <v>1</v>
      </c>
      <c r="D30" s="616">
        <v>0.9</v>
      </c>
      <c r="E30" s="613" t="s">
        <v>129</v>
      </c>
    </row>
    <row r="31" spans="2:5" ht="30" x14ac:dyDescent="0.25">
      <c r="B31" s="614" t="s">
        <v>963</v>
      </c>
      <c r="C31" s="617">
        <v>1</v>
      </c>
      <c r="D31" s="616">
        <v>0.9</v>
      </c>
      <c r="E31" s="613" t="s">
        <v>288</v>
      </c>
    </row>
    <row r="32" spans="2:5" s="359" customFormat="1" ht="30" x14ac:dyDescent="0.25">
      <c r="B32" s="614" t="s">
        <v>962</v>
      </c>
      <c r="C32" s="617">
        <v>1</v>
      </c>
      <c r="D32" s="616">
        <v>0.93</v>
      </c>
      <c r="E32" s="613" t="s">
        <v>213</v>
      </c>
    </row>
    <row r="33" spans="1:5" s="359" customFormat="1" ht="30" x14ac:dyDescent="0.25">
      <c r="B33" s="614" t="s">
        <v>989</v>
      </c>
      <c r="C33" s="617">
        <v>1</v>
      </c>
      <c r="D33" s="616">
        <v>0.93</v>
      </c>
      <c r="E33" s="613" t="s">
        <v>873</v>
      </c>
    </row>
    <row r="34" spans="1:5" s="359" customFormat="1" ht="30" x14ac:dyDescent="0.25">
      <c r="B34" s="614" t="s">
        <v>967</v>
      </c>
      <c r="C34" s="617">
        <v>1</v>
      </c>
      <c r="D34" s="375">
        <v>0.95</v>
      </c>
      <c r="E34" s="613" t="s">
        <v>872</v>
      </c>
    </row>
    <row r="35" spans="1:5" s="359" customFormat="1" ht="30" x14ac:dyDescent="0.25">
      <c r="B35" s="614" t="s">
        <v>966</v>
      </c>
      <c r="C35" s="612">
        <v>1</v>
      </c>
      <c r="D35" s="375">
        <v>0.95</v>
      </c>
      <c r="E35" s="613" t="s">
        <v>358</v>
      </c>
    </row>
    <row r="36" spans="1:5" s="359" customFormat="1" ht="22.5" customHeight="1" x14ac:dyDescent="0.25">
      <c r="B36" s="614" t="s">
        <v>990</v>
      </c>
      <c r="C36" s="612">
        <v>1</v>
      </c>
      <c r="D36" s="616">
        <v>0.98</v>
      </c>
      <c r="E36" s="613" t="s">
        <v>926</v>
      </c>
    </row>
    <row r="37" spans="1:5" s="359" customFormat="1" x14ac:dyDescent="0.25">
      <c r="B37" s="614" t="s">
        <v>972</v>
      </c>
      <c r="C37" s="612">
        <v>1</v>
      </c>
      <c r="D37" s="616">
        <v>0.98</v>
      </c>
      <c r="E37" s="613" t="s">
        <v>926</v>
      </c>
    </row>
    <row r="38" spans="1:5" s="359" customFormat="1" x14ac:dyDescent="0.25">
      <c r="B38" s="614" t="s">
        <v>975</v>
      </c>
      <c r="C38" s="612">
        <v>1</v>
      </c>
      <c r="D38" s="616">
        <v>0.98</v>
      </c>
      <c r="E38" s="613" t="s">
        <v>926</v>
      </c>
    </row>
    <row r="39" spans="1:5" s="359" customFormat="1" x14ac:dyDescent="0.25">
      <c r="B39" s="614" t="s">
        <v>924</v>
      </c>
      <c r="C39" s="612">
        <v>2</v>
      </c>
      <c r="D39" s="616">
        <v>1</v>
      </c>
      <c r="E39" s="613" t="s">
        <v>878</v>
      </c>
    </row>
    <row r="40" spans="1:5" s="359" customFormat="1" x14ac:dyDescent="0.25">
      <c r="A40" s="369"/>
      <c r="B40" s="614" t="s">
        <v>977</v>
      </c>
      <c r="C40" s="612">
        <v>1</v>
      </c>
      <c r="D40" s="616">
        <v>1</v>
      </c>
      <c r="E40" s="613" t="s">
        <v>878</v>
      </c>
    </row>
    <row r="41" spans="1:5" s="359" customFormat="1" x14ac:dyDescent="0.25">
      <c r="A41" s="369"/>
      <c r="B41" s="614" t="s">
        <v>977</v>
      </c>
      <c r="C41" s="612">
        <v>1</v>
      </c>
      <c r="D41" s="616">
        <v>1</v>
      </c>
      <c r="E41" s="613" t="s">
        <v>878</v>
      </c>
    </row>
    <row r="42" spans="1:5" s="359" customFormat="1" ht="45" x14ac:dyDescent="0.25">
      <c r="A42" s="369"/>
      <c r="B42" s="614" t="s">
        <v>978</v>
      </c>
      <c r="C42" s="612">
        <v>1</v>
      </c>
      <c r="D42" s="616">
        <v>1</v>
      </c>
      <c r="E42" s="613" t="s">
        <v>876</v>
      </c>
    </row>
    <row r="43" spans="1:5" s="359" customFormat="1" ht="30" x14ac:dyDescent="0.25">
      <c r="A43" s="369"/>
      <c r="B43" s="614" t="s">
        <v>978</v>
      </c>
      <c r="C43" s="612">
        <v>1</v>
      </c>
      <c r="D43" s="616">
        <v>1</v>
      </c>
      <c r="E43" s="613" t="s">
        <v>185</v>
      </c>
    </row>
    <row r="44" spans="1:5" s="359" customFormat="1" x14ac:dyDescent="0.25">
      <c r="A44" s="369"/>
      <c r="B44" s="614" t="s">
        <v>971</v>
      </c>
      <c r="C44" s="612">
        <v>1</v>
      </c>
      <c r="D44" s="616">
        <v>1</v>
      </c>
      <c r="E44" s="613" t="s">
        <v>926</v>
      </c>
    </row>
    <row r="45" spans="1:5" s="359" customFormat="1" x14ac:dyDescent="0.25">
      <c r="A45" s="369"/>
      <c r="B45" s="614" t="s">
        <v>980</v>
      </c>
      <c r="C45" s="612">
        <v>1</v>
      </c>
      <c r="D45" s="616">
        <v>1</v>
      </c>
      <c r="E45" s="613" t="s">
        <v>926</v>
      </c>
    </row>
    <row r="46" spans="1:5" x14ac:dyDescent="0.25">
      <c r="A46" s="136"/>
      <c r="B46" s="614" t="s">
        <v>983</v>
      </c>
      <c r="C46" s="612">
        <v>2</v>
      </c>
      <c r="D46" s="616">
        <v>1</v>
      </c>
      <c r="E46" s="613" t="s">
        <v>926</v>
      </c>
    </row>
    <row r="47" spans="1:5" ht="45" x14ac:dyDescent="0.25">
      <c r="A47" s="136"/>
      <c r="B47" s="614" t="s">
        <v>957</v>
      </c>
      <c r="C47" s="612">
        <v>1</v>
      </c>
      <c r="D47" s="616">
        <v>1</v>
      </c>
      <c r="E47" s="613" t="s">
        <v>281</v>
      </c>
    </row>
    <row r="48" spans="1:5" x14ac:dyDescent="0.25">
      <c r="B48" s="614" t="s">
        <v>986</v>
      </c>
      <c r="C48" s="612">
        <v>2</v>
      </c>
      <c r="D48" s="616">
        <v>1</v>
      </c>
      <c r="E48" s="613" t="s">
        <v>296</v>
      </c>
    </row>
    <row r="49" spans="2:5" x14ac:dyDescent="0.25">
      <c r="B49" s="614" t="s">
        <v>987</v>
      </c>
      <c r="C49" s="612">
        <v>1</v>
      </c>
      <c r="D49" s="616">
        <v>1</v>
      </c>
      <c r="E49" s="613" t="s">
        <v>875</v>
      </c>
    </row>
    <row r="50" spans="2:5" x14ac:dyDescent="0.25">
      <c r="B50" s="614" t="s">
        <v>988</v>
      </c>
      <c r="C50" s="612">
        <v>1</v>
      </c>
      <c r="D50" s="616">
        <v>1</v>
      </c>
      <c r="E50" s="613" t="s">
        <v>875</v>
      </c>
    </row>
    <row r="51" spans="2:5" ht="30" x14ac:dyDescent="0.25">
      <c r="B51" s="614" t="s">
        <v>988</v>
      </c>
      <c r="C51" s="612">
        <v>1</v>
      </c>
      <c r="D51" s="616">
        <v>1</v>
      </c>
      <c r="E51" s="613" t="s">
        <v>358</v>
      </c>
    </row>
    <row r="52" spans="2:5" x14ac:dyDescent="0.25">
      <c r="B52" s="621" t="s">
        <v>927</v>
      </c>
      <c r="C52" s="622">
        <v>1</v>
      </c>
      <c r="D52" s="616">
        <v>1</v>
      </c>
      <c r="E52" s="613" t="s">
        <v>875</v>
      </c>
    </row>
    <row r="53" spans="2:5" x14ac:dyDescent="0.25">
      <c r="B53" s="621" t="s">
        <v>910</v>
      </c>
      <c r="C53" s="622">
        <v>1</v>
      </c>
      <c r="D53" s="616">
        <v>1</v>
      </c>
      <c r="E53" s="613" t="s">
        <v>875</v>
      </c>
    </row>
    <row r="55" spans="2:5" x14ac:dyDescent="0.25">
      <c r="C55">
        <f>SUM(C3:C54)</f>
        <v>58</v>
      </c>
    </row>
  </sheetData>
  <dataValidations count="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3" xr:uid="{F252D4B0-9767-4B99-8522-B4829ABE5700}">
      <formula1>0</formula1>
      <formula2>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F14.1  PLAN DE MEJOR 30jun2022</vt:lpstr>
      <vt:lpstr>F14.1 PM CGR 30jun22 SinAccCump</vt:lpstr>
      <vt:lpstr>F14.1 PMCGR TRANSIRECI a30jun22</vt:lpstr>
      <vt:lpstr>F14_3 PM CGR-AccioCump 30jun22</vt:lpstr>
      <vt:lpstr>resumen</vt:lpstr>
      <vt:lpstr>F14.1 PM CGR 30jun22 SinAcc (2)</vt:lpstr>
      <vt:lpstr>%acciones PMCGR</vt:lpstr>
      <vt:lpstr>Hoja6</vt:lpstr>
      <vt:lpstr>'F14_3 PM CGR-AccioCump 30jun22'!Área_de_impresión</vt:lpstr>
      <vt:lpstr>'F14_3 PM CGR-AccioCump 30jun22'!Títulos_a_imprimir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Deisy Milena Ortiz Cruz</cp:lastModifiedBy>
  <dcterms:created xsi:type="dcterms:W3CDTF">2022-07-08T14:24:33Z</dcterms:created>
  <dcterms:modified xsi:type="dcterms:W3CDTF">2022-07-22T19:17:33Z</dcterms:modified>
</cp:coreProperties>
</file>