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marthaquijano\Desktop\OCI_2021\200_21 INFORMES_2021\200_21_04 SEGUIM\PAAC21\PAAC_31dic21\"/>
    </mc:Choice>
  </mc:AlternateContent>
  <xr:revisionPtr revIDLastSave="0" documentId="13_ncr:1_{6013893D-1FD2-4E99-A570-AD27ADA0767E}" xr6:coauthVersionLast="47" xr6:coauthVersionMax="47" xr10:uidLastSave="{00000000-0000-0000-0000-000000000000}"/>
  <bookViews>
    <workbookView xWindow="-120" yWindow="-120" windowWidth="20730" windowHeight="11160" tabRatio="689" firstSheet="5" activeTab="8" xr2:uid="{00000000-000D-0000-FFFF-FFFF00000000}"/>
  </bookViews>
  <sheets>
    <sheet name="Cronograma" sheetId="13" r:id="rId1"/>
    <sheet name="1.Riesgos de Corrupción" sheetId="1" r:id="rId2"/>
    <sheet name="2. Racionalización de Trámites" sheetId="2" r:id="rId3"/>
    <sheet name="3. Rendición de Cuentas" sheetId="11" r:id="rId4"/>
    <sheet name="4. Servicio al ciudadano" sheetId="10" r:id="rId5"/>
    <sheet name="5. Transparencia " sheetId="5" r:id="rId6"/>
    <sheet name="6. Iniciativas A.C" sheetId="8" r:id="rId7"/>
    <sheet name="Actividades" sheetId="12" r:id="rId8"/>
    <sheet name="PAAC CONSOL % AVANC a 31ago2021" sheetId="14" r:id="rId9"/>
  </sheets>
  <externalReferences>
    <externalReference r:id="rId10"/>
  </externalReferences>
  <definedNames>
    <definedName name="_xlnm._FilterDatabase" localSheetId="1" hidden="1">'1.Riesgos de Corrupción'!$F$5:$F$12</definedName>
    <definedName name="_xlnm._FilterDatabase" localSheetId="3" hidden="1">'3. Rendición de Cuentas'!$F$5:$F$28</definedName>
    <definedName name="_xlnm._FilterDatabase" localSheetId="4" hidden="1">'4. Servicio al ciudadano'!$F$5:$F$18</definedName>
    <definedName name="_xlnm._FilterDatabase" localSheetId="5" hidden="1">'5. Transparencia '!$F$5:$F$16</definedName>
    <definedName name="_xlnm._FilterDatabase" localSheetId="6" hidden="1">'6. Iniciativas A.C'!$B$4:$M$7</definedName>
    <definedName name="_xlnm._FilterDatabase" localSheetId="0" hidden="1">Cronograma!$A$2:$H$59</definedName>
    <definedName name="_xlnm.Print_Area" localSheetId="1">'1.Riesgos de Corrupción'!$B$1:$L$12</definedName>
    <definedName name="_xlnm.Print_Area" localSheetId="2">'2. Racionalización de Trámites'!$A$1:$Z$14</definedName>
    <definedName name="_xlnm.Print_Area" localSheetId="3">'3. Rendición de Cuentas'!$B$1:$N$28</definedName>
    <definedName name="_xlnm.Print_Area" localSheetId="4">'4. Servicio al ciudadano'!$A$1:$M$18</definedName>
    <definedName name="_xlnm.Print_Area" localSheetId="5">'5. Transparencia '!$A$1:$N$16</definedName>
    <definedName name="_xlnm.Print_Area" localSheetId="6">'6. Iniciativas A.C'!$A$1:$M$7</definedName>
    <definedName name="_xlnm.Print_Titles" localSheetId="3">'3. Rendición de Cuentas'!$5:$5</definedName>
    <definedName name="_xlnm.Print_Titles" localSheetId="4">'4. Servicio al ciudadano'!$4:$5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 i="5" l="1"/>
  <c r="M70" i="14"/>
  <c r="M71" i="14"/>
  <c r="M72" i="14"/>
  <c r="M69" i="14"/>
  <c r="M68" i="14"/>
  <c r="U6" i="8"/>
  <c r="U18" i="5"/>
  <c r="M47" i="14"/>
  <c r="M48" i="14"/>
  <c r="M49" i="14"/>
  <c r="M50" i="14"/>
  <c r="M51" i="14"/>
  <c r="M52" i="14"/>
  <c r="M53" i="14"/>
  <c r="M54" i="14"/>
  <c r="M55" i="14"/>
  <c r="M56" i="14"/>
  <c r="M57" i="14"/>
  <c r="M58" i="14"/>
  <c r="M46" i="14"/>
  <c r="U6" i="10"/>
  <c r="V26" i="11"/>
  <c r="V23" i="11"/>
  <c r="V14" i="11"/>
  <c r="M77" i="14" l="1"/>
  <c r="M76" i="14"/>
  <c r="M63" i="14"/>
  <c r="M64" i="14"/>
  <c r="M65" i="14"/>
  <c r="M66" i="14"/>
  <c r="M67" i="14"/>
  <c r="M62" i="14"/>
  <c r="N46" i="14"/>
  <c r="M21" i="14"/>
  <c r="M22" i="14"/>
  <c r="M23" i="14"/>
  <c r="M24" i="14"/>
  <c r="M25" i="14"/>
  <c r="M26" i="14"/>
  <c r="M27" i="14"/>
  <c r="M28" i="14"/>
  <c r="M29" i="14"/>
  <c r="M30" i="14"/>
  <c r="M31" i="14"/>
  <c r="M32" i="14"/>
  <c r="M33" i="14"/>
  <c r="M34" i="14"/>
  <c r="M35" i="14"/>
  <c r="M36" i="14"/>
  <c r="M37" i="14"/>
  <c r="M38" i="14"/>
  <c r="M39" i="14"/>
  <c r="M40" i="14"/>
  <c r="M41" i="14"/>
  <c r="M42" i="14"/>
  <c r="M20" i="14"/>
  <c r="M12" i="14"/>
  <c r="M9" i="14"/>
  <c r="M10" i="14"/>
  <c r="M11" i="14"/>
  <c r="M8" i="14"/>
  <c r="M7" i="14"/>
  <c r="M6" i="14"/>
  <c r="T6" i="1"/>
  <c r="N20" i="14" l="1"/>
  <c r="V6" i="11"/>
  <c r="M16" i="14"/>
  <c r="N16" i="14" s="1"/>
  <c r="AG17" i="2"/>
  <c r="N76" i="14"/>
  <c r="N62" i="14"/>
  <c r="J6" i="14"/>
  <c r="J7" i="14"/>
  <c r="J8" i="14"/>
  <c r="J9" i="14"/>
  <c r="J10" i="14"/>
  <c r="J11" i="14"/>
  <c r="J12" i="14"/>
  <c r="O6" i="1"/>
  <c r="N6" i="14" l="1"/>
  <c r="J40" i="14"/>
  <c r="O6" i="14" l="1"/>
  <c r="P6" i="8"/>
  <c r="P18" i="5"/>
  <c r="K6" i="1" l="1"/>
  <c r="Q6" i="5" l="1"/>
  <c r="P6" i="10"/>
  <c r="J16" i="14"/>
  <c r="K16" i="14" s="1"/>
  <c r="J20" i="14"/>
  <c r="J21" i="14"/>
  <c r="J22" i="14"/>
  <c r="J23" i="14"/>
  <c r="J24" i="14"/>
  <c r="J25" i="14"/>
  <c r="J26" i="14"/>
  <c r="J27" i="14"/>
  <c r="J28" i="14"/>
  <c r="J29" i="14"/>
  <c r="J30" i="14"/>
  <c r="J31" i="14"/>
  <c r="J32" i="14"/>
  <c r="J33" i="14"/>
  <c r="J34" i="14"/>
  <c r="J35" i="14"/>
  <c r="J36" i="14"/>
  <c r="J37" i="14"/>
  <c r="J38" i="14"/>
  <c r="J39" i="14"/>
  <c r="J41" i="14"/>
  <c r="J42" i="14"/>
  <c r="J46" i="14"/>
  <c r="J47" i="14"/>
  <c r="J48" i="14"/>
  <c r="J49" i="14"/>
  <c r="J50" i="14"/>
  <c r="J51" i="14"/>
  <c r="J52" i="14"/>
  <c r="J53" i="14"/>
  <c r="J54" i="14"/>
  <c r="J55" i="14"/>
  <c r="J56" i="14"/>
  <c r="J57" i="14"/>
  <c r="J58" i="14"/>
  <c r="J62" i="14"/>
  <c r="J63" i="14"/>
  <c r="J64" i="14"/>
  <c r="J65" i="14"/>
  <c r="J66" i="14"/>
  <c r="J67" i="14"/>
  <c r="J68" i="14"/>
  <c r="J69" i="14"/>
  <c r="J70" i="14"/>
  <c r="J71" i="14"/>
  <c r="J72" i="14"/>
  <c r="J76" i="14"/>
  <c r="J77" i="14"/>
  <c r="K76" i="14" s="1"/>
  <c r="Q6" i="11"/>
  <c r="K20" i="14" l="1"/>
  <c r="K6" i="14"/>
  <c r="K62" i="14"/>
  <c r="K46" i="14"/>
  <c r="AB17" i="2"/>
  <c r="L6" i="14" l="1"/>
  <c r="F77" i="14"/>
  <c r="F76" i="14"/>
  <c r="F72" i="14"/>
  <c r="F71" i="14"/>
  <c r="F70" i="14"/>
  <c r="F69" i="14"/>
  <c r="F68" i="14"/>
  <c r="F67" i="14"/>
  <c r="F66" i="14"/>
  <c r="F65" i="14"/>
  <c r="F64" i="14"/>
  <c r="F63" i="14"/>
  <c r="F62" i="14"/>
  <c r="F58" i="14"/>
  <c r="F57" i="14"/>
  <c r="F56" i="14"/>
  <c r="F55" i="14"/>
  <c r="F54" i="14"/>
  <c r="F53" i="14"/>
  <c r="F52" i="14"/>
  <c r="F51" i="14"/>
  <c r="F50" i="14"/>
  <c r="F49" i="14"/>
  <c r="F48" i="14"/>
  <c r="F47" i="14"/>
  <c r="F46" i="14"/>
  <c r="F42" i="14"/>
  <c r="F41" i="14"/>
  <c r="F40" i="14"/>
  <c r="F39" i="14"/>
  <c r="F38" i="14"/>
  <c r="F37" i="14"/>
  <c r="F36" i="14"/>
  <c r="F35" i="14"/>
  <c r="F34" i="14"/>
  <c r="F33" i="14"/>
  <c r="F32" i="14"/>
  <c r="F31" i="14"/>
  <c r="F30" i="14"/>
  <c r="F29" i="14"/>
  <c r="F28" i="14"/>
  <c r="F27" i="14"/>
  <c r="F26" i="14"/>
  <c r="F25" i="14"/>
  <c r="F24" i="14"/>
  <c r="F23" i="14"/>
  <c r="F22" i="14"/>
  <c r="F21" i="14"/>
  <c r="F20" i="14"/>
  <c r="F16" i="14"/>
  <c r="G16" i="14" s="1"/>
  <c r="F12" i="14"/>
  <c r="F11" i="14"/>
  <c r="F10" i="14"/>
  <c r="F9" i="14"/>
  <c r="F8" i="14"/>
  <c r="F7" i="14"/>
  <c r="F6" i="14"/>
  <c r="J6" i="8"/>
  <c r="K6" i="5"/>
  <c r="K6" i="10"/>
  <c r="K6" i="11"/>
  <c r="G6" i="14" l="1"/>
  <c r="G62" i="14"/>
  <c r="G20" i="14"/>
  <c r="G46" i="14"/>
  <c r="G76" i="14"/>
  <c r="U17" i="2"/>
  <c r="H6" i="14" l="1"/>
</calcChain>
</file>

<file path=xl/sharedStrings.xml><?xml version="1.0" encoding="utf-8"?>
<sst xmlns="http://schemas.openxmlformats.org/spreadsheetml/2006/main" count="1397" uniqueCount="611">
  <si>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</si>
  <si>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</si>
  <si>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</si>
  <si>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Departamento:</t>
    </r>
    <r>
      <rPr>
        <sz val="11"/>
        <color indexed="8"/>
        <rFont val="Arial Narrow"/>
        <family val="2"/>
      </rPr>
      <t xml:space="preserve"> Bogotá D.C</t>
    </r>
  </si>
  <si>
    <t>Componente 1: Gestión del Riesgo de Corrupción  - Mapa de Riesgos de Corrupción</t>
  </si>
  <si>
    <t>Reporte de Actividades realizadas</t>
  </si>
  <si>
    <t>Subcomponente</t>
  </si>
  <si>
    <t xml:space="preserve"> Actividades</t>
  </si>
  <si>
    <t>Meta o producto</t>
  </si>
  <si>
    <t xml:space="preserve">Responsable </t>
  </si>
  <si>
    <t>Fecha programada</t>
  </si>
  <si>
    <t>Abril 30</t>
  </si>
  <si>
    <t>Agosto 31</t>
  </si>
  <si>
    <t>Diciembre 31</t>
  </si>
  <si>
    <t>1.1</t>
  </si>
  <si>
    <t>Oficina Asesora de Planeación</t>
  </si>
  <si>
    <t>2.1</t>
  </si>
  <si>
    <t>3.1</t>
  </si>
  <si>
    <t>4.1</t>
  </si>
  <si>
    <t>5.1.</t>
  </si>
  <si>
    <t>5.2</t>
  </si>
  <si>
    <t>Oficina de Control Interno</t>
  </si>
  <si>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</si>
  <si>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</si>
  <si>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</si>
  <si>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</si>
  <si>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</si>
  <si>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</si>
  <si>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</si>
  <si>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</si>
  <si>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</si>
  <si>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</si>
  <si>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</si>
  <si>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</si>
  <si>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</si>
  <si>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</si>
  <si>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PLAN DE EJECUCIÓN</t>
  </si>
  <si>
    <t>Tipo</t>
  </si>
  <si>
    <t>Número</t>
  </si>
  <si>
    <t>Nombre</t>
  </si>
  <si>
    <t>Estado</t>
  </si>
  <si>
    <t>Situación actual</t>
  </si>
  <si>
    <t>Tipo racionalización</t>
  </si>
  <si>
    <t>Acciones racionalización</t>
  </si>
  <si>
    <t>Responsable</t>
  </si>
  <si>
    <t>Inscrito</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</si>
  <si>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</si>
  <si>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</si>
  <si>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</si>
  <si>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</si>
  <si>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</si>
  <si>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</si>
  <si>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</si>
  <si>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</si>
  <si>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t>FECHA PROGRAMADA</t>
  </si>
  <si>
    <r>
      <t xml:space="preserve">Subcomponente 1
</t>
    </r>
    <r>
      <rPr>
        <sz val="11"/>
        <color theme="1"/>
        <rFont val="Arial Narrow"/>
        <family val="2"/>
      </rPr>
      <t>Información de calidad y en lenguaje comprensible</t>
    </r>
  </si>
  <si>
    <t>Comunicaciones mensuales</t>
  </si>
  <si>
    <t>Equipo de Comunicaciones</t>
  </si>
  <si>
    <t>Difundir la actividad misional de la entidad, a través de Boletines Informativos audiovisuales</t>
  </si>
  <si>
    <t>1 Boletín trimestral</t>
  </si>
  <si>
    <t>Oficina de Tecnologías de la Información y Comunicaciones</t>
  </si>
  <si>
    <r>
      <t xml:space="preserve">Subcomponente 2 
</t>
    </r>
    <r>
      <rPr>
        <sz val="11"/>
        <color theme="1"/>
        <rFont val="Arial Narrow"/>
        <family val="2"/>
      </rPr>
      <t>Diálogo de doble vía con la ciudadanía y sus organizaciones</t>
    </r>
  </si>
  <si>
    <r>
      <t xml:space="preserve">Subcomponente 3
</t>
    </r>
    <r>
      <rPr>
        <sz val="11"/>
        <color theme="1"/>
        <rFont val="Arial Narrow"/>
        <family val="2"/>
      </rPr>
      <t>Responsabilidad para aplicar correctivos y acciones de mejora</t>
    </r>
  </si>
  <si>
    <r>
      <t xml:space="preserve">Entidad: </t>
    </r>
    <r>
      <rPr>
        <sz val="11"/>
        <color indexed="8"/>
        <rFont val="Arial Narrow"/>
        <family val="2"/>
      </rPr>
      <t>Superintendencia de  Transporte</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</si>
  <si>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</si>
  <si>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</si>
  <si>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</si>
  <si>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t>Actividades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</si>
  <si>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</si>
  <si>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</si>
  <si>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t>Secretaría General
Oficina de TICS</t>
  </si>
  <si>
    <r>
      <rPr>
        <b/>
        <sz val="12"/>
        <color indexed="8"/>
        <rFont val="Arial Narrow"/>
        <family val="2"/>
      </rPr>
      <t>Subcomponente 2</t>
    </r>
    <r>
      <rPr>
        <sz val="12"/>
        <color indexed="8"/>
        <rFont val="Arial Narrow"/>
        <family val="2"/>
      </rPr>
      <t xml:space="preserve">
Fortalecimiento de los canales de atención</t>
    </r>
  </si>
  <si>
    <t>Realizar seguimiento a la atención presencial al ciudadano, que de cuenta de la interacción y gestión con el ciudadano</t>
  </si>
  <si>
    <t>Atención al ciudadano</t>
  </si>
  <si>
    <t>Realizar seguimiento a la atención telefónica a través del centro de contacto</t>
  </si>
  <si>
    <t>Secretaría General
Dirección Administrativa</t>
  </si>
  <si>
    <r>
      <rPr>
        <b/>
        <sz val="12"/>
        <color indexed="8"/>
        <rFont val="Arial Narrow"/>
        <family val="2"/>
      </rPr>
      <t xml:space="preserve">Subcomponente 3
</t>
    </r>
    <r>
      <rPr>
        <sz val="12"/>
        <color indexed="8"/>
        <rFont val="Arial Narrow"/>
        <family val="2"/>
      </rPr>
      <t>Talento humano</t>
    </r>
  </si>
  <si>
    <t>Capacitaciones desarrolladas</t>
  </si>
  <si>
    <t>Talento Humano</t>
  </si>
  <si>
    <r>
      <rPr>
        <b/>
        <sz val="12"/>
        <color indexed="8"/>
        <rFont val="Arial Narrow"/>
        <family val="2"/>
      </rPr>
      <t xml:space="preserve">Subcomponente 4
</t>
    </r>
    <r>
      <rPr>
        <sz val="12"/>
        <color indexed="8"/>
        <rFont val="Arial Narrow"/>
        <family val="2"/>
      </rPr>
      <t>Normativo y procedimental</t>
    </r>
  </si>
  <si>
    <t>Desarrollar actividades de promoción y prevención de los derechos de los usuarios del servicio de transporte</t>
  </si>
  <si>
    <t xml:space="preserve">Actividades de promoción y prevención realizadas </t>
  </si>
  <si>
    <t>Componente 5:  Mecanismos para la Transparencia y Acceso a la Información</t>
  </si>
  <si>
    <t>Realizar seguimiento periódico a la publicación de la información del botón de transparencia de la Superintendencia de Transporte</t>
  </si>
  <si>
    <t>Botón de transparencia actualizado</t>
  </si>
  <si>
    <t>1.2</t>
  </si>
  <si>
    <t>1.3</t>
  </si>
  <si>
    <t>1.4</t>
  </si>
  <si>
    <t>Gestionar la publicación de las hojas de vida de los funcionarios y contratistas de la SPT, en el aplicativo SIGEP</t>
  </si>
  <si>
    <t>Hojas de vida publicadas en el SIGEP</t>
  </si>
  <si>
    <t>Talento Humano Dirección Administrativa</t>
  </si>
  <si>
    <t>Secretaría General
Atención al Ciudadano</t>
  </si>
  <si>
    <t>Realizar seguimiento a la implementación del Modelo de Seguridad y Privacidad de la Información</t>
  </si>
  <si>
    <t>Cumplimiento de actividades programadas</t>
  </si>
  <si>
    <t>Realizar seguimiento a la implementación de la Política de Gobierno Digital</t>
  </si>
  <si>
    <t xml:space="preserve">Cumplimiento de actividades programadas </t>
  </si>
  <si>
    <t>5.1</t>
  </si>
  <si>
    <t>Realizar seguimiento a las solicitudes recibidas en la Entidad y elaborar el informe de PQRS.</t>
  </si>
  <si>
    <t>Informe de PQRS</t>
  </si>
  <si>
    <t>Atención al Ciudadano</t>
  </si>
  <si>
    <t>Plan Anticorrupción y Atención al Ciudadano 2021</t>
  </si>
  <si>
    <t>Noviembre</t>
  </si>
  <si>
    <t>Abril</t>
  </si>
  <si>
    <t>Diciembre</t>
  </si>
  <si>
    <t>Abril, Agosto, Diciembre</t>
  </si>
  <si>
    <t>Junio</t>
  </si>
  <si>
    <t>Permanente</t>
  </si>
  <si>
    <t>Semestral</t>
  </si>
  <si>
    <t>Agosto</t>
  </si>
  <si>
    <t>2.2</t>
  </si>
  <si>
    <t>Desarrollar actividades de sensibilización dirigidas a las diferentes dependencias de la Entidad, sobre el procedimiento y marco normativo para la atención de PQRSD.</t>
  </si>
  <si>
    <t>Micrositio en la Intranet elaborado</t>
  </si>
  <si>
    <t>Atención al Ciudadano y OTIC</t>
  </si>
  <si>
    <t>4.2</t>
  </si>
  <si>
    <t>Grupo de Talento Humano</t>
  </si>
  <si>
    <t>Sensibilizar a los equipos de los procesos con respecto a los riesgos de corrupción y sus controles.</t>
  </si>
  <si>
    <t>Grupo de Control Interno Disciplinario
Grupo de Talento Humano</t>
  </si>
  <si>
    <t>Actividades dirigidas a los funcionarios de la SuperTransporte realizadas por medios electrónicos, con información relevante relacionada con el Régimen Disciplinario y el Conflicto de Intereses.</t>
  </si>
  <si>
    <t>Junio y Noviembre</t>
  </si>
  <si>
    <t>Seguimiento a los Mapas de Riesgo de Corrupción</t>
  </si>
  <si>
    <t xml:space="preserve">Publicar el Mapa de Riesgos de Corrupción </t>
  </si>
  <si>
    <t>Mapas de riesgo por proceso publicados en la Intranet y página Web</t>
  </si>
  <si>
    <t xml:space="preserve">Implementar actividades pedagógicas que permitan la
interiorización del Código de Integridad. </t>
  </si>
  <si>
    <t>Realizar monitoreo a los riesgos de corrupción y si se requiere, ajustar el Mapa de Riesgos.</t>
  </si>
  <si>
    <t>Líder de cada proceso con el acompañamiento de profesional asignado de la Oficina Asesora de Planeación</t>
  </si>
  <si>
    <t>Guia de Lenguaje Claro elaborada.</t>
  </si>
  <si>
    <t>Resultados de la encuesta realizada.</t>
  </si>
  <si>
    <t>Hacer encuesta a la Ciudadanía sobre la gestión presentada presentada en la Audiencia Pública de Rendición de cuentas 2021</t>
  </si>
  <si>
    <t>Elaborar o actualizar los documentos de los procesos misionales acorde con la Cadena de Valor vigente, propendiendo por una adecuada prestación de servicios a los grupos de valor.</t>
  </si>
  <si>
    <t>Documentos elaborados y  actualizados.</t>
  </si>
  <si>
    <t xml:space="preserve">Delegaturas con acompañamiento del profesional asignado de la Oficina Asesora de Planeación </t>
  </si>
  <si>
    <t>Oficina Asesora de Planeación 
Comunicaciones</t>
  </si>
  <si>
    <t>Dar a conocer la información de la entidad que se encuentran registrada en el SUIT para facilitar al usuario su consulta en este aplicativo.</t>
  </si>
  <si>
    <t>Comunicación Web y Redes Sociales</t>
  </si>
  <si>
    <t>1 Informe mensual con análisis de los datos</t>
  </si>
  <si>
    <t>Verificar la accesibilidad de los espacios físicos de atención y servicio al ciudadano</t>
  </si>
  <si>
    <t>1 informe de evaluación de los espacios adecuados en la nueva sede que evidencien la adecuada accesibilidad de los ciudadanos</t>
  </si>
  <si>
    <t>Implementar nuevas soluciones de comunicación con la entidad (Considerar personas con discapacidad auditiva, visual, adultos mayores, niños y etnias)</t>
  </si>
  <si>
    <t>Capacitar al equipo de Regionales de la SuperTransporte sobre cultura del "buen servicio"</t>
  </si>
  <si>
    <t>Realizar medición de los indicadores definidos en el marco del proceso Gestión de Relacionamiento con el Ciudadano conforme a la periodicidad establecida</t>
  </si>
  <si>
    <t>Indicadores calculados y analizados</t>
  </si>
  <si>
    <t>Periodicidad Establecida</t>
  </si>
  <si>
    <t>Delegatura de Protección al usuario del servicio de  transporte</t>
  </si>
  <si>
    <t xml:space="preserve">Diseñar mecanismo de evaluación de satisfacción para los diferentes espacios de participación ciudadana que desarrolla la Superintendencia </t>
  </si>
  <si>
    <t>Mecanismo de evaluación diseñado</t>
  </si>
  <si>
    <t>Septiembre</t>
  </si>
  <si>
    <t>Consolidar e informar los resultados de las mediciones periódicas de percepción de los ciudadanos con el fin de identificar oportunidades de mejora.</t>
  </si>
  <si>
    <t>Informe cuatrimestral socializado con directivos</t>
  </si>
  <si>
    <t>1.5</t>
  </si>
  <si>
    <t>Sensibilizar a los funcionarios de la Superintendencia, sobre Régimen Disciplinario y Conflicto de Intereses, a fin de prevenir la ocurrencia de la falta disciplinaria.</t>
  </si>
  <si>
    <t>Identificar nuevos datos abiertos para la entidad que puedan ser publicados y socializados.</t>
  </si>
  <si>
    <t>Datos abiertos publicados</t>
  </si>
  <si>
    <t>Revisar la información de Trámites, OPAS y Consultas, en el Sistema Único de Información de Trámites - SUIT y actualizar en caso de ser necesario.</t>
  </si>
  <si>
    <t>Trámites, OPAS y Consultas actualizados en el SUIT</t>
  </si>
  <si>
    <t xml:space="preserve">Informar a la ciudadanía los resultados de la última medición del Formulario Único de Reporte de Avance de la Gestión-FURAG </t>
  </si>
  <si>
    <r>
      <rPr>
        <b/>
        <sz val="11"/>
        <color indexed="8"/>
        <rFont val="Arial Narrow"/>
        <family val="2"/>
      </rPr>
      <t xml:space="preserve">Subcomponente 1
</t>
    </r>
    <r>
      <rPr>
        <sz val="11"/>
        <color indexed="8"/>
        <rFont val="Arial Narrow"/>
        <family val="2"/>
      </rPr>
      <t>Lineamientos de Transparencia Activa</t>
    </r>
  </si>
  <si>
    <r>
      <rPr>
        <b/>
        <sz val="11"/>
        <color indexed="8"/>
        <rFont val="Arial Narrow"/>
        <family val="2"/>
      </rPr>
      <t xml:space="preserve">Subcomponente 2 
</t>
    </r>
    <r>
      <rPr>
        <sz val="11"/>
        <color indexed="8"/>
        <rFont val="Arial Narrow"/>
        <family val="2"/>
      </rPr>
      <t>Lineamientos de Transparencia Pasiva</t>
    </r>
  </si>
  <si>
    <r>
      <rPr>
        <b/>
        <sz val="11"/>
        <color indexed="8"/>
        <rFont val="Arial Narrow"/>
        <family val="2"/>
      </rPr>
      <t xml:space="preserve">Subcomponente 3
</t>
    </r>
    <r>
      <rPr>
        <sz val="11"/>
        <color indexed="8"/>
        <rFont val="Arial Narrow"/>
        <family val="2"/>
      </rPr>
      <t>Elaboración de los Instrumentos de Gestión de la Información</t>
    </r>
  </si>
  <si>
    <r>
      <rPr>
        <b/>
        <sz val="11"/>
        <color indexed="8"/>
        <rFont val="Arial Narrow"/>
        <family val="2"/>
      </rPr>
      <t xml:space="preserve">Subcomponente 4
</t>
    </r>
    <r>
      <rPr>
        <sz val="11"/>
        <color indexed="8"/>
        <rFont val="Arial Narrow"/>
        <family val="2"/>
      </rPr>
      <t>Criterio diferencial de accesibilidad</t>
    </r>
  </si>
  <si>
    <r>
      <rPr>
        <b/>
        <sz val="11"/>
        <color indexed="8"/>
        <rFont val="Arial Narrow"/>
        <family val="2"/>
      </rPr>
      <t xml:space="preserve">Subcomponente 5
</t>
    </r>
    <r>
      <rPr>
        <sz val="11"/>
        <color indexed="8"/>
        <rFont val="Arial Narrow"/>
        <family val="2"/>
      </rPr>
      <t>Monitoreo del Acceso a la Información Pública</t>
    </r>
  </si>
  <si>
    <t>Reporte Publicado en página Web</t>
  </si>
  <si>
    <t>1 Actividad de Sensibilización Realizada</t>
  </si>
  <si>
    <t>Elaboración de micrositio en la Intranet para capacitación permanente en el manejo de la plataforma de Gestión Documental en temas de PQRSD</t>
  </si>
  <si>
    <t>Personas Capacitadas</t>
  </si>
  <si>
    <t>Realizar acciones de difusión acerca del Oficial de Transparencia, para fortalecer el canal de denuncias en temas de anticorrupción de la entidad</t>
  </si>
  <si>
    <t>Difusión de información sobre oficial de transparencia</t>
  </si>
  <si>
    <t>Oficina Asesora de Planeación
Comunicaciones</t>
  </si>
  <si>
    <t>Campaña de sensibilización a los funcionarios de la SuperTransporte encaminada a interiorizar los valores del Código de Integridad en la vida cotidiana.</t>
  </si>
  <si>
    <t>Informe final de Rendición de Cuentas</t>
  </si>
  <si>
    <t>Seguimientos a las actividades de rendición de cuentas</t>
  </si>
  <si>
    <t>Realizar seguimiento al cumplimiento de las actividades propuestas en el Plan de Rendición de Cuentas (De acuerdo con los cortes de seguimeinto del PAAC 30 de abril, 30 de agosto y 31 de diciembre)</t>
  </si>
  <si>
    <r>
      <rPr>
        <b/>
        <sz val="11"/>
        <color theme="1"/>
        <rFont val="Arial Narrow"/>
        <family val="2"/>
      </rPr>
      <t>Subcomponente 4</t>
    </r>
    <r>
      <rPr>
        <sz val="11"/>
        <color theme="1"/>
        <rFont val="Arial Narrow"/>
        <family val="2"/>
      </rPr>
      <t xml:space="preserve">                                               Evaluación y retroalimentación a  la gestión institucional</t>
    </r>
  </si>
  <si>
    <t>Actividad con urna de cristal</t>
  </si>
  <si>
    <t>Desarrollar una actividad de participación y colaboración abierta a través de Urna de Cristal</t>
  </si>
  <si>
    <t>1 campaña realizada</t>
  </si>
  <si>
    <t>Desarrollar campaña de sensibilización sobre rendición de cuentas dirigido a vigilados y publico en general</t>
  </si>
  <si>
    <t>Delegaturas con el apoyo de la
Oficina Asesora de Planeación</t>
  </si>
  <si>
    <t>Documento de respuesta a inquietudes publicado en página web</t>
  </si>
  <si>
    <t>Clasificar todas las consultas, sugerencias y recomendaciones realizadas a través de las diferentes herramientas de diálogo para establecer las respuestas que se deben generar, para publicar en página web</t>
  </si>
  <si>
    <t>Audiencia realizada</t>
  </si>
  <si>
    <t>Rendición de cuentas realizada en un medio virtual</t>
  </si>
  <si>
    <t>Realizar audiencia virtual de rendición de cuentas</t>
  </si>
  <si>
    <t>Delegaturas</t>
  </si>
  <si>
    <t>Reuniones con diferentes grupos de interés</t>
  </si>
  <si>
    <t>Llevar a cabo reuniones con la ciudadanía, vigilados y organizaciones cívicas para escuchar sus requerimientos y expectativas frente a las actividades misionales de la entidad y su proceso de rendición de cuentas (mesas de trabajo)</t>
  </si>
  <si>
    <t>Delegatura de Puertos</t>
  </si>
  <si>
    <t>1 espacio de dialogo desarrollado</t>
  </si>
  <si>
    <t xml:space="preserve">Desarrollar un Desarrollar un espacio de diálogo virtual (chat, foro, facebook live) de un tema relacionado con las acciones desarrolladas por la Delegatura de Puertos </t>
  </si>
  <si>
    <t>Delegatura de Concesiones e Infraestructura</t>
  </si>
  <si>
    <t xml:space="preserve">Desarrollar un espacio de diálogo virtual (chat, foro, facebook live) de un tema relacionado con las acciones desarrolladas por la Delegatura de Concesiones e Infraestructura </t>
  </si>
  <si>
    <t xml:space="preserve">Desarrollar un espacio de diálogo virtual (chat, foro, facebook live) la Protección al usuario de los servicios de transporte  </t>
  </si>
  <si>
    <t>Delegatura de Tránsito y Transporte Terrestre</t>
  </si>
  <si>
    <t>Desarrollar un espacio de diálogo virtual (chat, foro, facebook live) de una temática relacionada con Transito y Transporte Terrestre</t>
  </si>
  <si>
    <t>Despacho del Superintendente
de Transporte</t>
  </si>
  <si>
    <t>Asistencia y participación a diferentes eventos del sector</t>
  </si>
  <si>
    <t>Participar en reuniones a nivel nacional, congresos nacionales o simposios del sector transporte para escuchar requerimientos, necesidades e interrogantes acerca del transporte público nacional</t>
  </si>
  <si>
    <t>Web Máster</t>
  </si>
  <si>
    <t>Proyectos normativos sometidos a participación ciudadana</t>
  </si>
  <si>
    <t>Publicar los proyectos de actos administrativos y demás documentos de interés general que requieran ser sometidos a participación de la ciudadanía con el fin de recibir observaciones.</t>
  </si>
  <si>
    <t xml:space="preserve">Piezas informativas a través de los diferentes medios de comunicación de la entidad, dando a conocer el informe a los vigilados y a los funcionarios. </t>
  </si>
  <si>
    <t>Campañas informativas realizadas</t>
  </si>
  <si>
    <t>Desarrollar campañas informativas sobre temáticas misionales y de prevención dirigida a la Ciudadanía</t>
  </si>
  <si>
    <t xml:space="preserve">Boletines de prensa en medios y página web </t>
  </si>
  <si>
    <t>Implementar free press con medios de comunicación a nivel nacional</t>
  </si>
  <si>
    <t>Participar en la audiencia pública de rendición de cuentas  del Sector Transporte</t>
  </si>
  <si>
    <r>
      <t>Elaborar el informe de evaluación final del plan de rendición de cuentas de la entidad, que incorpore la retroalimentación de la ciudadanía a la Audiencia Pública.</t>
    </r>
    <r>
      <rPr>
        <sz val="11"/>
        <color rgb="FFFF0000"/>
        <rFont val="Arial Narrow"/>
        <family val="2"/>
      </rPr>
      <t xml:space="preserve"> </t>
    </r>
  </si>
  <si>
    <t>3.3</t>
  </si>
  <si>
    <t>Diseñar y divulgar información mediante comunicaciones Internas (push mails, pantallas o carteleras virtuales), informando las principales actividades desarrolladas por la entidad a nivel misional, normativo y administrativo.</t>
  </si>
  <si>
    <t>Producir una guía de 'Lenguaje Claro' para aplicar en las relaciones presenciales, virtuales y digitales con los grupos de valor e interés de acuerdo con la Caracterización de Usuarios.</t>
  </si>
  <si>
    <t>Documento de observaciones y acciones de mejora frente al cumplimiento de la Oficina con relación a la Ley</t>
  </si>
  <si>
    <t>Analizar el alcance del artículo 17 de la Ley 2052 de 2020 para verificar su cumplimiento en cuanto a la Oficina de la Relación con el Ciudadano y en caso de incumplimiento presentar las recomendaciones pertinentes para atender lo previsto en la ley en el plazo determinado en el parágrafo 1 (Agosto del 2021).</t>
  </si>
  <si>
    <t>Oficina Asesora Jurídica
Cordinación de Talento Humano</t>
  </si>
  <si>
    <t>Gestionar participación abierta a Servidores Públicos para curso de lenguaje de señas básico para la atención inclusiva a personas en condición de discapacidad auditiva - Analizar posibilidad de ofrecerlo en el marco de la alianza del DAFP con el INSOR</t>
  </si>
  <si>
    <t>3.2</t>
  </si>
  <si>
    <t>Dependencias y Oficina Asesora de Planeación (Consolidación)</t>
  </si>
  <si>
    <t>Delegatura para la Protección al usuario del servicio de  transporte</t>
  </si>
  <si>
    <r>
      <t xml:space="preserve">Subcomponente 5
</t>
    </r>
    <r>
      <rPr>
        <sz val="12"/>
        <color rgb="FF000000"/>
        <rFont val="Arial Narrow"/>
        <family val="2"/>
      </rPr>
      <t>Relacionamiento con el ciudadano</t>
    </r>
  </si>
  <si>
    <t>Elaborar el informe de Rendición de Cuentas 2021</t>
  </si>
  <si>
    <t>Desarrollar campaña para socialización de informe de Rendición de Cuentas 2021</t>
  </si>
  <si>
    <t>Informe de Rendición de Cuentas 2020</t>
  </si>
  <si>
    <t xml:space="preserve">Superintendencia de Transporte </t>
  </si>
  <si>
    <t>COMPONENTES</t>
  </si>
  <si>
    <t>2. Racionalización de Trámites</t>
  </si>
  <si>
    <t>3. Rendición de Cuentas</t>
  </si>
  <si>
    <t>5. Mecanismos para la Transparencia y Acceso a la Información</t>
  </si>
  <si>
    <t>4. Mecanismos para mejorar la Atención al Ciudadano</t>
  </si>
  <si>
    <t>1. Gestión del Riesgo de Corrupción</t>
  </si>
  <si>
    <t>6. Iniciativas Adicionales</t>
  </si>
  <si>
    <t>Revisar y actualizar los riesgos de corrupción existentes y actualizar el mapa de riesgos</t>
  </si>
  <si>
    <t>Oficina Asesora de Planeación y CIGD</t>
  </si>
  <si>
    <t xml:space="preserve">Oficina Asesora de Planeación </t>
  </si>
  <si>
    <t>3 informes de avance de comunicación implementadas</t>
  </si>
  <si>
    <t>Borrador de ajuste a la política de administración de riesgos</t>
  </si>
  <si>
    <t>Marzo</t>
  </si>
  <si>
    <t>Revisar la política y metodología de gestión de riesgos acorde con la Guia Para la Administración de Riesgos y el diseño de controles V5 de 2020</t>
  </si>
  <si>
    <t>Actualizar la política y metodología  de gestión de riesgos acorde con la Guia Para la Administración de Riesgos y el diseño de conrtroles V5 de 2020</t>
  </si>
  <si>
    <t>Política de riesgo y metodología Actualizada y Aprobada</t>
  </si>
  <si>
    <t>Julio</t>
  </si>
  <si>
    <t>Mapas de riesgo de corrupción por proceso 100% actualizado</t>
  </si>
  <si>
    <t>Mapa de riesgo de corrupción socializado.</t>
  </si>
  <si>
    <t>Líder de cada proceso</t>
  </si>
  <si>
    <t>Verificar la visibilización de la ejecución del Plan anticorrupción y mapa de riesgos, según los cortes establecidos (corte 31 de Dic de 2020, 30 de abril, 31 de agosto 2021) dentro de los 10 días hábiles siguientes a la fecha y el 31 de enero de la vigencia la publicación del plan anticorrupción para la vigencia 2021.</t>
  </si>
  <si>
    <t>Informes de seguimiento  de la ejecución del Plan anticorrupción y mapa de riesgos de corrupción</t>
  </si>
  <si>
    <t>Enero, Mayo, Septiembre</t>
  </si>
  <si>
    <t>Grupo de Comunicaciones 
Grupo de Atención al Ciudadano con acompañamiento metodológico de Oficina Asesora de Planeación</t>
  </si>
  <si>
    <t>Grupo de Talento Humano y
Oficina Asesora de Planeación</t>
  </si>
  <si>
    <t xml:space="preserve">Actualizar herramientas informáticas de interacción con los vigilados </t>
  </si>
  <si>
    <t>Herramientas informáticas actualizadas</t>
  </si>
  <si>
    <t>Capacitación abierta a funcionarios en Habilidades Blandas en la Atención al Usuario.</t>
  </si>
  <si>
    <t>Capacitacion en Habilidades Blandas en la Atención al Usuario</t>
  </si>
  <si>
    <t>Anual</t>
  </si>
  <si>
    <t>Posterior a la realización de la audiencia RDC 2021</t>
  </si>
  <si>
    <r>
      <t xml:space="preserve">Fecha de Publicación: </t>
    </r>
    <r>
      <rPr>
        <sz val="11"/>
        <color theme="1"/>
        <rFont val="Arial Narrow"/>
        <family val="2"/>
      </rPr>
      <t>29-01-2021</t>
    </r>
  </si>
  <si>
    <r>
      <t xml:space="preserve">Fecha de Publicación:
</t>
    </r>
    <r>
      <rPr>
        <sz val="11"/>
        <color theme="1"/>
        <rFont val="Arial Narrow"/>
        <family val="2"/>
      </rPr>
      <t>29-01-2021</t>
    </r>
  </si>
  <si>
    <r>
      <t xml:space="preserve">Fecha de Publicación: </t>
    </r>
    <r>
      <rPr>
        <sz val="12"/>
        <color rgb="FF333300"/>
        <rFont val="Arial Narrow"/>
        <family val="2"/>
      </rPr>
      <t>29-01-2021</t>
    </r>
  </si>
  <si>
    <t>Único</t>
  </si>
  <si>
    <t>7641</t>
  </si>
  <si>
    <t>Contribución Especial de Vigilancia</t>
  </si>
  <si>
    <t>El usuario puede realizar el pago a través de la ventanilla en el Banco de Occidente y a través del botón PSE</t>
  </si>
  <si>
    <t>El usuario podrá realizar el pago a través de la ventanilla en el Banco de Occidente, a través del botón PSE y a través del corresponsal bancario Surtimax, Super inter, Carulla, Exito, Baloto, Efecty</t>
  </si>
  <si>
    <t>Los vigilados pueden cumplir con las obligaciones ya que tienen más opciones de pago</t>
  </si>
  <si>
    <t>Administrativa</t>
  </si>
  <si>
    <t>Aumento de medios de pago - corresponsal bancario</t>
  </si>
  <si>
    <t>23/02/2021</t>
  </si>
  <si>
    <t>31/07/2021</t>
  </si>
  <si>
    <t>Dirección Financiera</t>
  </si>
  <si>
    <t>ACCIONES DE RACIONALIZACIÓN A DESARROLLAR</t>
  </si>
  <si>
    <t>Mejora por implementar</t>
  </si>
  <si>
    <t>Beneficio al ciudadano o entidad</t>
  </si>
  <si>
    <t>Fecha
inicio</t>
  </si>
  <si>
    <t>Fecha final racionalización</t>
  </si>
  <si>
    <t>*</t>
  </si>
  <si>
    <t>RDC</t>
  </si>
  <si>
    <t>RDCorrup</t>
  </si>
  <si>
    <t>Serv Al Ciudadano</t>
  </si>
  <si>
    <t>Transparencia</t>
  </si>
  <si>
    <t>Iniciat Adicionales</t>
  </si>
  <si>
    <t>Octubre</t>
  </si>
  <si>
    <t>Componente</t>
  </si>
  <si>
    <r>
      <rPr>
        <b/>
        <sz val="11"/>
        <color theme="1"/>
        <rFont val="Arial Narrow"/>
        <family val="2"/>
      </rPr>
      <t>Delegatura de Puertos.</t>
    </r>
    <r>
      <rPr>
        <sz val="11"/>
        <color theme="1"/>
        <rFont val="Arial Narrow"/>
        <family val="2"/>
      </rPr>
      <t xml:space="preserve"> En el primer cuatrimestre no se desarrolló un evento de estas características</t>
    </r>
  </si>
  <si>
    <t>1. Se realizó un Facebook Live para lanzar el ABC de las competencias con la  AEROCIVIL. Evidencia : https://fb.watch/5g8dUNGYLe/ 
2. Se realizaron dos jornadas de Chat Superresuelve, aprovechando la conmemoración del mes del consumidor. Los días 17 y 19 de marzo de 2021.
Evidencia:
- Archivo "COM3_2.4_Act_Superresuelve1"
- Archivo: "COM3_2.4_Act_Superresuelve2"</t>
  </si>
  <si>
    <r>
      <rPr>
        <b/>
        <sz val="11"/>
        <color theme="1"/>
        <rFont val="Arial Narrow"/>
        <family val="2"/>
      </rPr>
      <t>PREVENCIÓN</t>
    </r>
    <r>
      <rPr>
        <sz val="11"/>
        <color theme="1"/>
        <rFont val="Arial Narrow"/>
        <family val="2"/>
      </rPr>
      <t xml:space="preserve">
</t>
    </r>
    <r>
      <rPr>
        <u/>
        <sz val="11"/>
        <color theme="1"/>
        <rFont val="Arial Narrow"/>
        <family val="2"/>
      </rPr>
      <t>Enero:</t>
    </r>
    <r>
      <rPr>
        <sz val="11"/>
        <color theme="1"/>
        <rFont val="Arial Narrow"/>
        <family val="2"/>
      </rPr>
      <t xml:space="preserve">
1.Información Pública de Precios (IPP), en el que se realizó cronograma de visitas de inspección y verificación del cumplimiento de la norma.
Evidencia: 
- Archivo: "COM4_5.1_Act_SeguimientodeInformaciónPúblicadePrecios"
- Archivo: "COM4_5.1_Act_SeguimientodeInformaciónPúblicadePrecios1"
2. Derechos y Deberes a la Carga, se adelantó las actividades de (i) identificaión de las PQRD en materia de transporte de mercancías y (ii) envío de las invitaciones a la mesa de trabajo.
Evidencia:
- Archivo: "COM4_5.1_Act_Derechosydeberesalacarga"
- Archivo: "COM4_5.1_Act_Derechosydeberesalacarga1"
- Archivo: "COM4_5.1_Act_Derechosydeberesalacarga2"
</t>
    </r>
    <r>
      <rPr>
        <u/>
        <sz val="11"/>
        <color theme="1"/>
        <rFont val="Arial Narrow"/>
        <family val="2"/>
      </rPr>
      <t>Febrero:</t>
    </r>
    <r>
      <rPr>
        <sz val="11"/>
        <color theme="1"/>
        <rFont val="Arial Narrow"/>
        <family val="2"/>
      </rPr>
      <t xml:space="preserve"> 
1. Prevención a la Reclamación Aérea, en el cual se realizaron capacitación a las aerolíneas.
Evidencia:Archivo "COM4_5.1_Act_Prevenciónalareclamaciónaérea" 
2. Derechos y Deberes a la Carga, donde se realizó mesa de trabajo con las empresas de cosas. 
Evidencia: Archivo "COM4_5.1_Act_Derechosydeberesalacarga"
</t>
    </r>
    <r>
      <rPr>
        <u/>
        <sz val="11"/>
        <color theme="1"/>
        <rFont val="Arial Narrow"/>
        <family val="2"/>
      </rPr>
      <t>Marzo:</t>
    </r>
    <r>
      <rPr>
        <sz val="11"/>
        <color theme="1"/>
        <rFont val="Arial Narrow"/>
        <family val="2"/>
      </rPr>
      <t xml:space="preserve"> 
1. Prevención a la Reclamación Aérea, en donde se realizaron las capacitaciones a las aerolíneas (tres sesiones). Evidencia: Archivo "COM4_5.1_Act_Prevenciónalareclamaciónaérea"
2. Derechos y Deberes a la Carga, en el que se generó un una infografía para las empresas de transporte de cosas. Evidencia: Archivo "COM4_5.1_Act_Derechosydeberesalacarga"
</t>
    </r>
    <r>
      <rPr>
        <u/>
        <sz val="11"/>
        <color theme="1"/>
        <rFont val="Arial Narrow"/>
        <family val="2"/>
      </rPr>
      <t xml:space="preserve">Abril:
</t>
    </r>
    <r>
      <rPr>
        <sz val="11"/>
        <color theme="1"/>
        <rFont val="Arial Narrow"/>
        <family val="2"/>
      </rPr>
      <t xml:space="preserve">1. Seguimiento de Información Pública de Precios, se realizaron las visitas de  inspección y se impusieron comparendos pedagógicos. Evidencia: Archivo "COM4_5.1_Act_SeguimientodeInformaciónPúblicadePrecios";Archivo "COM4_5.1_Act_SeguimientodeInformaciónPúblicadePrecios1"; y Archivo "COM4_5.1_Act_SeguimientodeInformaciónPúblicadePrecios2" 
2. Programa de Derechos y Deberes a la Carga, se desarrolló una jornada de socialización de estrategias a las empresas de transporte de mercancias. Evidencia: Archivo "COM4_5.1_Act_Derechosydeberesalacarga"
3. Programa de Prevención a la Reclamación Aérea, se realizaron 3 jornadas de capacitación. Evidencia: Archivo "COM4_5.1_Act_Prevenciónalareclamaciónaérea" 
</t>
    </r>
    <r>
      <rPr>
        <b/>
        <sz val="11"/>
        <color theme="1"/>
        <rFont val="Arial Narrow"/>
        <family val="2"/>
      </rPr>
      <t>PROMOCIÓN:</t>
    </r>
    <r>
      <rPr>
        <sz val="11"/>
        <color theme="1"/>
        <rFont val="Arial Narrow"/>
        <family val="2"/>
      </rPr>
      <t xml:space="preserve"> 
</t>
    </r>
    <r>
      <rPr>
        <u/>
        <sz val="11"/>
        <color theme="1"/>
        <rFont val="Arial Narrow"/>
        <family val="2"/>
      </rPr>
      <t>Enero:</t>
    </r>
    <r>
      <rPr>
        <sz val="11"/>
        <color theme="1"/>
        <rFont val="Arial Narrow"/>
        <family val="2"/>
      </rPr>
      <t xml:space="preserve">
1. Conmemoración del mes de consumidor, en donde se celebró el convenio con la Universidad de Amazonia para desarrollar el evento de conmemoración del día del consumidor.
Evidencia:
- Archivo "COM4_5.1_Act_Conmemoraciónmesdelconsumidor"
2. Capacitaciones, se realizaron las 8 jornadas proyectadas en materia de protección a usuarios.
Evidencia: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en el componente de promoción de la entidad, donde se generó el contenido para las campañas relacionadas con comercio electrónico transparente y transporte de mascotas. 
Evidencia:
- Archivo: "COM4_5.1_Act_Campañas"
</t>
    </r>
    <r>
      <rPr>
        <u/>
        <sz val="11"/>
        <color theme="1"/>
        <rFont val="Arial Narrow"/>
        <family val="2"/>
      </rPr>
      <t>Febrero:</t>
    </r>
    <r>
      <rPr>
        <sz val="11"/>
        <color theme="1"/>
        <rFont val="Arial Narrow"/>
        <family val="2"/>
      </rPr>
      <t xml:space="preserve"> 
1. Conmemoración mes del consumidor, se llevó a cabo 2 acciones: (i)El pacto con las autoridades de protección al usuario y (ii) La planeación y organización para el evento de conmemoración del día del consumidor, mediante un trabajo articulado con la Universidad de la Amazonía.
Evidencias:
- Archivo "COM4_5.1_Act_Conmemoracióndíadelconsumidor1"
- Archivo "COM4_5.1_Act_Conmemoracióndíadelconsumidor2"
- Archivo "COM4_5.1_Act_Conmemoracióndíadelconsumidor3"
- Archivo "COM4_5.1_Act_Conmemoracióndíadelconsumidor4"
- Archivo "COM4_5.1_Act_Conmemoracióndíadelconsumidor5" 
2. Capacitaciones, en donde se realizaron las 8 jornadas proyectadas en materia de protección a usuarios.
Evidencias: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de promoción de la Entidad, se realizó una campaña relacionada con el Programa de Prevención a la Reclamación Aérea.
Evidencia: Archivo "COM4_5.1_Act_Campañas"
4. Legitimación de espacios académicos, se realiza la primera sesión de semilleros regional para la protección de usuarios, el 26 de febrero. Evidencia: Archivo "COM4_5.1_Act_Legitimacióndeespaciosacadémicosxlsx"
</t>
    </r>
    <r>
      <rPr>
        <u/>
        <sz val="11"/>
        <color theme="1"/>
        <rFont val="Arial Narrow"/>
        <family val="2"/>
      </rPr>
      <t>Marzo:</t>
    </r>
    <r>
      <rPr>
        <sz val="11"/>
        <color theme="1"/>
        <rFont val="Arial Narrow"/>
        <family val="2"/>
      </rPr>
      <t xml:space="preserve">
1. Conmemoración mes del consumidor, se realizó el evento de conmemoración del día del consumidor en colaboración con la Universidad de la Amazonía. Evidencia: Archivo "COM4_5.1_Act_Conmemoracióndíadelconsumidor"
2. Capacitaciones,  se realizaron las 8 jornadas proyectadas, relacionadas con la protección a los usuarios del sector transporte. 
Evidencia: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de promoción de la Entidad, se realizó la promoción del evento de conmemoración del día del consumidor y  promoción del Chat SuperResuelve.
Evidencia: Archivo "COM4_5.1_Act_Campañas"
4.Legitimación de espacios académicos, se realizó la segunda sesión de semilleros para la protección de usuarios el  26 de marzo de 2021.
Evidencia: Archivo "COM4_5.1_Act_Legitimacióndeespaiosacadémicos"
5. Divulgación, este programa opera a demanda, y durante el periodo, la Dirección de P&amp;P participó en las Jornadas de divulgación, a las que fue invitada por la Superintendencia Nacional de Salud, eventos virtuales. Evidencia: Archivo "COM4_5.1_Act_Divulgación1" y Archivo "COM4_5.1_Act_Divulgación2"
</t>
    </r>
    <r>
      <rPr>
        <u/>
        <sz val="11"/>
        <color theme="1"/>
        <rFont val="Arial Narrow"/>
        <family val="2"/>
      </rPr>
      <t xml:space="preserve">Abril:
</t>
    </r>
    <r>
      <rPr>
        <sz val="11"/>
        <color theme="1"/>
        <rFont val="Arial Narrow"/>
        <family val="2"/>
      </rPr>
      <t xml:space="preserve">1. Revista Usuarios, se elaboraron los contenidos de la revista.
Evidencia: Archivo "COM4_5.1_Act_RevistaUsuarios"                            
2. Cartilla de Derechos y Deberes de Usuarios de Transporte Acuático, se elaboraron los contenidos de la herramienta.
Evidencia: Archivo "COM4_5.1_Act_CartillaDerechosydeberesacuático"                                                   
3.Capacitaciones, se realizaron 8 jornadas proyectadas en materia de protección a usuarios.
Evidencias: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4.Legitimación de espacios académicos, se realizó la tercera sesión de semilleros para la protección de usuarios el  30 de abril de 2021. Evidencia: Archivo "COM4_5.1_Act_Legitimacióndeespaciosacadémicos"                         
5. Crónicas de transporte por cable, publicada a través de Youtube el día 27 de abril de 2021. Evidencia: Archivo "COM3_2.4_Act_CrónicasUusarios"
</t>
    </r>
    <r>
      <rPr>
        <b/>
        <sz val="11"/>
        <color theme="1"/>
        <rFont val="Arial Narrow"/>
        <family val="2"/>
      </rPr>
      <t>GESTIÓN DE PETICIONES</t>
    </r>
    <r>
      <rPr>
        <sz val="11"/>
        <color theme="1"/>
        <rFont val="Arial Narrow"/>
        <family val="2"/>
      </rPr>
      <t xml:space="preserve">
</t>
    </r>
    <r>
      <rPr>
        <u/>
        <sz val="11"/>
        <color theme="1"/>
        <rFont val="Arial Narrow"/>
        <family val="2"/>
      </rPr>
      <t>Enero:</t>
    </r>
    <r>
      <rPr>
        <sz val="11"/>
        <color theme="1"/>
        <rFont val="Arial Narrow"/>
        <family val="2"/>
      </rPr>
      <t xml:space="preserve">
Se resolvieron 60 derechos de petición recibidos y  gestionados dentro de los términos legalmente establecidos. 
Evidencia: Archivo "COM4_5.1_Act_Peticiones"
</t>
    </r>
    <r>
      <rPr>
        <u/>
        <sz val="11"/>
        <color theme="1"/>
        <rFont val="Arial Narrow"/>
        <family val="2"/>
      </rPr>
      <t>Febrero:</t>
    </r>
    <r>
      <rPr>
        <sz val="11"/>
        <color theme="1"/>
        <rFont val="Arial Narrow"/>
        <family val="2"/>
      </rPr>
      <t xml:space="preserve"> 
Se resolvieron 40 derechos de petición recibidos y  gestionados dentro de los términos legalmente establecidos. 
Evidencia: Archivo "COM4_5.1_Act_Peticiones"
</t>
    </r>
    <r>
      <rPr>
        <u/>
        <sz val="11"/>
        <color theme="1"/>
        <rFont val="Arial Narrow"/>
        <family val="2"/>
      </rPr>
      <t>Marzo:</t>
    </r>
    <r>
      <rPr>
        <sz val="11"/>
        <color theme="1"/>
        <rFont val="Arial Narrow"/>
        <family val="2"/>
      </rPr>
      <t xml:space="preserve"> Se resolvieron 13 derechos de petición recibidos y  gestionados dentro de los términos legalmente establecidos.
Evidencias: Archivo "COM4_5.1_Act_Peticiones"
</t>
    </r>
    <r>
      <rPr>
        <u/>
        <sz val="11"/>
        <color theme="1"/>
        <rFont val="Arial Narrow"/>
        <family val="2"/>
      </rPr>
      <t>Abril:</t>
    </r>
    <r>
      <rPr>
        <sz val="11"/>
        <color theme="1"/>
        <rFont val="Arial Narrow"/>
        <family val="2"/>
      </rPr>
      <t xml:space="preserve"> Se resolvieron 47 derechos de petición recibidos y gestionados dentro de los términos legales (5 peticiones fueron repartidas a la Dirección vencidas) Evidencias: Archivo "COM4_5.1_Act_Peticiones"</t>
    </r>
  </si>
  <si>
    <t xml:space="preserve">Se generan avances en las siguientes solicitudes: 1. Formulario Denuncias - Transporte sin humo (D. Protección de Usuario), 2.SASPRO (Seguimiento Protocolos Bioseguridad) V.2 (Upgrade) (D. Concesiones e Infraestructura, D. Puertos), 3.Migración SASPRO V.1 a SASPRO V.2 (D. Concesiones e Infraestructura), 4.Notificación Electrónica Oficina Jurídica (G. CISA, G. Coactivo)
5.Traslado de PQRSD entre MinTransporte y SuperTransporte, 6. Solicitud de Inmovilizaciones (Upgrade) - Radicación Orfeo Argo, 7. Radicación Formularios del Sistema Multifuente como PQRSD, 8.Automatización publicación datos abiertos - Tráfico Portuario. Soporte: </t>
  </si>
  <si>
    <t>Se publicaron los siguientes proyectos de resolución para comentarios:
 - Proyecto de Resolución: Por la cual se establecen los parámetros para la presentación de la información de carácter subjetivo de la vigencia 2020, por parte de los sujetos supervisados de la entidad. https://www.supertransporte.gov.co/index.php/participacion-ciudadana/proyecto-de-resolucion-26-03-2021/
 - Proyecto de Circular Única de la Superintendencia de Transporte. https://www.supertransporte.gov.co/index.php/participacion-ciudadana/convocatoria-para-la-construccion-colectiva-de-la-circular-unica-14-01-2021/
 - proyecto de Resolución Por la cual se prorroga el término establecido en la Resolución número 6257 del 2 de abril de 2020 para el pago de la Contribución Especial de Vigilancia de la vigencia fiscal 2020. https://www.supertransporte.gov.co/index.php/participacion-ciudadana/proyecto-de-resolucion-31-12-2020/</t>
  </si>
  <si>
    <t>Se realizan ajustes en el sitio web para el cumplimiento de los lineamientos de Accesibilidad web de acuerdo a lo solicitado por el MINTIC y el formulario FURAG. Soporte: Criterios check- accesibilidad.pdf y resultados implementados en el portal https://www.supertransporte.gov.co/</t>
  </si>
  <si>
    <t xml:space="preserve">Se realizó la generación y aprobación del Plan de apertura de datos de la Superintendencia de Transporte.
Publicación de un nuevo dato abierto:Operación de pasajeros y despachos de vehículos en la modalidad de transporte de pasajeros por carretera. Soporte: https://www.datos.gov.co/Transporte/Operaci-n-de-pasajeros-y-despacho-de-veh-culos-en-/eh75-8ah6 </t>
  </si>
  <si>
    <t>Inicia la implementación de la Política de Seguridad con los siguientes avances: 
1. Proceso precontractual para la renovación del antivirus, adjudicado en el mes de abril. Soporte:Proceso  SASI-001-2021 Adquisición y Renovación de productos, servicios y licenciamiento de antivirus. Soporte: Proceso publicado en el SECOP II  
2. Avance en la Documentación de procedimientos asociados con la generación y restauración de copias de Seguridad. Soporte: Seg_Seguridad_Digital.zip
3. Mejora de la solución y el procedimiento para la solicitud de creación y activación de usuarios en los sistemas de información y aplicaciones de la entidad. Soporte: Seg_Seguridad_Digital.zip</t>
  </si>
  <si>
    <t>Publicación de cursos en la plataforma e-learning de la entidad: Curso Pausas Activas, Curso de Protección al usuario. Soporte: https://elearning.supertransporte.gov.co/course/index.php
Las principales actividades realizadas en este periodo corresponden a la generación plan de apertura de datos, Cumplimiento de 19 de los 20 criterios de accesibilidad web (las actividades restantes están planeadas para otros trimestres), cumplimiento de 13 de los 16 criterios de usabilidad evaluados por el FURAG,  generación de 4 tableros de control  en producción de los 20 proyectados para la vigencia: SASPRO CONCESIONES,  SASPRO PUERTOS,  INDICADORES ABC, TAFICO PORTUARIO FASE II., seguimiento a los proyectos del PETI. Soportes: Seg_Gobierno_Digital .zip</t>
  </si>
  <si>
    <t>Se realizara en el siguiente cuatrimestre</t>
  </si>
  <si>
    <r>
      <rPr>
        <b/>
        <sz val="11"/>
        <rFont val="Arial Narrow"/>
        <family val="2"/>
      </rPr>
      <t>Talento Humano</t>
    </r>
    <r>
      <rPr>
        <sz val="11"/>
        <rFont val="Arial Narrow"/>
        <family val="2"/>
      </rPr>
      <t xml:space="preserve"> Se hizo seguimiento a los funcionarios que ingresaban a la entidad para que diligenciaran su hoja de vida a través del aplicativo SIGEP</t>
    </r>
  </si>
  <si>
    <t>Se realizara en el tercer cuatrimestre</t>
  </si>
  <si>
    <t>El espacio de diálogo está programado para realizarse el segundo semestre de 2021</t>
  </si>
  <si>
    <t>Se adjunta evidencia del informe en el SharePoint</t>
  </si>
  <si>
    <t xml:space="preserve">Desde el enero a abril se han enviado 334 correos para funcionarios y contratistas en donde se les comparte información sobre evento, actividades, capacitaciones, gestión, noticias.   </t>
  </si>
  <si>
    <t xml:space="preserve">Se realizaron dos informes audiovisuales con le fin de informar la gestión de la Supertransporte en todo el sector </t>
  </si>
  <si>
    <t>Comunicado de prensa se realizaron 26 con el fin de resaltar la gestión de la supertransporte y su incansable trabajo por combatir la ilegalidad en el sector transporte</t>
  </si>
  <si>
    <t>Se realizaron 26 campañas digitales destinadas a informar a nuestros vigilado, usuarios y a la ciudadanía en general.</t>
  </si>
  <si>
    <t xml:space="preserve">se realiza en noviembre - diciembre </t>
  </si>
  <si>
    <t>Se informa que  a partir de diciembre de 2020 el botón de pagos  PSE  se encuentra habilitado para el uso de los vigilados. Por otro lado  para la habilitación de pagos  a través de los corresponsales bancarios  esta dirección financiera ha realizado las siguientes  actividades: 
1) el día 27 de enero  de 2021 se realizo  una reunión con el banco de Occidente como acercamiento  inicial para estipular  el plan de trabajo a llevar a cabo para la implementación de corresponsales bancarios (como  evidencia se adjunta pantallazo de la reunión programada vía Teams). 
2) El día 24 de febrero de 2021 se realizó una reunión con el banco de Occidente, representado por la señora Sandra González para realizar diligenciamiento del formato de HV Versión 7.7 necesario para que el banco realice la parametrización para la implementación de los corresponsales bancarios. (como evidencia se adjunta pantallazo de la reunión sostenida por  Teams). 
3) Se envió vía correo electrónico el día 17 de marzo de 2021 a la señora Sandra González, representante del banco de Occidente, el cupón de pagos con el nuevo número de referencia necesario para la implementación de los corresponsales bancarios.(como evidencia se adjunta pantallazo del correo electrónico enviado). 
4) El 27 de abril se hace solicitud a la oficina de las TICS por medio del GLPI número 73264, para que se actualice el cupón de pago, en el sentido de colocar en un lugar más visible el nuevo número de referencia para realizar pagos mediante corresponsales bancarios (se adjuntan evidencia pantallazo del GLPI).
5) El día 28  de abril de 2021 se realizo reunión con el banco de occidente para socializar los avances y aclarar  dudas sobre la implementación  y parametrización de  los  diferentes canales de recaudo como el botón de PSE y los corresponsales bancarios así como el ajuste en el cronograma de trabajo.</t>
  </si>
  <si>
    <t>El resultado de esta actividad se presentará en el segundo cuatrimestre</t>
  </si>
  <si>
    <r>
      <rPr>
        <b/>
        <sz val="10.8"/>
        <color theme="1"/>
        <rFont val="Arial Narrow"/>
        <family val="2"/>
      </rPr>
      <t>Delegatura de Puertos.</t>
    </r>
    <r>
      <rPr>
        <sz val="10.8"/>
        <color theme="1"/>
        <rFont val="Arial Narrow"/>
        <family val="2"/>
      </rPr>
      <t xml:space="preserve"> En lo corrido del año la Dirección de Promoción y Prevención de la Delegatura de Puertos, en coordinación con la Delegatura de Tránsito y Transporte, ha llevado a cabo VII reuniones de la mesa de trabajo permanente con gremios, empresas de transporte terretre de carga y transportadores independientes; así:
1. Reunión 1: 29 enero 2021
2. Reunión 2: 12 febrero 2021
3. Reunión 3: 25 febrero 2021
4. Reunión 4: 11 marzo 2021
5. Reunión 5: 26 marzo 2021
6. Reunión 6: 16 abril 2021
7. Reunión 7: 30 abril 2021 (el acta esta en revision)
</t>
    </r>
    <r>
      <rPr>
        <b/>
        <sz val="10.8"/>
        <color theme="1"/>
        <rFont val="Arial Narrow"/>
        <family val="2"/>
      </rPr>
      <t>Delegatura de Protección al Usuario</t>
    </r>
    <r>
      <rPr>
        <sz val="10.8"/>
        <color theme="1"/>
        <rFont val="Arial Narrow"/>
        <family val="2"/>
      </rPr>
      <t xml:space="preserve">
El 23 de febrero se adelantó una mesa de trabajo en el marco del Proyecto Derechos y Deberes a la Carga con las empresas de transporte de mercancías o cosas, en el cual se presentó la gestión de la Delegatura y se abordaron actividades realizadas por la Entidad en materia de usuarios. Evidencia: Archivo "COM3_2.7_Act_Derechosydeberesalacarga"
</t>
    </r>
    <r>
      <rPr>
        <b/>
        <sz val="10.8"/>
        <color theme="1"/>
        <rFont val="Arial Narrow"/>
        <family val="2"/>
      </rPr>
      <t>Delegatura de Tránsito y Transporte Terrestre</t>
    </r>
    <r>
      <rPr>
        <sz val="10.8"/>
        <color theme="1"/>
        <rFont val="Arial Narrow"/>
        <family val="2"/>
      </rPr>
      <t xml:space="preserve">
Entre los meses de enero y abril de 2021, la Delegatura de Tránsito y Transporte ha realizado 72 reuniones con la ciudadanía, vigilados y organizaciones cívicas para escuchar sus requerimientos, las cuales se relacionan en archivo Excel que se adjunta como evidencia.
EVIDENCIA: 2.7. REUNIONES DELEGATURA TRÁNSITO  2.7. EVIDENCIAS REUNIONES EXTERNAS DELEGATURA DE TRÁNSITO
</t>
    </r>
    <r>
      <rPr>
        <b/>
        <sz val="10.8"/>
        <color theme="1"/>
        <rFont val="Arial Narrow"/>
        <family val="2"/>
      </rPr>
      <t>Delegatura de Concesiones e Infraestructura</t>
    </r>
    <r>
      <rPr>
        <sz val="10.8"/>
        <color theme="1"/>
        <rFont val="Arial Narrow"/>
        <family val="2"/>
      </rPr>
      <t xml:space="preserve"> Durante el primer cuatrimestre se realizaron (7) mesas de trabajo (Nros 12, 21, 22, 29, 30, 31, 32) en las cuales intervinieron vgilados cuidadanai y organizaciones civicas</t>
    </r>
  </si>
  <si>
    <t>El proceso de Control Interno Disciplinario tiene definido el plan de  medidas preventivas para el ejercicio de la función disciplinaria, en el cual se han realizado 4 actividades así: 
-Se público en el mes de enero TIPS sobre la oralidad en el proceso disciplinario.
- Capacitación y actividad lúdica al  Grupo de Gestión Documental la cual se realizó el día 26 de marzo de 2021 
-Conferencia sobre Derechos, deberes y prohibiciones de los servidores públicos en la Ley 1952 de 2019
- Publicación de la Cartilla Volumne III, derechos de los servidores publicos.</t>
  </si>
  <si>
    <r>
      <t xml:space="preserve">Se realizara en el siguiente cuatrimestre
</t>
    </r>
    <r>
      <rPr>
        <b/>
        <sz val="11"/>
        <color theme="1"/>
        <rFont val="Arial Narrow"/>
        <family val="2"/>
      </rPr>
      <t>Atención al Ciudadano</t>
    </r>
    <r>
      <rPr>
        <sz val="11"/>
        <color theme="1"/>
        <rFont val="Arial Narrow"/>
        <family val="2"/>
      </rPr>
      <t xml:space="preserve"> A pesar que no se tenia programada para este cuatrimestre, se socializó ante el Grupo de Atención al Ciudadano a través de reunion del 25 de febrero de 2021, entre otros los riesgos de nuestro proceso.  Esto con el fin de mitigar la ocurrencia de los mismos.</t>
    </r>
  </si>
  <si>
    <t>Se presentaron ante la Secretaria General los informes de gestión del Grupo de Atención al Ciudadano de los primeros 4 meses, mediante los siguientes memorandos: Enero 20215310010013
Febrero 20215310019373 
Marzo 20215310026773  
Abril 20215310030513</t>
  </si>
  <si>
    <t>Se recibió, analizó y plasmó en el informe de gestion la información relacionada con los informes mensuales de gestion presentados por Américas BPO.</t>
  </si>
  <si>
    <t xml:space="preserve">Se realizó la medición de los indicadores definidos en el marco del proceso Gestión de Relacionamiento con el Ciudadano conforme a la periodicidad establecida.  Los indicadores se encuentran diligenciados en el PEI - PAI, junto con el análisis de los mismos. El diligenciamiento del PEI-PAI se realiza mediante la herramienta (sharepoint) disponible por la entidad para tal fin. </t>
  </si>
  <si>
    <t xml:space="preserve">Se presentó el Informe de Medición de Percepción de los Ciudadanos Primer Cuatrimestre 2021, mostranndo los resultados obtenidos mediante el memorando con Rad. 20215310030553, se informó a través del nuevo gestor documental Orfeo. </t>
  </si>
  <si>
    <t>Dentro de las actividades de seguimiento permanente y con el fin de disminuir los riesgos de vencimiento de términos para atender las mismas. Desde el Grupo Atención al Ciudadano y con la participación de la Coordinación de Gestión Documental se escaló ante la Dirección Administrativa la necesidad de contar con el acompañamiento de tal Dirección para comunicar a los líderes de tales dependencias sobre las PQRSD vencidas como de aquellas próximas  a vencer, exponiendo la importancia y deber de atender las PQRSD dentro de los términos establecidos legalmente.  De dicha gestión se obtuvo como resultado los siguientes memorandos 20215300027833/853/863/873/883/893 entre otros.</t>
  </si>
  <si>
    <t>Se registran las actividades en archivo Excel que está en el SharePoint</t>
  </si>
  <si>
    <t>En el mes de marzo se inició la revisión de la guía metodológica de riesgos del DAFP y se construyó borrador el cual se remitió para revisión y complementó el día 30 de marzo del 2021.Anexo1. Borrador Política de Riesgos.
El 9 de abril se remitió la propuesta de política para revisión por parte de la Oficina de Control Interno, quienes remitieron sus sugerencias el día 20 abril. Anexo 2. Correo dirigido a Control Interno
En paralelo, y teniendo en cuenta que nos encontramos en talleres con el DAFP, se remitió el borrador de la política para revisión el 12 de abril de 2021. Anexo 3. Correo dirigido a Asesor Función Pública 
En el mes de mayo se iniciará los ajustes al documento para contar con la Política de Administración del Riesgo actualizada que se someterá a aprobación del Comité Institucional de Cordinación de Control Interno</t>
  </si>
  <si>
    <t>Se reportará en el siguiente cuatrimestre</t>
  </si>
  <si>
    <t xml:space="preserve">Se reportará en el siguiente cuatrimestre
</t>
  </si>
  <si>
    <t>A la fecha estamos en la etapa de coordinación de mesas de trabajo con los procesos para revisar y actualizar los riesgos.</t>
  </si>
  <si>
    <t xml:space="preserve">Se reportará el seguimiento en el segundo cuatrimestre
</t>
  </si>
  <si>
    <t>Se reportará el seguimiento en el segundo cuatrimestre</t>
  </si>
  <si>
    <t>En el formato interno de reporte de actividades que se diligencia para cada uno de los espacios de participación ciudadana realizados conforme a lo definido en el cronograma de participación 2021 se identifican las recomendaciones de los participantes. Las evidencias fueron aportadas en el marco del seguimiento del Plan de Participación Ciudadana (Memorando 20214000030703 del 05 de mayo 2021)
Por parte de la Delegatura de Puertos se estan analizando las PQR para determinar la viabilidad de clasificar las respuestas que se hayan dado sobre un mismo tema que, en cuyo caso, serian de interes general para los vigilados. 
Delegatura de Conseciones e Infraestructura: Las consultas y sugerencias se clasificaron y se encuentran en la Página de la Supertransporte en la seccion de preguntas frecuentes</t>
  </si>
  <si>
    <t>Se realizará en el tercer cuatrimestre</t>
  </si>
  <si>
    <t>Se reportará el seguimiento en el segundo cuatrimestre.</t>
  </si>
  <si>
    <t>Se reportará el seguimiento en el tercer cuatrimestre.</t>
  </si>
  <si>
    <t>El proceso de Direccionamiento Estratégico definió una meta en el Plan de Acción de Institucional cuyo indicador establecido en el formato Indicadores de Gestión, monitorea de forma mensual el avance en la publicación de la información del botón de transparencia con base en la matriz ITEP.
Evidencia: Resultados que fueron presentados al Comité Institucional de Gestión y Desempeño realizado el 28 de abril</t>
  </si>
  <si>
    <t>Se realizó la gestión con el INSOR, se recibió cotización (anexo), debido a que no fue posible un convenio gratuito, en el Anteproyecto de Presupuesto para la vigencia 2022 se incluyó la solicitud de recursos.</t>
  </si>
  <si>
    <t>Para el primer cuatrimestre la Oficina Asesora de Planeación ha realizado mesas de trabajo en las cuales se han desarrollado actualizaciones en la información de los trámites, normativas y con relación a la información de cara al usuario entre las cuales están:
1. Se cambia el nombre del trámite "Paz y Salvo tasa de Vigilancia" por "Contribución Especial de Vigilancia"
2. Se crea la Consulta de Información "Certificados de estado de Cuenta o Paz y Salvo financiero.
3.  Se crea la consulta de información "Consulta de estado del trámite de Orden de entrega de vehículos o Acta de aprobación de Salida"
4. Se actualiza la dirección de la Sede así como los telefonos de atención
Se adjunta carpeta con evidencia de reuniones realizadas, también puede ser consultada esta información en los canales de GOV.CO https://www.gov.co/home/buscador/Superintendencia%20de%20transporte
Y en la pagina de SUIT con el usuario de Seguimiento y Evaluación</t>
  </si>
  <si>
    <t xml:space="preserve">Se reportará el seguimiento en el segundo cuatrimestre.
Se diseño y publicó en la cadena de valor el fomrato  GCI-FR-007 Plan de revisión y actualización de documentos de la Cadena de Valor el cual permitirá planear toda la elaboración y actualización documental.
</t>
  </si>
  <si>
    <t xml:space="preserve">Junto con el Grupo de Talento Humano estamos gestionando la coordinacion de las mesas de trabajo con el fin de determinar el alcance del articulo 17 de la Ley 2052 de 2020. </t>
  </si>
  <si>
    <t>Informe de Rendición de Cuentas 2021</t>
  </si>
  <si>
    <r>
      <rPr>
        <b/>
        <sz val="11"/>
        <color indexed="8"/>
        <rFont val="Arial Narrow"/>
        <family val="2"/>
      </rPr>
      <t xml:space="preserve">Subcomponente /proceso 1 
</t>
    </r>
    <r>
      <rPr>
        <sz val="11"/>
        <color indexed="8"/>
        <rFont val="Arial Narrow"/>
        <family val="2"/>
      </rPr>
      <t>Política de Administración de Riesgos de Corrupción</t>
    </r>
  </si>
  <si>
    <r>
      <rPr>
        <b/>
        <sz val="11"/>
        <color indexed="8"/>
        <rFont val="Arial Narrow"/>
        <family val="2"/>
      </rPr>
      <t xml:space="preserve">Subcomponente/proceso  2 </t>
    </r>
    <r>
      <rPr>
        <sz val="11"/>
        <color indexed="8"/>
        <rFont val="Arial Narrow"/>
        <family val="2"/>
      </rPr>
      <t>Construcción del Mapa de Riesgos de Corrupción</t>
    </r>
  </si>
  <si>
    <r>
      <rPr>
        <b/>
        <sz val="11"/>
        <color indexed="8"/>
        <rFont val="Arial Narrow"/>
        <family val="2"/>
      </rPr>
      <t xml:space="preserve">Subcomponente /proceso 3    </t>
    </r>
    <r>
      <rPr>
        <sz val="11"/>
        <color indexed="8"/>
        <rFont val="Arial Narrow"/>
        <family val="2"/>
      </rPr>
      <t xml:space="preserve"> Consulta y divulgación </t>
    </r>
  </si>
  <si>
    <r>
      <rPr>
        <b/>
        <sz val="11"/>
        <color indexed="8"/>
        <rFont val="Arial Narrow"/>
        <family val="2"/>
      </rPr>
      <t>Subcomponente /proceso 4</t>
    </r>
    <r>
      <rPr>
        <sz val="11"/>
        <color indexed="8"/>
        <rFont val="Arial Narrow"/>
        <family val="2"/>
      </rPr>
      <t xml:space="preserve">      Monitoreo o revisión</t>
    </r>
  </si>
  <si>
    <r>
      <rPr>
        <b/>
        <sz val="11"/>
        <color indexed="8"/>
        <rFont val="Arial Narrow"/>
        <family val="2"/>
      </rPr>
      <t>Subcomponente/proceso 5</t>
    </r>
    <r>
      <rPr>
        <sz val="11"/>
        <color indexed="8"/>
        <rFont val="Arial Narrow"/>
        <family val="2"/>
      </rPr>
      <t xml:space="preserve"> Seguimiento</t>
    </r>
  </si>
  <si>
    <r>
      <rPr>
        <b/>
        <sz val="11"/>
        <color indexed="8"/>
        <rFont val="Arial Narrow"/>
        <family val="2"/>
      </rPr>
      <t xml:space="preserve">Subcomponente 1
</t>
    </r>
    <r>
      <rPr>
        <sz val="11"/>
        <color indexed="8"/>
        <rFont val="Arial Narrow"/>
        <family val="2"/>
      </rPr>
      <t xml:space="preserve">Estructura administrativa y Direccionamiento estratégico </t>
    </r>
  </si>
  <si>
    <r>
      <rPr>
        <b/>
        <sz val="11"/>
        <color indexed="8"/>
        <rFont val="Arial Narrow"/>
        <family val="2"/>
      </rPr>
      <t>Subcomponente 2</t>
    </r>
    <r>
      <rPr>
        <sz val="11"/>
        <color indexed="8"/>
        <rFont val="Arial Narrow"/>
        <family val="2"/>
      </rPr>
      <t xml:space="preserve">
Fortalecimiento de los canales de atención</t>
    </r>
  </si>
  <si>
    <r>
      <rPr>
        <b/>
        <sz val="11"/>
        <color indexed="8"/>
        <rFont val="Arial Narrow"/>
        <family val="2"/>
      </rPr>
      <t xml:space="preserve">Subcomponente 3
</t>
    </r>
    <r>
      <rPr>
        <sz val="11"/>
        <color indexed="8"/>
        <rFont val="Arial Narrow"/>
        <family val="2"/>
      </rPr>
      <t>Talento humano</t>
    </r>
  </si>
  <si>
    <r>
      <rPr>
        <b/>
        <sz val="11"/>
        <color indexed="8"/>
        <rFont val="Arial Narrow"/>
        <family val="2"/>
      </rPr>
      <t xml:space="preserve">Subcomponente 4
</t>
    </r>
    <r>
      <rPr>
        <sz val="11"/>
        <color indexed="8"/>
        <rFont val="Arial Narrow"/>
        <family val="2"/>
      </rPr>
      <t>Normativo y procedimental</t>
    </r>
  </si>
  <si>
    <r>
      <t xml:space="preserve">Subcomponente 5
</t>
    </r>
    <r>
      <rPr>
        <sz val="11"/>
        <color rgb="FF000000"/>
        <rFont val="Arial Narrow"/>
        <family val="2"/>
      </rPr>
      <t>Relacionamiento con el ciudadano</t>
    </r>
  </si>
  <si>
    <t>Con el fin de dar cumplimiento a la resolución No.1519 de 2020 “Por la cual se definen los estándares y directrices para publicar la información señalada en la Ley 1712 del 2014 y se definen los requisitos materia de acceso a la información pública, accesibilidad web, seguridad digital, y datos abiertos”, desde el pasado 28 de mayo desde las Oficinas de Planeación y de las TIC, se les remitido a las diferentes dependencias de la entidad el memorando radicado bajo el No.20214000036283, en donde se les solicita que en concordancia con el compromiso definido en el pasado Comité Institucional de Gestión y Desempeño realizado el 28 de abril, realizaran el diligenciamiento del archivo en Excel “Matriz de transparencia y acceso a la información”, en el cual debían realizar el diligenciamiento de las columnas E, F y G del archivo (Evidencia 1). Así mismo mediante memorando No. 20214000046423 del 30-06-2021 se reiteró dicha solicitud (Evidencia 2)
Una vez analizada y consolidada la información remitida por las dependencias (Evidencia 3,4 ) se desarrollaron diferentes mesas de trabajo con algunas de ellas,  con el fin de aclarar la información remitida. 
El 25 de agosto salió a producción el nuevo diseño del botón de transparencia, en donde se evidencia la información requerida y a la fecha se viene ajustando el contenido del mismo, dando cumplimiento a la resolución 1519, para los casos que aplique.</t>
  </si>
  <si>
    <t>Para el segundo cuatrimestre la Oficina Asesora de Planeación teniendo en cuenta las recomendaciones del proceso de Relacionamiento con el ciudadano, se actualizaron datos de la entidad como dirección de la sede, horarios y líneas de atención en el SUIT; así como los manuales para cada trámite.
Por tanto, los trámites registrados en SUIT para la vigencia 2021 se encuentran actualizados.</t>
  </si>
  <si>
    <r>
      <t xml:space="preserve">Se informa a la ciudadanía y servidores públicos los resultados de la última medición del FURAG 
</t>
    </r>
    <r>
      <rPr>
        <b/>
        <sz val="11"/>
        <color theme="1"/>
        <rFont val="Arial Narrow"/>
        <family val="2"/>
      </rPr>
      <t>Evidencia:</t>
    </r>
    <r>
      <rPr>
        <sz val="11"/>
        <color theme="1"/>
        <rFont val="Arial Narrow"/>
        <family val="2"/>
      </rPr>
      <t xml:space="preserve"> Sharepoint</t>
    </r>
  </si>
  <si>
    <r>
      <t xml:space="preserve">Se realiza la socialización del Oficial deTransparencia en la Intranet, así como por correo electrónico a los servidores públicos de la entidad.
</t>
    </r>
    <r>
      <rPr>
        <b/>
        <sz val="11"/>
        <color theme="1"/>
        <rFont val="Arial Narrow"/>
        <family val="2"/>
      </rPr>
      <t>Evidencias:</t>
    </r>
    <r>
      <rPr>
        <sz val="11"/>
        <color theme="1"/>
        <rFont val="Arial Narrow"/>
        <family val="2"/>
      </rPr>
      <t xml:space="preserve"> Capturas de pantalla en la carpeta de Sharepoint</t>
    </r>
  </si>
  <si>
    <t>Teniendo en cuenta que por la premura del tiempo no era posible realizar la entrega del servicio de recaudo a través de corresponsales bancarios en la fecha previamente establecida (31/07/2021). La Dirección Financiera, por medio de correo electrónico remitió a la Oficina de Planeación el dia 30 de abril de 2021, el plan de trabajo de la racionalización del tramite denominado: "Aumentar los medios de pago para el recaudo de la Contribución Especial de Vigilancia a través de de corresponsales bancarios" en donde se relacionaron las actividades y el nuevo cronograma para llevar a cabo dicho desarrollo. (Se adjunta plan de trabajo)
El día 05/05/2021 se realizó reunión con el Banco de Occidente para socializar los avances y realizar seguimiento a las acciones establecidas para garantizar el desarrollo del servicio de recaudo a través de corresponsales bancarios. (Se adjunta el acta de la reunión)
Se recibió por parte del Banco de Occidente el borrador del convenio de recaudo en canales electrónicos y corresponsales bancarios, por consiguiente, se procedió a realizar por parte de la Dirección Financiera y la Ofc de contratación la revisión del referido documento, evidenciando que era procedente realizar algunos ajustes, por lo que el día 14/07/2021 se remitió a la Entidad financiera las observaciones con el fin de que las mismas sean incluidas y de esta manera proceder con la suscripción del convenio. (A la fecha, no hemos recibido por parte del Banco el documento ajustado). (Se adjuta el borrador del convenio y las respectivas observaciones).
Con el fin de dar cumplimiento a los compromisos adquiridos en el acta No. 1, el dia 22/07/2021 se remitió al Banco de Occidente para prueba de consumo, el documento con el protocolo del servicio web service. (Se adjunta el referido documento).
El día 22/07/2021 se realizó reunión con el Banco de Occidente para socializar los avances y realizar seguimiento a las acciones establecidas para garantizar el desarrollo del servicio de recaudo a través de corresponsales bancarios, a la fecha se están realizando las pruebas de consumo según las especificaciones técnicas indicadas en el documento de protocolo del servicio web service.</t>
  </si>
  <si>
    <t xml:space="preserve">En el segundo cuatrimestre no se desarrolló un evento de estas características. Su ejecución esta planeada para el 20 de diciembre. </t>
  </si>
  <si>
    <t>Se adjunta informe nuevamente. Nombre del archivo: Informe accesibilidad.</t>
  </si>
  <si>
    <t>Facebook Live realizado el 28 de julio del 2021 en el cual se trato el tema de  Accesibilidad e Inclusión en la infraestructura del transporte, Supervisados Terminales de Transporte Terrestre Aeropuertos Infraestructura Carretera Concesionada Interventorías de Infraestructura de Transporte, Experiencias en infraestructura de transporte accesible e incluyente sus avances y proyecciones en colombia y como la Superintendencia promueve el cumplimiento de la normatividad, numero de espectadores en vivo 428</t>
  </si>
  <si>
    <t>La Supertransporte y la Universidad Nacional de Colombia celebraron contrato interadministrativo No 239 de 2021, en cumplimiento de lo dispuesto en el Plan Institucional de Capacitación – PIC para la vigencia 2021", por consiguiente se realizó la capacitación relacionada con el fortalecimiento de la cultura del buen servicio   denominada "Habilidades Blandas en Atención al Usuario" con una duranción de 21 Horas 2 sesiones por semana Martes y Jueves), grupo objetivo: servidores públicos de la Superintendencia de Transporte, por medio de la plataforma google meet, en el horario de 8 am a 11 am , del 12 de agosto al 2 de Septiembre. (Anexo 89)</t>
  </si>
  <si>
    <t>*Se realizo una Campaña para sensibilizar a Funcionarios y Contratistas de la entidad en el tema de Conflictos de Interes (Anexos 91 al 94)
* La Secretaria General junto con el Grupo de Control Interno Disciplinario, en el mes de Julio, realizaron una charla sobre Inhabilidades, Incompatibilidades y Conflicto de Interes. (Anexo 95)</t>
  </si>
  <si>
    <t>Se realizo Campaña a través de Videos enviados por el Correo Institucional para que los Funcionarios interiorizaran los Valores del Codigo de Integridad
(Anexos 96 al 98)</t>
  </si>
  <si>
    <t xml:space="preserve">Se generaron las siguientes actividades frente a las herramientas informáticas de la entidad:  1.Parametrizaciones, pruebas y ajustes de formularios
2.Planes de pruebas desarrollados
3.Desarrollo de funcionalidades y procedimientos
4.Protocolo Web Service 2.0 Botón PSE
5.Integración de Consola Taux con Paz y Salvo Financiero
6.Formato de Acuerdos
7.Anulación de mandamientos
8.Ajuste de plantillas del Sistema OrfeoArgo.
Evidencias: 5-1_8_Herramientas informáticas.zip
</t>
  </si>
  <si>
    <t>Se publicaron los siguientes proyectos de resolución para comentarios:
 - Proyecto borrador de la Circular Única de la la SuperTransporte, se publican los borradores de 5 instrucciones nuevas, que, en caso de ser expedidas, se adicionarán al Título correspondiente de la Circular Única.  
https://www.supertransporte.gov.co/index.php/participacion-ciudadana/convocatoria-para-la-construccion-colectiva-de-la-circular-unica-14-01-2021/</t>
  </si>
  <si>
    <t>Mejoras implementadas al sitio web para el cumplimiento de los criterios de accesibilidad de acuerdo a lo definido en la Resolución 1519 de 2020 y los lineamientos de GOV.CO. Así como la publicación de información sobre Servicio incluyente y accesible en las instalaciones de Supertransporte
Evidencia: 4-2_5_VERIFICACCESIBILIDAD WEB EN EL SITIO WEB DE LA ENTIDAD.pdf</t>
  </si>
  <si>
    <t>Mejora en la periodicidad y en la incorporación de nuevos datos para los conjuntos de puertos y contenedores.
Evidencia: 5-1_2_Datos abiertos.zip</t>
  </si>
  <si>
    <t>1.	Se contrato Oficial de Seguridad de la Información con la experiencia, experticia y formación adecuada para liderar el proceso del MSPI. Evidencias: 5-3_Seguridad Digital.zip
2.	Plan de Sensibilización y Comunicación en el SGSI para funcionarios, contratistas y terceros que presten servicios a la entidad. Evidencias: 5-3_Seguridad Digital.zip
3.	Gestión de Activos: Se realizo la actualización del formato de la Matriz de Activos de Información, así como de la metodología de gestión de activos. Evidencias: 5-3_Seguridad Digital.zip
4.	Se inicio con el proceso de gestión del plan de recuperación de desastres para el SGCN: Sistema de Gestión de Continuidad del Negocio. Evidencias: 5-3_Seguridad Digital.zip
5.	Se realizaron los siguientes documentos: a.	Política de Backup,b.	Procedimiento de Copias de Seguridad. Evidencias: 5-3_Seguridad Digital.zip</t>
  </si>
  <si>
    <t>Publicación de los siguientes procedimientos en la cadena de valor de la entidad: TIC-PR-001 Requerimiento de software o tablero de control.pdf  y  TIC-PR-008 Generación y publicación de conjuntos de datos abiertos.pdf   Evidencia: https://supertransporte.sharepoint.com/:f:/r/sites/CadenadeValorST/Documentos%20compartidos/Procesos/d.%20Gesti%C3%B3n%20TICS/c.%20Procedimientos?csf=1&amp;web=1&amp;e=lWTARh
Publicación de los siguientes planes en la cadena de valor: TIC-PL-001 PETI .pdf y TIC-PL-002 Plan apertura de datos.pdf   Evidencias: https://supertransporte.sharepoint.com/:f:/r/sites/CadenadeValorST/Documentos%20compartidos/Procesos/d.%20Gesti%C3%B3n%20TICS/m.%20Plan?csf=1&amp;web=1&amp;e=A9vR7h
Actualización de secciones en el portal web de la entidad de acuerdo con los lineamientos de la Resolución 1519 de 2020. 
Evidencia:  5-4_1_Listado cumpliento general (30 de agosto).pdf
Lanzamiento nuevo GLPI, con el cual se mejora la gestión de requerimientos de la mesa de servicio de TI. Evidencia: 5-4_1_Actualización GLPI.pdf</t>
  </si>
  <si>
    <t>1. Se realizó un Facebook Live para desarrollar el Foro de Comercio electrónico transparente. Evidencia: https://www.facebook.com/Supertransporte/videos/966537057479631/ 2. Lanzamiento Guía y 10 acciones para el Transporte de Animales y Mascotas. Evidencia: https://fb.watch/7MXG-4SSVJ/</t>
  </si>
  <si>
    <t>La audiencia Pública se realizará en el tercer cuatrimestre</t>
  </si>
  <si>
    <r>
      <rPr>
        <b/>
        <sz val="11"/>
        <color theme="1"/>
        <rFont val="Arial Narrow"/>
        <family val="2"/>
      </rPr>
      <t>Delegatura para la Protección de usuarios del Sector Transporte.</t>
    </r>
    <r>
      <rPr>
        <sz val="11"/>
        <color theme="1"/>
        <rFont val="Arial Narrow"/>
        <family val="2"/>
      </rPr>
      <t xml:space="preserve">
Mayo:
1.Información Pública de Precios (IPP), en el que se realizó el cronograma de las jornadas de capacitación y las capacitaciones programadas.Evidencia: - Archivo: 
"COM4_5.1_Act_SeguimientodeInformaciónPúblicadePrecios"- Archivo: 
"COM4_5.1_Act_SeguimientodeInformaciónPúblicadePrecios1"2. Prevención a la Reclamación Aérea (PRA).
Se realizó el envío de las comunicaciones a las aerolíneas invitándolas a hacer parte de la segunda fase, comunicación y traslados de PQRDEvidencia:- Archivo: 
"COM4_5.1_Act_ PrevenciónalaReclamaciónAérea"3. Comercio Electrónico Transparente (CET), se llevo a cabo el Foro de Comercio Electrónico.Evidencia:- Archivo: 
"COM4_5.1_Act_ ComercioElectrónicoTransparente”Junio: 1. Seguimiento de Información Pública de Precios (IPP), se realizó el cronograma de las segundas visitas de verificación.Evidencia: - Archivo: 
"COM4_5.1_Act_SeguimientodeInformaciónPúblicadePrecios" 2. Prevención a la Reclamación Aérea (PRA), en el que se realizó la reunión de cierre con las aerolíneas participantes.Evidencia:- Archivo:
"COM4_5.1_Act_Prevenciónalareclamaciónaérea" - Archivo "COM4_5.1_Act_Prevenciónalareclamaciónaérea1" 3. Comercio Electrónico Transparente (CET), se se realizó las visitas de verificación a las página web de las agencias de viaje que venden tiquetes de transporte aéreo.Evidencia:- Archivo: 
"COM4_5.1_Act_ ComercioElectrónicoTransparente”4. Seguimiento y Evaluación a Sistemas de Atención a Usuarios  (SESAU), se desarrollaron las visitas de verificación de cumplimiento según el numeral 3.10.4 del RAC 3. por las aerolíneas que operan en el aeropuerto el Dorado de Bogotá.Evidencia:- Archivo "COM4_5.1_Act_ SeguimientoyEvaluaciónaSistemasdeAtenciónaUsuarios" - Archivo "COM4_5.1_Act_ SeguimientoyEvaluaciónaSistemasdeAtenciónaUsuarios1" - Archivo "COM4_5.1_Act_ SeguimientoyEvaluaciónaSistemasdeAtenciónaUsuarios2" - Archivo "COM4_5.1_Act_ SeguimientoyEvaluaciónaSistemasdeAtenciónaUsuarios3" (…)- Archivo "COM4_5.1_Act_ SeguimientoyEvaluaciónaSistemasdeAtenciónaUsuarios21" Julio: 1 Seguimiento de Información Pública de Precios, se realizaron las segundas visitas de verificación. Evidencia: -Archivo "COM4_5.1_Act_SeguimientodeInformaciónPúblicadePrecios"-Archivo "COM4_5.1_Act_SeguimientodeInformaciónPúblicadePrecios1"-Archivo "COM4_5.1_Act_SeguimientodeInformaciónPúblicadePrecios2" -Archivo "COM4_5.1_Act_SeguimientodeInformaciónPúblicadePrecios3" (…)-Archivo "COM4_5.1_Act_SeguimientodeInformaciónPúblicadePrecios510" 2. Venas Azules de Colombia (VAC), en el que se realizó el diagnóstico de rutas fluviales.Evidencia: Archivo "COM4_5.1_Act_ VenasAzulesdeColombia"3 Seguimiento y Evaluación a Sistemas de Atención a Usuarios  (SESAU), se realizaron los requerimientos a las aerolíneas tras verificar el no cumplimiento de lo señalado en el numeral 3.10.4 del RAC 3, para que diseñen planes de mejora. Evidencia:- Archivo "COM4_5.1_Act_ SeguimientoyEvaluaciónaSistemasdeAtenciónaUsuarios" - Archivo "COM4_5.1_Act_ SeguimientoyEvaluaciónaSistemasdeAtenciónaUsuarios1" 4. Comercio Electrónico Transparente (CET), en el que se generaron requerimientos a las agencias de viaje para que presenten planes de acción.Evidencia: Archivo "COM4_5.1_Act_ ComercioElectrónicoTransparente" Agosto:1. Comercio Electrónico Transparente (CET), se dio respuesta a los planes de acción presentados por las agencias.Evidencia: Archivo "COM4_5.1_Act_ ComercioElectrónicoTransparente" 2.Seguimiento y Evaluación a Sistemas de Atención a Usuarios (SESAU), se realizó el análisis de los planes de acción enviados por las compañías aéreas.Evidencia:- Archivo "COM4_5.1_Act_ SeguimientoyEvaluaciónaSistemasdeAtenciónaUsuarios" 3. Venas Azules de Colombia (VAC), se realizó la restructuración de la forma como se va a desarrollar el programa.Evidencia: Archivo "COM4_5.1_Act_ VenasAzulesdeColombia"PROMOCIÓN: Mayo:1. Revista Puntos Cardinales (REV) Se realizó el diseño de la revista.Evidencia:- Archivo "COM4_5.1_Act_ RevistaPuntosCardinales"- Archivo "COM4_5.1_Act_ RevistaPuntosCardinales1"2. Capacitaciones, se realizaron las 8 jornadas proyectadas en materia de protección a usuarios.Evidencia:- Archivo "COM4_5.1_Act_Capacitacion1"- Archivo "COM4_5.1_Act_Capacitacion2"- Archivo "COM4_5.1_Act_Capacitacion3"- Archivo "COM4_5.1_Act_Capacitacion4"- Archivo "COM4_5.1_Act_Capacitacion5"- Archivo "COM4_5.1_Act_Capacitacion6"- Archivo "COM4_5.1_Act_Capacitacion7"- Archivo "COM4_5.1_Act_Capacitacion8"3. Campañas en el componente de promoción de la entidad, donde se generó el contenido para promocionar las cifras de capacitaciones del primer trimestre, el foro comercio electrónico transparente, el transporte de equipaje, la encuesta Etar, el boletín de Transporte Aéreo y la novela gráfica “Con boleto al amor”.Evidencia:- Archivo: "COM4_5.1_Act_Campañas"4. Legitimación y Consolidación en espacios académicos (LCEA), se realizó la cuarta sesión del Semillero para la Protección de Usuarios del Sector Transporte, el  28 de mayo de 2021.Evidencia:- Archivo "COM4_5.1_Act_ LegitimaciónyConsolidaciónenespacios"- Archivo "COM4_5.1_Act_ LegitimaciónyConsolidaciónenespacios1"5. Estrategia para redes Sociales (ERS), en donde se tenía programada la publicación de la novela gráfica "Con Boleto al amor", realizada el 25 de mayo a través de la Instagram.- Archivo "COM4_5.1_Act_ Estrategia para redes Sociales"Junio: 1. Revista Puntos Cardinales (REV), se realizo la publicación de la herramienta y su divulgación.Evidencia:- Archivo "COM4_5.1_Act_ RevistaPuntosCardinales"- Archivo "COM4_5.1_Act_ RevistaPuntosCardinales1"2. Capacitaciones, en donde se realizaron las 8 jornadas proyectadas en materia de protección a usuarios.Evidencias:- Archivo "COM4_5.1_Act_Capacitacion1"- Archivo "COM4_5.1_Act_Capacitacion2"- Archivo "COM4_5.1_Act_Capacitacion3"- Archivo "COM4_5.1_Act_Capacitacion4"- Archivo "COM4_5.1_Act_Capacitacion5"- Archivo "COM4_5.1_Act_Capacitacion6"- Archivo "COM4_5.1_Act_Capacitacion7"- Archivo "COM4_5.1_Act_Capacitacion8"3. Campañas de promoción de la Entidad, se realizó la campaña con las recomendaciones de temporada alta.Evidencia: -	Archivo "COM4_5.1_Act_Campañas"1.	Legitimación de espacios académicos, se realizó la quinta sesión del Semillero para la Protección de Usuarios del Sector Transporte, el 25 de junio de 2021. Evidencia: -	Archivo "COM4_5.1_Act_Legitimacióndeespaciosacadémicos"2.	Cartilla de transporte acuático (CDDA), en donde se llevo a cabo el proceso de diagramación. Evidencia: - Archivo "COM4_5.1_Act_ Cartilladetransporteacuático"6. Divulgación (PED), este programa opera a demanda, y durante el periodo, la Dirección de P&amp;P participó en las Jornadas de divulgación, a las que fue invitada por la Red Nacional de Protección al Consumidor, eventos virtuales.Evidencia: -	Archivo "COM4_5.1_Act_ Divulgación"-	Archivo "COM4_5.1_Act_ Divulgación1"-	Archivo "COM4_5.1_Act_ Divulgación2"Julio1. Capacitaciones, se realizaron las 8 jornadas proyectadas, relacionadas con la protección a los usuarios del sector transporte. Evidencia:- Archivo "COM4_5.1_Act_Capacitación1"- Archivo "COM4_5.1_Act_Capacitación2"- Archivo "COM4_5.1_Act_Capacitación3"- Archivo "COM4_5.1_Act_Capacitación4"- Archivo "COM4_5.1_Act_Capacitación5"- Archivo "COM4_5.1_Act_Capacitación6"- Archivo "COM4_5.1_Act_Capacitación7"- Archivo "COM4_5.1_Act_Capacitación8"2. Campañas de promoción de la Entidad, se realizó con las invitaciones a la escuela de participación ciudadana.Evidencia: Archivo "COM4_5.1_Act_Campañas"3. Legitimación y Consolidación en espacios académicos (LCEA), se realizó la cuarta sesión del Semillero para la Protección de Usuarios del Sector Transporte, el 30 de julio de 2021.Evidencia:- Archivo "COM4_5.1_Act_ LegitimaciónyConsolidaciónenespacios"- Archivo "COM4_5.1_Act_ LegitimaciónyConsolidaciónenespacios1"4. Divulgación, este programa opera a demanda, y durante el periodo, la Dirección de P&amp;P participó en las Jornadas de divulgación, a las que fue invitada por la Red Nacional de Protección al Consumidor, eventos virtuales. Evidencia: -	Archivo "COM4_5.1_Act_Divulgación1"  -	Archivo "COM4_5.1_Act_Divulgación2"-	Archivo "COM4_5.1_Act_Divulgación3"-	Archivo "COM4_5.1_Act_Divulgación4" 5.	Estrategia para redes Sociales (ERS), en donde se tenía programada la publicación de una crónica.Evidencia:- Archivo "COM4_5.1_Act_ Estrategia para redes Sociales"Agosto:1. Capacitaciones, se realizaron las 8 jornadas proyectadas, relacionadas con la protección a los usuarios del sector transporte. Evidencia:- Archivo "COM4_5.1_Act_Capacitación1"- Archivo "COM4_5.1_Act_Capacitación2"- Archivo "COM4_5.1_Act_Capacitación3"- Archivo "COM4_5.1_Act_Capacitación4"- Archivo "COM4_5.1_Act_Capacitación5"- Archivo "COM4_5.1_Act_Capacitación6"- Archivo "COM4_5.1_Act_Capacitación7"- Archivo "COM4_5.1_Act_Capacitación8"2. Legitimación y Consolidación en espacios académicos (LCEA), se realizó la cuarta sesión del Semillero para la Protección de Usuarios del Sector Transporte, el 27 de agosto de 2021.Evidencia:- Archivo "COM4_5.1_Act_ LegitimaciónyConsolidaciónenespacios"- Archivo "COM4_5.1_Act_ LegitimaciónyConsolidaciónenespacios1"3. Campañas en el componente de promoción de la entidad, donde se generó el contenido para promocionar el lanzamiento de la guía de mascotasEvidencia:- Archivo: "COM4_5.1_Act_Campañas"GESTIÓN DE PETICIONESMayo:Se resolvieron 60 derechos de petición, recibidos y gestionados dentro de los términos legalmente establecidos. Evidencia: Archivo "COM4_5.1_Act_Peticiones"Junio: Se resolvieron 48 derechos de petición, recibidos y gestionados dentro de los términos legalmente establecidos. Evidencia: Archivo "COM4_5.1_Act_Peticiones"Julio: Se resolvieron 36 derechos de petición, recibidos y gestionados dentro de los términos legalmente establecidos.Evidencias: Archivo "COM4_5.1_Act_Peticiones"Agosto: Se resolvieron 33 derechos de petición, recibidos y gestionados dentro de los términos legales. Evidencias: Archivo "COM4_5.1_Act_Peticiones"
</t>
    </r>
    <r>
      <rPr>
        <b/>
        <sz val="11"/>
        <color theme="1"/>
        <rFont val="Arial Narrow"/>
        <family val="2"/>
      </rPr>
      <t xml:space="preserve">Delegatura para la Protección de usuarios del Sector Transporte.
</t>
    </r>
    <r>
      <rPr>
        <sz val="11"/>
        <color theme="1"/>
        <rFont val="Arial Narrow"/>
        <family val="2"/>
      </rPr>
      <t>1. Información Pública de Precios (IPP), en el que se realizó el cronograma de las jornadas de capacitación y las capacitaciones programadas.</t>
    </r>
  </si>
  <si>
    <t xml:space="preserve">El día 02/06/2021 se envío por el correo de Comunicaciones Supertransporte la Guía para que los funcionarios y contratistas de la entidad para que realicen el Curso Virtual de Lenguaje Claro. La Guía fue elaborada por el Grupo de Relacionamiento con el Ciudadano y solicitó el apoyo del área de comunicaciones para su publicación. </t>
  </si>
  <si>
    <t>Se presentaron ante la Secretaria General los informes de gestión del Grupo de Atención al Ciudadano del segundo cuatrimestre, mediante los siguientes memorandos: 
Mayo 20215310039973
Junio 20215310047713
Julio 20215310061453 
Agoto 2021531066613</t>
  </si>
  <si>
    <t>Se recibió, analizó y plasmó en los informes de gestion la información relacionada con los informes mensuales de gestión presentados por Américas BPO.</t>
  </si>
  <si>
    <t xml:space="preserve">Se presentó el Informe de Medición de Percepción de los Ciudadanos 2° Cuatrimestre 2021, mostrando los resultados obtenidos mediante el memorando con Rad. 20215310066623, se informó a los directivos de la entidad a través del nuevo gestor documental Orfeo. </t>
  </si>
  <si>
    <t>Dentro de las actividades de seguimiento permanente y con el fin de disminuir los riesgos de vencimiento de términos para atender las mismas, desde el Grupo de Relacionamiento con el Ciudadano se comunica a los líderes de las dependencias sobre las PQRSD vencidas como de aquellas próximas  a vencer, exponiendo la importancia y deber de atender las PQRSD dentro de los términos establecidos legalmente.  De dicha gestión se obtuvo como resultado los siguientes memorandos 20215310036053, 20215310036073, 20215310036083, 20215310036103, 20215310036113, 20215310036143, 20215310036153, 20215310036163, 20215310036173, 20215310036193, 20215310036203, 20215310036233, 20215310045803, 20215310045983, 20215310046003, 20215310046013, 20215310046033, 20215310046043, 20215310046053, 20215310046063, 20215310046073, 20215310046103, 20215310046123, 20215310046153, 20215310046203, 20215310046233, 20215310052933, 20215310052943, 20215310052953, 20215310052963, 20215310052993, 20215310053003, 20215310053013, 20215310053023, 20215310053033, 20215310053053, 20215310053063, 20215310053103, 20215310053113, 20215310053123, 20215310053133, 20215310053143, 20215310053153 El día 03/08/2021 se envió por el correo de Comunicaciones Supertransporte a todos los funcionarios y contratistas el video para la atención oportuna de PQRSD https://www.supertransporte.gov.co/documentos/2021/Agosto/Comunicaciones_02/Video-PQRSD.mp4</t>
  </si>
  <si>
    <t xml:space="preserve">Se realizó y se publicó el Informe de PQRSD del Primer Semestre 2021. El informe se encuentra en la página web de la Supertransporte dentro de la pestaña de Transparencia y acceso a la información pública, en el ícono de Planeación, Presupuesto e Informes, en la categoría Informes de peticiones, quejas, reclamos y sugerencias, el cual se puede consultar mediante el siguiente link https://www.supertransporte.gov.co/documentos/2021/Julio/Atencionciudadano_06/Informe-de-PQRDS-I-SEMESTRE-2021.pdf </t>
  </si>
  <si>
    <t xml:space="preserve">Desde a mayo a agosto se han enviado 460 correos para funcionarios y contratistas en donde se les comparte información sobre evento, actividades, capacitaciones, gestión, noticias.   </t>
  </si>
  <si>
    <t xml:space="preserve">Se realizaron dos informes audiovisuales con le fin de informar la gestión de la Supertransporte en todo el sector  </t>
  </si>
  <si>
    <t>Comunicado de prensa se realizaron 39 con el fin de resaltar la gestión de la supertransporte y su incansable trabajo por combatir la ilegalidad en el sector transporte</t>
  </si>
  <si>
    <t>Se realizaron 46 campañas digitales destinadas a informar a nuestros vigilado, usuarios y a la ciudadanía en general.</t>
  </si>
  <si>
    <t>Se realizó un video que fue difundido por redes: twitter y youtube a la ciudadanía para dar a conocer los trámites que se encuentran dentro del SUIT.
Evidencia: Difusión por redes y Guión del video</t>
  </si>
  <si>
    <r>
      <rPr>
        <b/>
        <sz val="11"/>
        <color theme="1"/>
        <rFont val="Arial Narrow"/>
        <family val="2"/>
      </rPr>
      <t>Dirección Administrativa</t>
    </r>
    <r>
      <rPr>
        <sz val="11"/>
        <color theme="1"/>
        <rFont val="Arial Narrow"/>
        <family val="2"/>
      </rPr>
      <t xml:space="preserve"> Se adjunta archivo de la ruta en donde se evidencia la publicación en SIGEP. Nombre del archivo </t>
    </r>
    <r>
      <rPr>
        <i/>
        <u/>
        <sz val="11"/>
        <color theme="1"/>
        <rFont val="Arial Narrow"/>
        <family val="2"/>
      </rPr>
      <t>Hojas de vida publicadas en el SIGEP - Dirección Administrativa</t>
    </r>
    <r>
      <rPr>
        <sz val="11"/>
        <color theme="1"/>
        <rFont val="Arial Narrow"/>
        <family val="2"/>
      </rPr>
      <t xml:space="preserve">
</t>
    </r>
    <r>
      <rPr>
        <b/>
        <sz val="11"/>
        <color theme="1"/>
        <rFont val="Arial Narrow"/>
        <family val="2"/>
      </rPr>
      <t xml:space="preserve">Talento Humano  </t>
    </r>
    <r>
      <rPr>
        <sz val="11"/>
        <color theme="1"/>
        <rFont val="Arial Narrow"/>
        <family val="2"/>
      </rPr>
      <t>hizo seguimiento a los funcionarios que ingresaban a la entidad para que diligenciaran su hoja de vida a través del aplicativo SIGEP (Anexo 4 y Anexos del 8 al 21 )</t>
    </r>
  </si>
  <si>
    <t xml:space="preserve">La entidad emitio la Resolucion 8564 del 19 de agosto de 2021 Por la cual se expide la Resolucion Única de Grupos Internos de Trabajo de la Superintendencia de Transporte. Lo anterior en cumplimiento del articulo 17 de la Ley 2052 de 2020. 
</t>
  </si>
  <si>
    <t>El borrador de la política fue reportado en el primer cuatrimestre, se adjunta borrador en su última versión</t>
  </si>
  <si>
    <r>
      <t xml:space="preserve">Una vez se actualice el mapa de riesgos será socializado con el apoyo de la Oficina Asesora de Planeación
</t>
    </r>
    <r>
      <rPr>
        <b/>
        <sz val="11"/>
        <color theme="1"/>
        <rFont val="Arial Narrow"/>
        <family val="2"/>
      </rPr>
      <t>Con el proceso Gestión Administrativa</t>
    </r>
    <r>
      <rPr>
        <sz val="11"/>
        <color theme="1"/>
        <rFont val="Arial Narrow"/>
        <family val="2"/>
      </rPr>
      <t xml:space="preserve"> se hizo una revisión del Mapa de Riesgos, y se identificaron algunos riesgos que requerían ser ajustados y otros creados, que luego de los respectivos ajustes, revisión y aprobación estos fueron subidos a la cadena de valor. link  https://supertransporte.sharepoint.com/sites/CadenadeValorST/Documentos%20compartidos/Forms/AllItems.aspx?originalPath=aHR0cHM6Ly9zdXBlcnRyYW5zcG9ydGUuc2hhcmVwb2lu                                                                                                 
Se adjunta pantallazo del correo enviado por part de Sonia Ortiz indicando sesibilización de los riesgos mediante correo electronico
</t>
    </r>
    <r>
      <rPr>
        <b/>
        <sz val="11"/>
        <color theme="1"/>
        <rFont val="Arial Narrow"/>
        <family val="2"/>
      </rPr>
      <t>Delegatura para la Protección de usuarios del Sector Transporte.</t>
    </r>
    <r>
      <rPr>
        <sz val="11"/>
        <color theme="1"/>
        <rFont val="Arial Narrow"/>
        <family val="2"/>
      </rPr>
      <t xml:space="preserve">
</t>
    </r>
    <r>
      <rPr>
        <b/>
        <sz val="11"/>
        <color theme="1"/>
        <rFont val="Arial Narrow"/>
        <family val="2"/>
      </rPr>
      <t>Direccción de Investigaciones.</t>
    </r>
    <r>
      <rPr>
        <sz val="11"/>
        <color theme="1"/>
        <rFont val="Arial Narrow"/>
        <family val="2"/>
      </rPr>
      <t xml:space="preserve">
Se realiza el dia 08/07/2021, capacitación relacionada con:
 - Tipos de Riesgos
 - Riesgos recurrentes
 - Riesgos a nivel Delegatura
 - Consecuencias
Evidencia: Video y lista de asistencia:
https://supertransporte.sharepoint.com/:f:/s/RepositorioEvidencias/Eh0z5u1gLF1GtnuRn_KAsQIBsnMxTEbTNSmcuNZueFq4DA?e=7XG5f3
</t>
    </r>
    <r>
      <rPr>
        <b/>
        <sz val="11"/>
        <color theme="1"/>
        <rFont val="Arial Narrow"/>
        <family val="2"/>
      </rPr>
      <t>Dirección de Prevención, Promoción y Atención</t>
    </r>
    <r>
      <rPr>
        <sz val="11"/>
        <color theme="1"/>
        <rFont val="Arial Narrow"/>
        <family val="2"/>
      </rPr>
      <t>.
Se realiza el dia 21/06/2021, capacitación relacionada con:
 - Tipos de Riesgos
 - Riesgos recurrentes
 - Riesgos a nivel Delegatura
 - Consecuencias
Evidencia: Video y lista de asistencia:
21/06/2021
https://web.microsoftstream.com/video/1ee28518-d893-4240-9727-1c07a1534ef0
07/07/2021
https://web.microsoftstream.com/video/990029e9-593e-4c76-8195-1bc5a99f12dc</t>
    </r>
  </si>
  <si>
    <r>
      <t>De acuerdo al memorando N° 20214000027323 del 23 de abril de 2021, la Oficina Asesora de Planeación comunicó a todas las áreas de la Entidad que se mantuviera el monitoreo y seguimiento al mapa de riesgos que se venia manejando en el 2020, hasta que se actualizara maximo el lll trimestre de 2021.</t>
    </r>
    <r>
      <rPr>
        <b/>
        <sz val="11"/>
        <color theme="1"/>
        <rFont val="Arial Narrow"/>
        <family val="2"/>
      </rPr>
      <t xml:space="preserve">
</t>
    </r>
    <r>
      <rPr>
        <sz val="11"/>
        <color theme="1"/>
        <rFont val="Arial Narrow"/>
        <family val="2"/>
      </rPr>
      <t xml:space="preserve">EVIDENCIA: 2.1. MEMORANDO MAPA DE RIESGOS
</t>
    </r>
    <r>
      <rPr>
        <b/>
        <sz val="11"/>
        <color theme="1"/>
        <rFont val="Arial Narrow"/>
        <family val="2"/>
      </rPr>
      <t xml:space="preserve">Oficina Asesora de Planeación </t>
    </r>
    <r>
      <rPr>
        <sz val="11"/>
        <color theme="1"/>
        <rFont val="Arial Narrow"/>
        <family val="2"/>
      </rPr>
      <t>El seguimiento y evidencia de la aplicación de los controles, se presentó a la oficina de Control Interno como respuesta a la solicitud de información para la auditoría del proceso Direccionamiento Estratégico. Memorando 20214000026313 del 19 de abril del 2021</t>
    </r>
    <r>
      <rPr>
        <b/>
        <sz val="11"/>
        <color theme="1"/>
        <rFont val="Arial Narrow"/>
        <family val="2"/>
      </rPr>
      <t xml:space="preserve">
Delegatura de Puertos.</t>
    </r>
    <r>
      <rPr>
        <sz val="11"/>
        <color theme="1"/>
        <rFont val="Arial Narrow"/>
        <family val="2"/>
      </rPr>
      <t xml:space="preserve"> Conforme a lo indicado en el Mapa de Riesgo. Se adjunta el Seguimiento al mapa de riesgo.</t>
    </r>
    <r>
      <rPr>
        <b/>
        <sz val="11"/>
        <color theme="1"/>
        <rFont val="Arial Narrow"/>
        <family val="2"/>
      </rPr>
      <t xml:space="preserve">
Delegatura de Tránsito y Transporte Terrestre </t>
    </r>
    <r>
      <rPr>
        <sz val="11"/>
        <color theme="1"/>
        <rFont val="Arial Narrow"/>
        <family val="2"/>
      </rPr>
      <t xml:space="preserve"> Se adjunta el seguimiento al Mapa de Riesgos de Supervisión con corte al 30 de abril de 2021 y sus respectivas evidencias.</t>
    </r>
    <r>
      <rPr>
        <b/>
        <sz val="11"/>
        <color theme="1"/>
        <rFont val="Arial Narrow"/>
        <family val="2"/>
      </rPr>
      <t xml:space="preserve">
</t>
    </r>
    <r>
      <rPr>
        <sz val="11"/>
        <color theme="1"/>
        <rFont val="Arial Narrow"/>
        <family val="2"/>
      </rPr>
      <t xml:space="preserve">EVIDENCIA: 4.1. SEGUIMIENTO MAPA DE RIESGOS SUPERVISIÓN D. TRÁNSITO A 30 ABR 2021
</t>
    </r>
    <r>
      <rPr>
        <b/>
        <sz val="11"/>
        <color theme="1"/>
        <rFont val="Arial Narrow"/>
        <family val="2"/>
      </rPr>
      <t>Delegatura de Concesiones e Infraestructura</t>
    </r>
    <r>
      <rPr>
        <sz val="11"/>
        <color theme="1"/>
        <rFont val="Arial Narrow"/>
        <family val="2"/>
      </rPr>
      <t xml:space="preserve"> Con fecha 05/05/2021, se envio por correo electronico a la Oficina Asesora de Planeacion el seguimiento y evidencias del del Mapa de riesgos </t>
    </r>
    <r>
      <rPr>
        <b/>
        <sz val="11"/>
        <color theme="1"/>
        <rFont val="Arial Narrow"/>
        <family val="2"/>
      </rPr>
      <t xml:space="preserve">
Delegatura de Protección al Usuario.</t>
    </r>
    <r>
      <rPr>
        <sz val="11"/>
        <color theme="1"/>
        <rFont val="Arial Narrow"/>
        <family val="2"/>
      </rPr>
      <t xml:space="preserve"> 
1. El 20 de abril se adelantó una reunión entre la Delegada para la Protección de Usuarios y los Directores de Investigaciones y, Prevención y Promoción. Allí se analizaron los riesgos de la Delegatura, y se elaboró un plan de trabajo frente a estos. Evidencia:  Acta reunión. Archivo "COM1_Act_4.1_ActaDirectivos.pdf"
2. El 20 de abril los directivos de la Delegatura para la Protección de Usuarios llevaron a cabo una reunión con la Directora Administrativa, la Dra. Denis Adriana Monroy Rúgeles, así como con la Coordinadora de Gestión Documental, la Dra. Sandra Liliana Ucros, para implementar un plan de acción frente a procesos de gestión documental que afectan las actividades de la Delegatura y que pueden dar a lugar a que se materialicen los riesgos.
(Evidencia: Acta de reunión. Archivo "COM1_Act_4.1_ActaGesDoc.pdf")
3. Dirección de Investigaciones: 
3.1. Se han desarrollado Comités mensuales, en los cuales se tratan los temas de riesgos con los servidores de la Delegatura.
Evidencias:
- Comité acta enero: archivo "COM1_Act_4.1_ComEneInv.docx"
- Comité acta febrero: archivo "COM1_Act_4.1_ComFebInv.docx"
- Comité acta marzo: archivo "COM1_Act_4.1_ComMarInv.docx"
- Comité acta abril: archivo "COM1_Act_4.1_ComAbrilInv.docx"
3.2. El 28 de abril se realizó una capacitación en riesgos a los servidores de la Dir. de Inv. 
Evidencias:
-Video: https://web.microsoftstream.com/video/388f9159-0c2e-47d4-9044-7ae47ca0e1e2
- Resultados capacitación: archivo denominado "COM1_Act_4.1_Capacitacionresultado.xlslx"
- Acta capacitación: Archivo "COM1_4.1_Act_CapacitacionInv"
4. Dirección de P&amp;P:
4.1. Se han realizado 2 sesiones de sensibilización para prevención de riesgos los días 8 de enero y 22 de abril de 2021. 
Evidencia:
- Archivo: "COM1_4.1_Act_Sensibilización_Enero"
- Archivo: "COM1_4.1_Act_SensibilizaciónRiesgos_Abril"
4.2. Se han reiterado recomendaciones sobre el tratamiento para peticiones.
Evidencias:
- Archivo: "COM1_4.1_Act_Peticiones1"
- Archivo: "COM1_4.1_Act_Peticiones2"
- Archivo: "COM1_4.1_Act_Peticiones3"
- Archivo: "COM1_4.1_Act_Peticiones4" 
4.3. Se envío pieza con los valores del servidor público.
Evidencia
- Archivo "COM1_4.1_Pieza informativa"
4.4. Se informó de la posible materialización de un riesgo.
Evidencia:
- Archivo:"COM1_4.1_Correo informa materialización riesgo"
</t>
    </r>
    <r>
      <rPr>
        <b/>
        <sz val="11"/>
        <color theme="1"/>
        <rFont val="Arial Narrow"/>
        <family val="2"/>
      </rPr>
      <t xml:space="preserve">Gestión de Comunicaciones </t>
    </r>
    <r>
      <rPr>
        <sz val="11"/>
        <color theme="1"/>
        <rFont val="Arial Narrow"/>
        <family val="2"/>
      </rPr>
      <t xml:space="preserve">Se identifico un nuevo riesgo de corrupción debido al trabajo virtual es posible que se filtre información a medios de comunicación sin ser publicada oficialmente por la entidad. 
</t>
    </r>
    <r>
      <rPr>
        <b/>
        <sz val="11"/>
        <color theme="1"/>
        <rFont val="Arial Narrow"/>
        <family val="2"/>
      </rPr>
      <t xml:space="preserve">OTIC. </t>
    </r>
    <r>
      <rPr>
        <sz val="11"/>
        <color theme="1"/>
        <rFont val="Arial Narrow"/>
        <family val="2"/>
      </rPr>
      <t xml:space="preserve">Se realiza el reporte de avance en el Mapa de Riesgos con  corte a 30 de abril.
</t>
    </r>
    <r>
      <rPr>
        <b/>
        <sz val="11"/>
        <color theme="1"/>
        <rFont val="Arial Narrow"/>
        <family val="2"/>
      </rPr>
      <t xml:space="preserve">Gestión del Talento Humano. </t>
    </r>
    <r>
      <rPr>
        <sz val="11"/>
        <color theme="1"/>
        <rFont val="Arial Narrow"/>
        <family val="2"/>
      </rPr>
      <t xml:space="preserve">Se hizo monitoreo a cada uno de los riesgos y se registro en el formato creado para tal fin.
</t>
    </r>
    <r>
      <rPr>
        <b/>
        <sz val="11"/>
        <color theme="1"/>
        <rFont val="Arial Narrow"/>
        <family val="2"/>
      </rPr>
      <t xml:space="preserve">Control Interno Disciplinario </t>
    </r>
    <r>
      <rPr>
        <sz val="11"/>
        <color theme="1"/>
        <rFont val="Arial Narrow"/>
        <family val="2"/>
      </rPr>
      <t xml:space="preserve">
1.Se han desarrollado reuniones con el equipo de trabajo, donde se retroalimenta la reserva del expediente, se realizan constancias secretariales donde se identifica la persona que consulta el expediente,                                                                                                                   Evidencia: las constancias secretariales reposan en cada uno de los expedientes (fisicos o digitales), los cuales gozan de reserva hasta el Pliego de Cargos o la providencia que ordene el archivo definitivo, de conformidad con el articulo 95 de la Ley 734 de 2002. 
2. Se actualizó el normograma del proceso el 30 de abril de 2021: Se socializó con los integrantes del equipo.                                                    Evidencia: El normograma se encuentra en word y se traslada a la carpeta compartida del grupo y a las carpetas de Teams. 
3. Revisión uno a uno de los expedientes (fisicos o digitales) y se clasificaron dejando alertas, con el fin de evitar prescripción y caducidad de los mismos.                                                                                                                                                              Evidencia: Se lleva cuadro de excel identificado como vencimiento de términos mes a mes el cual goza de reserva y se encuentra en la carpeta compartida y en la aplicación TEAMS en el Grupo de Control Interno Disciplinario.                                                                                                                                                                                                                                      4.Alimentación  de cuadro en excel diariamente con la información de las investigaciones realizadas por el CID.                                                                                                                                   Evidencia: Se lleva un cuadro identificado como seguimiento de expedientes (físicos o digitales) el cual goza de reserva, y se encuentra en la carpeta compartida del grupo y en la aplicación TEAMS.    
</t>
    </r>
    <r>
      <rPr>
        <b/>
        <sz val="11"/>
        <color theme="1"/>
        <rFont val="Arial Narrow"/>
        <family val="2"/>
      </rPr>
      <t>Atención al Ciudadano</t>
    </r>
    <r>
      <rPr>
        <sz val="11"/>
        <color theme="1"/>
        <rFont val="Arial Narrow"/>
        <family val="2"/>
      </rPr>
      <t xml:space="preserve"> Se realiza ajustes en el contenido de las actividades del mapa de riesgos, sin embargo, estaremos pendiente de la revisón de la política y metodología de gestión de riesgos que se pueda adoptar institucionalmente.
</t>
    </r>
    <r>
      <rPr>
        <b/>
        <sz val="11"/>
        <color theme="1"/>
        <rFont val="Arial Narrow"/>
        <family val="2"/>
      </rPr>
      <t>Dirección Financiera</t>
    </r>
    <r>
      <rPr>
        <sz val="11"/>
        <color theme="1"/>
        <rFont val="Arial Narrow"/>
        <family val="2"/>
      </rPr>
      <t xml:space="preserve"> Se actualizó las acciones realizadas en el Mapa de riesgos con corte al Mes de Abril 2021, adjuntando las respectivas evidencias.
</t>
    </r>
    <r>
      <rPr>
        <b/>
        <sz val="11"/>
        <color theme="1"/>
        <rFont val="Arial Narrow"/>
        <family val="2"/>
      </rPr>
      <t xml:space="preserve">Dirección Administrativa </t>
    </r>
    <r>
      <rPr>
        <sz val="11"/>
        <color theme="1"/>
        <rFont val="Arial Narrow"/>
        <family val="2"/>
      </rPr>
      <t>Se adjuntan mapas de riesgo de los procesos Gestión Administrativa y Gestión Contractual</t>
    </r>
  </si>
  <si>
    <r>
      <rPr>
        <b/>
        <sz val="11"/>
        <color theme="1"/>
        <rFont val="Arial Narrow"/>
        <family val="2"/>
      </rPr>
      <t xml:space="preserve">Delegatura de Concesiones e Infraestructura
</t>
    </r>
    <r>
      <rPr>
        <sz val="11"/>
        <color theme="1"/>
        <rFont val="Arial Narrow"/>
        <family val="2"/>
      </rPr>
      <t xml:space="preserve">Evidencias de Monitoreo
</t>
    </r>
    <r>
      <rPr>
        <b/>
        <sz val="11"/>
        <color theme="1"/>
        <rFont val="Arial Narrow"/>
        <family val="2"/>
      </rPr>
      <t>Delegatura de Tránsito y Transporte Terrestre</t>
    </r>
    <r>
      <rPr>
        <sz val="11"/>
        <color theme="1"/>
        <rFont val="Arial Narrow"/>
        <family val="2"/>
      </rPr>
      <t xml:space="preserve"> 
Se adjunta el seguimiento al Mapa de Riesgos de Supervisión con corte al 31 de agosto de 2021 y sus respectivas evidencias.
</t>
    </r>
    <r>
      <rPr>
        <b/>
        <sz val="11"/>
        <color theme="1"/>
        <rFont val="Arial Narrow"/>
        <family val="2"/>
      </rPr>
      <t>EVIDENCIA: 4.1. SEGUIMIENTO MAPA DE RIESGOS SUPERVISIÓN D. TRÁNSITO A 31 AGO 2021</t>
    </r>
    <r>
      <rPr>
        <sz val="11"/>
        <color theme="1"/>
        <rFont val="Arial Narrow"/>
        <family val="2"/>
      </rPr>
      <t xml:space="preserve">
</t>
    </r>
    <r>
      <rPr>
        <b/>
        <sz val="11"/>
        <color theme="1"/>
        <rFont val="Arial Narrow"/>
        <family val="2"/>
      </rPr>
      <t>Dir Financiera</t>
    </r>
    <r>
      <rPr>
        <sz val="11"/>
        <color theme="1"/>
        <rFont val="Arial Narrow"/>
        <family val="2"/>
      </rPr>
      <t xml:space="preserve">: Se actualizó las acciones realizadas en el Mapa de riesgos con corte al Mes de Agosto 2021, adjuntando las respectivas evidencias.
</t>
    </r>
    <r>
      <rPr>
        <b/>
        <sz val="11"/>
        <color theme="1"/>
        <rFont val="Arial Narrow"/>
        <family val="2"/>
      </rPr>
      <t xml:space="preserve">Delegatura de Puertos </t>
    </r>
    <r>
      <rPr>
        <sz val="11"/>
        <color theme="1"/>
        <rFont val="Arial Narrow"/>
        <family val="2"/>
      </rPr>
      <t xml:space="preserve">Seguimiento conforme al plan
</t>
    </r>
    <r>
      <rPr>
        <b/>
        <sz val="11"/>
        <color theme="1"/>
        <rFont val="Arial Narrow"/>
        <family val="2"/>
      </rPr>
      <t xml:space="preserve">Gestión de Relacionamiento con el Ciudadano </t>
    </r>
    <r>
      <rPr>
        <sz val="11"/>
        <color theme="1"/>
        <rFont val="Arial Narrow"/>
        <family val="2"/>
      </rPr>
      <t xml:space="preserve">Se adjuntan evidencias del monitoreo
</t>
    </r>
    <r>
      <rPr>
        <b/>
        <sz val="11"/>
        <color theme="1"/>
        <rFont val="Arial Narrow"/>
        <family val="2"/>
      </rPr>
      <t xml:space="preserve">Gestión Administrativa </t>
    </r>
    <r>
      <rPr>
        <sz val="11"/>
        <color theme="1"/>
        <rFont val="Arial Narrow"/>
        <family val="2"/>
      </rPr>
      <t xml:space="preserve">se adjunta monitoreo
</t>
    </r>
    <r>
      <rPr>
        <b/>
        <sz val="11"/>
        <color theme="1"/>
        <rFont val="Arial Narrow"/>
        <family val="2"/>
      </rPr>
      <t xml:space="preserve">Gestión Financiera </t>
    </r>
    <r>
      <rPr>
        <sz val="11"/>
        <color theme="1"/>
        <rFont val="Arial Narrow"/>
        <family val="2"/>
      </rPr>
      <t>Se adjuntan las evidencias</t>
    </r>
    <r>
      <rPr>
        <b/>
        <sz val="11"/>
        <color theme="1"/>
        <rFont val="Arial Narrow"/>
        <family val="2"/>
      </rPr>
      <t xml:space="preserve">
Gestión Contractual </t>
    </r>
    <r>
      <rPr>
        <sz val="11"/>
        <color theme="1"/>
        <rFont val="Arial Narrow"/>
        <family val="2"/>
      </rPr>
      <t xml:space="preserve">se adjunta monitoreo
</t>
    </r>
    <r>
      <rPr>
        <b/>
        <sz val="11"/>
        <color theme="1"/>
        <rFont val="Arial Narrow"/>
        <family val="2"/>
      </rPr>
      <t>Gestión Jurídica</t>
    </r>
    <r>
      <rPr>
        <sz val="11"/>
        <color theme="1"/>
        <rFont val="Arial Narrow"/>
        <family val="2"/>
      </rPr>
      <t xml:space="preserve"> Se reiteró la convocatoria a los funcionarios y contratistas de la Superitendencia para realizar de manera obligatoria y con plazo maximo al 31 de agosto el curso de Integridad, Transparencia y Lucha Contra la Corrupcion en alianza con Función Publica. 
</t>
    </r>
    <r>
      <rPr>
        <b/>
        <sz val="11"/>
        <color theme="1"/>
        <rFont val="Arial Narrow"/>
        <family val="2"/>
      </rPr>
      <t>Talento humano:</t>
    </r>
    <r>
      <rPr>
        <sz val="11"/>
        <color theme="1"/>
        <rFont val="Arial Narrow"/>
        <family val="2"/>
      </rPr>
      <t xml:space="preserve"> Adjuntan monitoreo a los riesgos, para el segundo cuatrimestre del 2021 la evidencias de los descrito anteriomente se encuentran en la Carpeta 1 Riesgos/4.1 Monitoreo en los Anexos 1 al 87
</t>
    </r>
    <r>
      <rPr>
        <b/>
        <sz val="11"/>
        <color theme="1"/>
        <rFont val="Arial Narrow"/>
        <family val="2"/>
      </rPr>
      <t>Oficina de Tecnologías de la Información y Comunicaciones:</t>
    </r>
    <r>
      <rPr>
        <sz val="11"/>
        <color theme="1"/>
        <rFont val="Arial Narrow"/>
        <family val="2"/>
      </rPr>
      <t xml:space="preserve"> Adjunto monitoreo
</t>
    </r>
    <r>
      <rPr>
        <b/>
        <sz val="11"/>
        <color theme="1"/>
        <rFont val="Arial Narrow"/>
        <family val="2"/>
      </rPr>
      <t>Delegatura para la Protección de usuarios del Sector Transporte.</t>
    </r>
    <r>
      <rPr>
        <sz val="11"/>
        <color theme="1"/>
        <rFont val="Arial Narrow"/>
        <family val="2"/>
      </rPr>
      <t xml:space="preserve">
De acuerdo al seguimiento de esta actividad, se realizo el cargue de las evidencias en la ruta establecida por planeación y control interno, la cual contiene la evidencia de:
1. Capacitaciones relacionadas con la prevención de riesgos
2. Informes semanales de seguimiento a las PQRS
3. Matriz de riesgo diligenciada con las mismas actividades y repositorio de evidencias.
Todo el consolidado de evidencias se puede consultar en la siguiente ruta:
https://supertransporte.sharepoint.com/:f:/s/RepositorioEvidencias/EoOptRp5a4dPn1otEfY7RgwBW0sipd_CJLG3c19EwiOQlQ?e=2KL46n.                                                         PREVENCIÓN, PROMOCIÓN Y ATENCIÓN A USUARIOS.                                                 1. Se han realizado 2 sesiones de sensibilización para prevención de riesgos los días 21 de junio y 9 de julio de 2021. 
Evidencia:
- Archivo: "COM1_4.1_Act_SensibilizaciónRiesgos_Junio"
- Archivo: "COM1_4.2_Act_SensibilizaciónRiesgos_Julio"
.2. Se han reiterado recomendaciones sobre el tratamiento para peticiones.
Evidencias:
- Archivo: "COM1_4.1_Act_Peticiones1"
- Archivo: "COM1_4.1_Act_Peticiones2"
- Archivo: "COM1_4.1_Act_Peticiones3"
- Archivo: "COM1_4.1_Act_Peticiones4" 
- Archivo: "COM1_4.1_Act_Peticiones5" 
- Archivo: "COM1_4.1_Act_Peticiones6" 
3. Se envío pieza con los valores del servidor público.
Evidencia
- Archivo "COM1_4.1_Pieza informativa"
	1. Riesgos de corrupción-Subcomponente/Proceso 4:
Dirección de P&amp;P:
1. Se informó de la posible materialización de un riesgo.
Evidencia:
- Archivo:"COM1_4.1_Correo informa materialización riesgo"</t>
    </r>
  </si>
  <si>
    <r>
      <rPr>
        <b/>
        <sz val="11"/>
        <color theme="1"/>
        <rFont val="Arial Narrow"/>
        <family val="2"/>
      </rPr>
      <t>Talento Humano:</t>
    </r>
    <r>
      <rPr>
        <sz val="11"/>
        <color theme="1"/>
        <rFont val="Arial Narrow"/>
        <family val="2"/>
      </rPr>
      <t xml:space="preserve"> Se creo una sección en el Link de Gestión del Conocimiento, relacionada con La Lengua de Señas y se comunico a los Funcionarios a través del Correo Institucional, https://supertransporte.sharepoint.com/:f:/s/GEL2/EgQjWPZkYXdJjLQHj0p8jooBttthAZ4S2SZGYyvD6rvPww?e=m5Zgw1 
(Anexo 90) 
</t>
    </r>
    <r>
      <rPr>
        <b/>
        <sz val="11"/>
        <color theme="1"/>
        <rFont val="Arial Narrow"/>
        <family val="2"/>
      </rPr>
      <t>Planeación</t>
    </r>
    <r>
      <rPr>
        <sz val="11"/>
        <color theme="1"/>
        <rFont val="Arial Narrow"/>
        <family val="2"/>
      </rPr>
      <t xml:space="preserve"> Se hizo una propuesta inicial con el INSOR para la audiencia pública de RDC 2021 en la cual se incluyen dos cursos, cuyos costos y posibilidad de realizar se están evaluando, lo cual definiría su realización dentro de la vigencia. 
- Taller conociendo la cultura sorda (8 horas)
- Habilidades comunicativas virtual (40 horas)</t>
    </r>
  </si>
  <si>
    <t>Aunque esta actividad esta planteada para el mes de septiembre, en el marco del trabajo realizado con el equipo de participación  ciudadana de la SuperTransporte, se realizo una primera propuesta de formulario en la capacitación realizada el 4 de agosto de 2021, en la cual se muestra la cortinilla para abrir los espacios de particiáción ciudadana, así como el formulario de asistencia y encuesta de percepción y satisfacción.
Se adjunta lista de asistencia y correo
Enlace encuesta de percepción y satisfacción https://forms.office.com/Pages/ShareFormPage.aspx?id=wjjzAvpd6Uye0S5vVSTMdfyDyzC1Ls5Do7z56gc1q61UMTI5UVRNT1M2WEE1RFc1QzRKWkU3UzU0Mi4u&amp;sharetoken=c0Jlo5aUEMA69HbyhnEA</t>
  </si>
  <si>
    <r>
      <t>Se adjuntan actas de reunión de las mesas de trabajo con función pública para revisión de riesgos de las fechas.
22 abril 2021, 02 de junio 2021, 23 de junio 2021
Correo de remisión de la política en su versión final a los miembros del Comité  Institucional de Coordinación de Control Interno el día 12 de agosto de 2021para revisión y comentarios los cuales se recibieron hasta la fecha 22 de agosto de 2021.
Se adjunta Versión final del borrador de la Política de Administración de Riesgos, con fecha 11 de agosto de 2021 enviado a los miembros del comité, así como el formato de evaluación de los controles de riesgo de corrupción.
Se espera que en el mes</t>
    </r>
    <r>
      <rPr>
        <sz val="11"/>
        <rFont val="Arial Narrow"/>
        <family val="2"/>
      </rPr>
      <t xml:space="preserve"> de septiembre se </t>
    </r>
    <r>
      <rPr>
        <sz val="11"/>
        <color theme="1"/>
        <rFont val="Arial Narrow"/>
        <family val="2"/>
      </rPr>
      <t>convoque el Comité Institucional de Coordinación de Control Interno para aprobar esta política.</t>
    </r>
  </si>
  <si>
    <r>
      <t xml:space="preserve">De acuerdo al memorando N° 20214000027323 del 23 de abril de 2021, la Oficina Asesora de Planeación comunicó a todas las áreas de la Entidad que se mantuviera el monitoreo y seguimiento al mapa de riesgos que se venia manejando en el 2020, hasta que se actualizara maximo el lll trimestre de 2021.
EVIDENCIA: 2.1. MEMORANDO MAPA DE RIESGOS
</t>
    </r>
    <r>
      <rPr>
        <b/>
        <sz val="11"/>
        <color theme="1"/>
        <rFont val="Arial Narrow"/>
        <family val="2"/>
      </rPr>
      <t xml:space="preserve">Dirección Administrativa: </t>
    </r>
    <r>
      <rPr>
        <sz val="11"/>
        <color theme="1"/>
        <rFont val="Arial Narrow"/>
        <family val="2"/>
      </rPr>
      <t>Se hicieron reuniones internas en las fechas 24/06/2021 y 04/08/2021 y  con la Oficina Asesora de Planeación y colaboradores encargados, pero aún no se han actualizado los riesgos de corrupción, debido a que no se han hecho mesas de trabajo por la nueva metodologia de riesgos                    Se adjuntan: Acta de Reunión_Riesgos_Administrativa_Austeridad y SIGEP                                              
Acta de Reunión V2 - Riesgos SIGEP N2</t>
    </r>
  </si>
  <si>
    <t>El mapa de riesgos institucional vigencia 2020 se encuentra publicado en la página web de la entidad en el siguiente enlace: https://www.supertransporte.gov.co/documentos/2021/Agosto/Planeacion_25/matriz-de-riesgo-institucional-10-2020.pdf
Posterior a la aprobación de la política se empezará la actualización de los mapas de riesgo.</t>
  </si>
  <si>
    <t>SEGUIMIENTO OCI 
30 de abril de 2020</t>
  </si>
  <si>
    <t>% ACTIVIDAD</t>
  </si>
  <si>
    <t>% AVANCE COMPONENTE</t>
  </si>
  <si>
    <t>SEGUIMIENTO OCI 
30 de abril de 2021</t>
  </si>
  <si>
    <t>% AVANCE</t>
  </si>
  <si>
    <t>ACTIVIDAD</t>
  </si>
  <si>
    <r>
      <t>En archivo denominado"HV Version 7.7xlsx", se observó el diligenciamiento de los  formatos en hoja denominada "</t>
    </r>
    <r>
      <rPr>
        <i/>
        <sz val="11"/>
        <color theme="1"/>
        <rFont val="Arial Narrow"/>
        <family val="2"/>
      </rPr>
      <t>Convenio Principal</t>
    </r>
    <r>
      <rPr>
        <sz val="11"/>
        <color theme="1"/>
        <rFont val="Arial Narrow"/>
        <family val="2"/>
      </rPr>
      <t xml:space="preserve">", titulado: </t>
    </r>
    <r>
      <rPr>
        <i/>
        <sz val="11"/>
        <color theme="1"/>
        <rFont val="Arial Narrow"/>
        <family val="2"/>
      </rPr>
      <t>"SAC.CON.C.01.FO     HOJA DE VIDA DE CONVENIO RECAUDO v7.7"</t>
    </r>
    <r>
      <rPr>
        <sz val="11"/>
        <color theme="1"/>
        <rFont val="Arial Narrow"/>
        <family val="2"/>
      </rPr>
      <t xml:space="preserve"> ; hoja nombrada "</t>
    </r>
    <r>
      <rPr>
        <i/>
        <sz val="11"/>
        <color theme="1"/>
        <rFont val="Arial Narrow"/>
        <family val="2"/>
      </rPr>
      <t>Habilitación Canales</t>
    </r>
    <r>
      <rPr>
        <sz val="11"/>
        <color theme="1"/>
        <rFont val="Arial Narrow"/>
        <family val="2"/>
      </rPr>
      <t>", titulada "</t>
    </r>
    <r>
      <rPr>
        <i/>
        <sz val="11"/>
        <color theme="1"/>
        <rFont val="Arial Narrow"/>
        <family val="2"/>
      </rPr>
      <t>ACTIVACIÓN / INACTIVACIÓN CANALES ELECTRONICOS</t>
    </r>
    <r>
      <rPr>
        <sz val="11"/>
        <color theme="1"/>
        <rFont val="Arial Narrow"/>
        <family val="2"/>
      </rPr>
      <t>" y "</t>
    </r>
    <r>
      <rPr>
        <i/>
        <sz val="11"/>
        <color theme="1"/>
        <rFont val="Arial Narrow"/>
        <family val="2"/>
      </rPr>
      <t>CONFIGURACIÓN PASARELA Y PORTAL DE PAGOS</t>
    </r>
    <r>
      <rPr>
        <sz val="11"/>
        <color theme="1"/>
        <rFont val="Arial Narrow"/>
        <family val="2"/>
      </rPr>
      <t>", con el fin de dar inicio a la parametrización de los corresponsales bancarios, en conjunto con la entidad financiera. 
Se observó en evidencia denominada "</t>
    </r>
    <r>
      <rPr>
        <i/>
        <sz val="11"/>
        <color theme="1"/>
        <rFont val="Arial Narrow"/>
        <family val="2"/>
      </rPr>
      <t>Soportes Paln de trabajo evidencias</t>
    </r>
    <r>
      <rPr>
        <sz val="11"/>
        <color theme="1"/>
        <rFont val="Arial Narrow"/>
        <family val="2"/>
      </rPr>
      <t xml:space="preserve">", la programación de reunón por Teams de fecha 27 enero 2021 con Banco de Occidente como acercamiento para esablecer el plan de trabajo  para llevar a cabo la implementación de corresponsables bancarios. el 24 de febrero 2021se observó programanción de reunión con el Banco de Occidente, para realizar el diligenciamiento del formato de HV Versión 7,7 para la parametrización de la implementación de corresponsales bancarios.  El 17 marzo 2021, la coordinadora del Grupo de Análisis y Gestión del Recaudo remitió mediante correo al Banco de Occidente el cupón de pagos con la nueva referencia para la implementación de los corresponsales bancarios.  
No obstante a lo anterior, no se observó actas de la realización de las reuniones.
</t>
    </r>
    <r>
      <rPr>
        <b/>
        <sz val="11"/>
        <color theme="1"/>
        <rFont val="Arial Narrow"/>
        <family val="2"/>
      </rPr>
      <t xml:space="preserve">Recomendación:
</t>
    </r>
    <r>
      <rPr>
        <sz val="11"/>
        <color theme="1"/>
        <rFont val="Arial Narrow"/>
        <family val="2"/>
      </rPr>
      <t xml:space="preserve">Documentar mediante actas las decisiones tomadas en las reuniones con el Banco Occidente y llevar un control de los compromisos para dar cumplimiento a los pagos a través de PSE y corresponsales bancarios.
</t>
    </r>
  </si>
  <si>
    <t>Se evidenció  mediante correos intitucionales enviados a los servidores públicos y contratistas  información sobre eventos, actividades, gestión, capacitaciones, entre otras,  desarrolladas por la entidad a nivel misional, normativo y administrativo.</t>
  </si>
  <si>
    <t xml:space="preserve">Con el fin de informar la gestión de la Supertrnsporte, se realizó  la difusión de activedades informativas, la auditora de la OCI verificó la publicación en los link: 
#InfoSuper - Enero -Balance 2020
Link: https://www.youtube.com/watch?v=YzL4WVOT_RE&amp;t=21s - Youtube. Se virificó el link y se observó INFOSUPER- Informar a los usuarios y comentan los diferentes retos que tuvo cada una de las Delegaturas durante la vigencia 2020, publicación el 19ene2021.
Link: https://twitter.com/Supertransporte/status/1351653903348195328 - twitter , Se verificó el link y se observó que las cuatro Delegaturas bajo el liderazgo del Superintendente Dr.Camilo Pabón, trabajaron para contribuir a la legalidad y transparencia en el sector.
Link: https://www.youtube.com/watch?v=dNKKFwTszAA&amp;t=11s - Youtube, se verificó el link y se observó la comunicación de noticias más relevantes que desarrolló la ST en la parte aérea, lanzamiento cartilla decalogo de derechos y deberes para los usuarios aéreos en enero 2021, publicación 22febrero2021.
Link: https://twitter.com/Supertransporte/status/1363962875862261769 - twitter ( En enero la #SuperTransporte continuó trabajando por los derechos e informó los deberes de los usuarios a la hora de comprar sus tiquetes por internet.)
</t>
  </si>
  <si>
    <t>En evidencia presentada por la OAP, en archivo denominado "Evidencias Boletines de prensa en medios y página web y Campañas informativas realizadas - 1.3 - 1.4.xlsx", se observó lilks de comunicados de prensa, de los cuales la auditora de la OCI realizó un selectivo en cada mes del enero a abril de 2021,  evidenciando que se realizaron diferentes comunicados para combatir la ilegalidad en el sector transporte.</t>
  </si>
  <si>
    <t>Se observó publicación de las siguientes campañas informativas con tematicas misionales:
• Campaña de Protocolos de bioseguridad de la Supertransporte publicada el 23 de  marzo de 2021
• Convocatoria a realizar comentarios del borrador de la circular única a las circulares que causaban costos y no generaban ningún valor a los mercados.
• Se publicó la invitación para que los usuarios consulten el Decálogo de derechos de los usuarios de transporte aéreo.
• En el mes de febrero 2021, comunicación y presentación de estadísticas de las PQRS del 12 de marzo al 31 de diciembre de 2020.
• Campaña de Protocolos de bioseguridad de la Supertransporte publicada el 23 de marzo de 2021
• Borrador de compilación resoluciones de carácter general y las circulares externas expedidas entre 1991 y 2020.</t>
  </si>
  <si>
    <t>Se obsevó que esta actividad está programada para el tercer cuatrimestre 2021</t>
  </si>
  <si>
    <t>Se obsevó que esta actividad está programada para el segundo cuatrimestre 2021</t>
  </si>
  <si>
    <r>
      <t>En el enlace http://formularios.supertransporte.gov.co/Formularios/formulario.php?m=&amp;operacion=VER&amp;apf=105&amp;fra=1, de la página web de la Entidad y se realizó una prueba en el  boton "Transportes  sin Humo", se diligenció el formulario "Vehículos contaminantes", observando que en el campo "</t>
    </r>
    <r>
      <rPr>
        <i/>
        <sz val="11"/>
        <rFont val="Arial Narrow"/>
        <family val="2"/>
      </rPr>
      <t>Adjunte Evidencia</t>
    </r>
    <r>
      <rPr>
        <sz val="11"/>
        <rFont val="Arial Narrow"/>
        <family val="2"/>
      </rPr>
      <t xml:space="preserve">", permitió el cargue de un archivo Excel.
</t>
    </r>
    <r>
      <rPr>
        <b/>
        <sz val="11"/>
        <rFont val="Arial Narrow"/>
        <family val="2"/>
      </rPr>
      <t xml:space="preserve">Recomendación:
</t>
    </r>
    <r>
      <rPr>
        <sz val="11"/>
        <rFont val="Arial Narrow"/>
        <family val="2"/>
      </rPr>
      <t xml:space="preserve">Mostrar en el formato campo "Adjunte Evidencia" el tipo de archivo y el peso máximo permitido para ser cargada la evidencia, así mismo, adicionar un campo para observaciones para que el usuario denunciante pueda realizar comentarios según sea el caso.
</t>
    </r>
  </si>
  <si>
    <t xml:space="preserve">En el linK https://www.supertransporte.gov.co/index.php/participacion-ciudadana/proyecto-de-resolucion-26-03-2021/, se observó publicado el proyecto de resolución En cumplimiento a lo señalado en el artículo 8 del Código de Procedimiento Administrativo y de lo Contencioso Administrativo, publica el proyecto de Resolución “Por la cual se establecen los parámetros para la presentación de la información de carácter subjetivo de la vigencia 2020, por parte de los sujetos supervisados de la entidad”, texto que se encuentra a disposición de los vigilados para su socialización y comentarios.   
El texto del proyecto de resolución permanecerá publicado hasta el día 5 de abril del 2021, e igualmente, se recibirán los comentarios del caso hasta las 10:00 a.m. de esa misma fecha.
En link: https://www.supertransporte.gov.co/index.php/participacion-ciudadana/convocatoria-para-la-construccion-colectiva-de-la-circular-unica-14-01-2021/, se observó 
Proyecto de Circular Única 
Dando cumplimiento al artículo 8 de la Ley 1437 de 2011 y en ejercicio de las facultades legales y reglamentarias, en especial las que le confieren el Decreto 101 de 2000, el Decreto 2409 de 2018, y demás normas concordantes, se expide el proyecto de Circular Única de la Superintendencia de Transporte.  
Junto con el borrador de la Circular Única de la la SuperTransporte, se publican los borradores de 5 instrucciones nuevas, que, en caso de ser expedidas, se adicionarán al Título correspondiente de la Circular Única.
 • En link: https://www.supertransporte.gov.co/index.php/participacion-ciudadana/proyecto-de-resolucion-31-12-2020/ , se observó, PROYECTO DE RESOLUCIÓN
La Superintendencia de Transporte, en cumplimiento a lo señalado en el artículo 8 del Código de Procedimiento Administrativo y de lo Contencioso Administrativo, publica el proyecto de Resolución Por la cual se prorroga el término establecido en la Resolución número 6257 del 2 de abril de 2020 para el pago de la Contribución Especial de Vigilancia de la vigencia fiscal 2020”, texto que se encuentra a disposición de los vigilados para su socialización y comentarios
</t>
  </si>
  <si>
    <r>
      <t>Se obsevó en archivo "</t>
    </r>
    <r>
      <rPr>
        <i/>
        <sz val="11"/>
        <color theme="1"/>
        <rFont val="Calibri"/>
        <family val="2"/>
        <scheme val="minor"/>
      </rPr>
      <t>EVENTOS SUMPERINTENDENTE</t>
    </r>
    <r>
      <rPr>
        <sz val="11"/>
        <color theme="1"/>
        <rFont val="Calibri"/>
        <family val="2"/>
        <scheme val="minor"/>
      </rPr>
      <t>", el registro de la participación en diferentes reuniones a nivel nacional por parte del Superintendente de Transporte, como: "</t>
    </r>
    <r>
      <rPr>
        <i/>
        <sz val="11"/>
        <color theme="1"/>
        <rFont val="Calibri"/>
        <family val="2"/>
        <scheme val="minor"/>
      </rPr>
      <t>Balance #PlanNavidadDeMovilidad
 Plan Vial del Cesar, y el avance de los operativos de inspección a los vehículos de carga
Encuentros de entidades día del consumido
Facebook día del consumidor 
 rueda de prensa sobre plan éxodo para este #PuenteFestivo
 Facebook – Mintransporte y Supertransporte  - acciones semana santa 
alance de plan de semana santa – rueda de prensa 
Facebook live – Rueda de prensa – investigaciones y decisiones de la Supertransporte respecto al transporte ilegal 
Participación en el programa Prevención y acción del presidente Iván duque 
"Facebook live participación ciudadana – ABC Aerocivil y SuperTransporte "</t>
    </r>
    <r>
      <rPr>
        <sz val="11"/>
        <color theme="1"/>
        <rFont val="Calibri"/>
        <family val="2"/>
        <scheme val="minor"/>
      </rPr>
      <t xml:space="preserve"> "</t>
    </r>
  </si>
  <si>
    <t>Se observó en actas presentadas por la Delegatura de Puertos, como evidencias entre el 12 de febrero y el 30 de abril de 2021, realizó 7 mesas de trabajo con empresas de transporte de carga.
Se observó en 7 actas presentadas por la Delegatura de Concesiones e Infraestructura, como evidencias entre el 25 de febrero y el 27 de abril de 2021, reuniones sobre Seguimiento de los avances en la implementación de las Normas Técnicas Colombianas de Accesibilidad (Decreto 1660/2003), proyecto a cargo de la Concesionaria Vial del Pacifico, en los diseños desarrollados para los elementos de la infraestructura de transporte de los a cargo del Instituto Nacional de Vías, infraestructura aeroportuaria, Acompañamiento al Concesionario Vía 40 Express, en la realización de actividades de sensibilización, interacción y coordinación conjunta con la autoridad municipal de Soacha, Socializar la normatividad vigente en Colombia para la accesibilidad e inclusión en la infraestructura aeroportuaria, entre otras.
Se observó en archivo denominado “2.7. EVIDENCIAS REUNIONES EXTERNAS DELEGATURA DE TRÁNSITO” presentadas por la Delegatura de Tránsito y Transporte Terrestre Automotor, imágenes como evidencias de las reuniones realizadas con Secretaría de Movilidad Barranquilla y Bogotá, Contraloría de Cundinamarca, O.A.T -( CRC y CEA), Cooperativa Omega - Velotax, CONFEORG, Alcaldía Municipal de San Martín - Meta, entre otras, desde el 20 de enero hasta el 30 de abril de 2021.  Adicionalmente, presentó archivo denominado “2.7. REUNIONES DELEGATURA TRÁNSITO.xlsx” con el resumen de las reuniones realizadas por la Delegatura de Tránsito y Transporte con 72 registros.
Se observó en acta del 23 de febrero de 2021, con objetivo de la reunión “Llevar a cabo la Mesa de trabajo en el marco del Proyecto Derechos y Deberes a la Carga con las empresas de transporte de mercancías o cosas” con 23 empresas.</t>
  </si>
  <si>
    <t>Se obsevó que esta actividad está programada para el segudno cuatrimestre 2021</t>
  </si>
  <si>
    <r>
      <t xml:space="preserve">Se observó en memo 20215310010013 del 15 feb.2021 comunicaicón Informe Atención al Ciudadano mes ENERO 2021.
Memo 20215310019373 del 19marzo2021 Informe Atención al Ciudadano mes FEBRERO 2021.
Memo 20215310026773 del 20 abril 2021 del 20 abriol2021  Informe Atención al Ciudadano mes MARZO 2021.
Memo 20215310030513 del 05mayo2021 Informe Atención al Ciudadano mes ABRIL  2021. 
Se observó en los memorandos anteriores, que la Coordinadora de Atención al Ciudadano  comunicó la gestión realizada respecto a la atención al ciudadano en cifras. char virtual, correos electrónicos, atención telefónica, PQRDS Radicadas, total canales de atención, encuenta de satisfacción y acciones de mejora.
</t>
    </r>
    <r>
      <rPr>
        <b/>
        <sz val="11"/>
        <color theme="1"/>
        <rFont val="Arial Narrow"/>
        <family val="2"/>
      </rPr>
      <t>Recomendación:</t>
    </r>
    <r>
      <rPr>
        <sz val="11"/>
        <color theme="1"/>
        <rFont val="Arial Narrow"/>
        <family val="2"/>
      </rPr>
      <t xml:space="preserve">
Generar en los informes recomendaciones que generen una cultura de control  y contribuya al mejoramiento continuo.</t>
    </r>
  </si>
  <si>
    <r>
      <t>Se observó Informe de gestión Có</t>
    </r>
    <r>
      <rPr>
        <sz val="11"/>
        <rFont val="Arial Narrow"/>
        <family val="2"/>
      </rPr>
      <t>mo Conduzco de enero a ab</t>
    </r>
    <r>
      <rPr>
        <sz val="11"/>
        <color theme="1"/>
        <rFont val="Arial Narrow"/>
        <family val="2"/>
      </rPr>
      <t xml:space="preserve">ril de 2021, presentan los resultados estadísticos de indicadores, el comportamiento del servicio de llamadas y tipificación línea cómo conduzco, denuncias efectivas y no efectivas, soliciudfes contingena Covid-19, comportamiento quejas aerolíneas, presenta un ítem con plan de mejora. No obstante, no se observó conclusión a las actividades planteadas ni recomendaciones que  contribuya al mejoramiento continuo de la msión de la Entidad. 
Se observó en informe presentado por Americas BPS - Mesa de Ayuda, Informes de gestión Línea 018000915615 correspondiente a los meses de enero a abril de 2021, descripción de indicadores telefónicos de cada uno de los períodos, comportamiento del servicio, Comportamiento Mensual Gestión Correos , entre otros.   No obstante, no se observó conclusión a las actividades planteadas ni recomendaciones que  contribuya al mejoramiento continuo de la msión de la Entidad.                                                                    </t>
    </r>
  </si>
  <si>
    <t>Se observó en evidencia presentada por la OAP, documento en word con fotografías del Edififio  Buró 25, con el acceso a torre 3 acondicionado con puertas eléctricas de sensor de aproximación e ingreso debidamente señalizado en el área de atención al ciudadano en el primer piso, Acceso a ascensores, acondicionados para el ingreso de sillas de ruedas, los cuales cuentan con sistema Braille. parqueaderos, ingreso a las oficinas de la ST. pisos 1 y 4 , baños, espacios amplios en zonas comunes</t>
  </si>
  <si>
    <t>En evidencia denominada “INFORME ACCESIBILIDAD” se observó imagen con habladores implementando el sistema braille. Los vidrios de las oficinas cuentan con película Sandblasting el cual permite la visualización normal al interior de estas mismas.</t>
  </si>
  <si>
    <r>
      <t>Se observó en evidencia suminstrada por la OAP, denominada "</t>
    </r>
    <r>
      <rPr>
        <i/>
        <sz val="11"/>
        <color theme="1"/>
        <rFont val="Arial Narrow"/>
        <family val="2"/>
      </rPr>
      <t>4. Servicio al Ciudadano; 4,1 Medición de Indicadores"</t>
    </r>
    <r>
      <rPr>
        <sz val="11"/>
        <color theme="1"/>
        <rFont val="Arial Narrow"/>
        <family val="2"/>
      </rPr>
      <t xml:space="preserve">, con el  94% de ejecucón en el primer trimestre2021.  que corresponde al promedio del desempeño del proceso Gestión de Relacionamiento con el Ciudadano,  frente a los indicadores. 
</t>
    </r>
    <r>
      <rPr>
        <b/>
        <sz val="11"/>
        <color theme="1"/>
        <rFont val="Arial Narrow"/>
        <family val="2"/>
      </rPr>
      <t>Recomendación:</t>
    </r>
    <r>
      <rPr>
        <sz val="11"/>
        <color theme="1"/>
        <rFont val="Arial Narrow"/>
        <family val="2"/>
      </rPr>
      <t xml:space="preserve">
- Verificar y hacer seguimiento a las actividades planteadas en PAAC y relacionadas con el PAI-PEI, que se cumpla  conforme a la periodicidad del PAAC.
- Revisar la periodicidad de la ejecución de las metas para alinear, acorde con los cortes que la Entidad requiere para la presentación  de infomes y la mejora continua.</t>
    </r>
  </si>
  <si>
    <t>Se observó en evidencias presentadas  que la Delegatura de Protección de usuario del sector  transporte, realizó actividades según soportes “COM4_5.1_Act_Capacitacion1”, se como capacitaciones virtuales enfocadas en Derechos y Deberes de los Usuarios en el Sector Transporte Terrestre a las empresasTransporte TRANSARIMENA Y RADIO TAXI ARIMENA, empresa de transporte de mercancías AMERICAN LOGISTIC, la empresa de transporte TRANSPORTES GONZALEZ, la empresa de transporte FLOTA CACHIRA transporte TRANSPORTES GONZALEZ, entre otras. 
Reunión “propuestas y estrategias para la promoción de los deberes de usuarios del transporte de mercancías”</t>
  </si>
  <si>
    <t xml:space="preserve">Se observó en evidencia presentada en memorando 20215310030553 del 05mayo2021 dirigido a la Secretaría General  el informe de medición de precepción de los ciudadanos correspondiente al primer cuatrimestre 2021. temas 1. Resultados del canal telefónico, resumen de tendencias,  conclusión y recomendaciones  por part de la Coordinadora de Atención al Ciuddano. </t>
  </si>
  <si>
    <r>
      <t>Se observó en ítem 4.  que la OAP mencionó que hay 47 ítems acorde a MinTic se han actualizado 29, con corte a 30 de abril de 2021.
Se observo den evidencia denominada "</t>
    </r>
    <r>
      <rPr>
        <i/>
        <sz val="11"/>
        <color theme="1"/>
        <rFont val="Arial Narrow"/>
        <family val="2"/>
      </rPr>
      <t>Acta parcial 3erComité de Gestión y Desempeño</t>
    </r>
    <r>
      <rPr>
        <sz val="11"/>
        <color theme="1"/>
        <rFont val="Arial Narrow"/>
        <family val="2"/>
      </rPr>
      <t>" documento Acta de Reunión Interna No.3 de fecha 28 de abril de 2021, borrador de la mencionada acta,  y no se observó los 29 ítems que actualziaron en el botón de transparencia.
Se realizó verificación por parte de la auditora a los siguientes enlaces:
- Plan Estratégico Intermodal de Infraestructura de Transporte PEIIT – Presentación Ejecutiva. 
Se observó documento con fecha del documento titulado "</t>
    </r>
    <r>
      <rPr>
        <i/>
        <sz val="11"/>
        <color theme="1"/>
        <rFont val="Arial Narrow"/>
        <family val="2"/>
      </rPr>
      <t>Plan estratégico de Infraestructura Intermodal de Transporte - PEIIT, diciembre 2013"</t>
    </r>
    <r>
      <rPr>
        <sz val="11"/>
        <color theme="1"/>
        <rFont val="Arial Narrow"/>
        <family val="2"/>
      </rPr>
      <t>.
- Políticas y Lineamientos Institucionales *Carta de Deberes y Derechos del Ciudadano, se observó documento titulado "</t>
    </r>
    <r>
      <rPr>
        <i/>
        <sz val="11"/>
        <color theme="1"/>
        <rFont val="Arial Narrow"/>
        <family val="2"/>
      </rPr>
      <t>Estimado Ciudadano</t>
    </r>
    <r>
      <rPr>
        <sz val="11"/>
        <color theme="1"/>
        <rFont val="Arial Narrow"/>
        <family val="2"/>
      </rPr>
      <t xml:space="preserve">" documento sin fecha y registra la dirección desactualizada.
- Planes Institucionales -PAI , se observó publicado el Plan de Acción Institucional - PAI y Plan Estratégico Institucional -PEI, lo planeado para la vigencia 2021. No obstante, no se evidenció la publicación de la información correspondiente al seguimiento del primer trimestre de la vigencia 2021. 
</t>
    </r>
    <r>
      <rPr>
        <b/>
        <sz val="11"/>
        <color theme="1"/>
        <rFont val="Arial Narrow"/>
        <family val="2"/>
      </rPr>
      <t xml:space="preserve">
Recomendación:
</t>
    </r>
    <r>
      <rPr>
        <sz val="11"/>
        <color theme="1"/>
        <rFont val="Arial Narrow"/>
        <family val="2"/>
      </rPr>
      <t xml:space="preserve">Realizar seguimiento permanante a la publicación de la información del botón de transparencia opción 6. Planeación.
</t>
    </r>
  </si>
  <si>
    <r>
      <t>Se verificó en link https://www.datos.gov.co/Transporte/Operaci-n-de-pasajeros-y-despacho-de-veh-culos-en-/eh75-8ah6 reportado por la OAP y se observó la creación el 15 de marzo de 2021 del dato abierto denominado "</t>
    </r>
    <r>
      <rPr>
        <i/>
        <sz val="11"/>
        <color theme="1"/>
        <rFont val="Arial Narrow"/>
        <family val="2"/>
      </rPr>
      <t>OPERACIÓN DE PASAJEROS Y DESPACHO DE VEHICULOS EN LA MODALIDAD DE TRANSPORTE DE PASAJEROS POR CARRETERA</t>
    </r>
    <r>
      <rPr>
        <sz val="11"/>
        <color theme="1"/>
        <rFont val="Arial Narrow"/>
        <family val="2"/>
      </rPr>
      <t>" y la actualización de la información con corte a 23 de abril de 2021 del mencionado nuevo dato abierto.</t>
    </r>
  </si>
  <si>
    <r>
      <t xml:space="preserve">Se observó en "Mesas de trabajo con Función Pública", reuniones con servidores públicos y la Función Pública,  realizadas en el primer cuatrimestre 2021.  
Se verificó en la pagína .gov.co, en el link: https://www.gov.co/home/buscador/Superintendencia%20de%20transporte, que se cambió el nombr del trámite de </t>
    </r>
    <r>
      <rPr>
        <sz val="11"/>
        <color rgb="FFFF0000"/>
        <rFont val="Arial Narrow"/>
        <family val="2"/>
      </rPr>
      <t xml:space="preserve"> </t>
    </r>
    <r>
      <rPr>
        <sz val="11"/>
        <color theme="1"/>
        <rFont val="Arial Narrow"/>
        <family val="2"/>
      </rPr>
      <t xml:space="preserve">"Paz y Salvo tasa de Vigilancia" por "Contribución Especial de Vigilancia".
Se crea la Consulta de Información "Certificados de estado de Cuenta o Paz y Salvo financiero.
Se crea la consulta de información "Consulta de estado del trámite de Orden de entrega de vehículos o Acta de aprobación de Salida"
Se actualiza la dirección de la Sede así como los telefonos de atención
Se adjunta carpeta con evidencia de reuniones realizadas, también puede ser consultada esta información en los canales de GOV.CO
</t>
    </r>
  </si>
  <si>
    <t xml:space="preserve">Se observó en evidencia suministrada por la OAP, correos electrónicos en los servidores públicos que ingresaron a la  ST,  entregan a Talento Humano las hojas de vida diligenciadas  en el SIGEP. No obstante, no se evidenció documento de los nuevos servidores públicos a la entidad  Vs el registro de la hoja de vida en el SIGEP.
</t>
  </si>
  <si>
    <r>
      <t xml:space="preserve">Segùn evidencia presentada por al OAP, se observó en radicado 20215300027833 del 26 de abril de 2021, el seguimiento a PQR Coactivo, e informaban la normatividad y  la importancia de todos para mitigar el riesgo de incumplimiento de los tèrnimos establecidos para dar respuesta a las PQRS y por ende la pérdida de imagen institucional. En este sentido es importante incluir a todos los responsables de dar respuesta a las PQRS en la entidad para mitigar la posible materialización de eventos de riesgo, se observó que únicamente fue dirigida a cobro coactivo.
</t>
    </r>
    <r>
      <rPr>
        <b/>
        <sz val="11"/>
        <color theme="1"/>
        <rFont val="Arial Narrow"/>
        <family val="2"/>
      </rPr>
      <t xml:space="preserve">Recomendación: </t>
    </r>
    <r>
      <rPr>
        <sz val="11"/>
        <color theme="1"/>
        <rFont val="Arial Narrow"/>
        <family val="2"/>
      </rPr>
      <t xml:space="preserve">
Realizar las actividades de sensibilización y verificación de la efectividad de las mismas, dirigidas a todos los responsables de dar respuesta oportuna y de fondo de los peticionarios.</t>
    </r>
  </si>
  <si>
    <r>
      <t>Se observó en Acta No.6 del 10 marzo del 2021,  con objeto: Adquisición y renovación de productos, servicios y licenciamiento de antivirus para la ST. Se observó en el SECOP II, la adjudicación del contrato "</t>
    </r>
    <r>
      <rPr>
        <i/>
        <sz val="11"/>
        <color theme="1"/>
        <rFont val="Arial Narrow"/>
        <family val="2"/>
      </rPr>
      <t xml:space="preserve">Apertura del Proceso de selección SASI-001-2021 que tiene por objeto: ̈Adquisición y Renovación de productos, servicios y licenciamiento de antivirus para la Superintendencia de Transportë, </t>
    </r>
    <r>
      <rPr>
        <sz val="11"/>
        <color theme="1"/>
        <rFont val="Arial Narrow"/>
        <family val="2"/>
      </rPr>
      <t xml:space="preserve">el proceso  fue adjudicado y celebrado el 23 marzo de 2021. No obstante lo anterior, el único mecanismo para hacer seguimiento a la implementación del Modelo de Seguridad y Privacidad de la Información no es la adquisición de licencias, se debe asegurar el seguimiento a la implementación del modelo, de manera integral.
</t>
    </r>
    <r>
      <rPr>
        <b/>
        <sz val="11"/>
        <color theme="1"/>
        <rFont val="Arial Narrow"/>
        <family val="2"/>
      </rPr>
      <t xml:space="preserve">Recomendación: </t>
    </r>
    <r>
      <rPr>
        <sz val="11"/>
        <color theme="1"/>
        <rFont val="Arial Narrow"/>
        <family val="2"/>
      </rPr>
      <t xml:space="preserve">
Realizar el seguimiento y monitoreo a la implementación del modelo, de manera integral, dando cumplimiento a la totalidad de las actividades que hacen parte del modelo.</t>
    </r>
  </si>
  <si>
    <r>
      <t xml:space="preserve">Se observó que las actividades realizada por la OTIC se encuentran alineadas con el propósito de la politica de gobierno digital " – </t>
    </r>
    <r>
      <rPr>
        <i/>
        <sz val="11"/>
        <color theme="1"/>
        <rFont val="Arial Narrow"/>
        <family val="2"/>
      </rPr>
      <t>Tomar decisiones basadas en datos, a partir del aumento del uso y aprovechamiento de la información.</t>
    </r>
    <r>
      <rPr>
        <sz val="11"/>
        <color theme="1"/>
        <rFont val="Arial Narrow"/>
        <family val="2"/>
      </rPr>
      <t>"
"– Habilitar y mejorar la provisión de servicios digitales de confianza y calidad."
"–</t>
    </r>
    <r>
      <rPr>
        <i/>
        <sz val="11"/>
        <color theme="1"/>
        <rFont val="Arial Narrow"/>
        <family val="2"/>
      </rPr>
      <t xml:space="preserve">  Lograr procesos internos, seguros y eficientes a través del fortalecimiento de las capacidades de gestión de tecnologías de información.</t>
    </r>
    <r>
      <rPr>
        <sz val="11"/>
        <color theme="1"/>
        <rFont val="Arial Narrow"/>
        <family val="2"/>
      </rPr>
      <t>"
"–</t>
    </r>
    <r>
      <rPr>
        <i/>
        <sz val="11"/>
        <color theme="1"/>
        <rFont val="Arial Narrow"/>
        <family val="2"/>
      </rPr>
      <t xml:space="preserve"> Empoderar a los ciudadanos a través de la consolidación de un Estado Abierto.</t>
    </r>
    <r>
      <rPr>
        <sz val="11"/>
        <color theme="1"/>
        <rFont val="Arial Narrow"/>
        <family val="2"/>
      </rPr>
      <t>", adicionalmente la OTIC elaboró el "</t>
    </r>
    <r>
      <rPr>
        <i/>
        <sz val="11"/>
        <color theme="1"/>
        <rFont val="Arial Narrow"/>
        <family val="2"/>
      </rPr>
      <t xml:space="preserve">PLAN DE APERTURA DE DATOS
SUPERINTENDENCIA DE TRANSPORTE, 2021"
</t>
    </r>
    <r>
      <rPr>
        <b/>
        <i/>
        <sz val="11"/>
        <color theme="1"/>
        <rFont val="Arial Narrow"/>
        <family val="2"/>
      </rPr>
      <t xml:space="preserve">Recomendación: </t>
    </r>
    <r>
      <rPr>
        <i/>
        <sz val="11"/>
        <color theme="1"/>
        <rFont val="Arial Narrow"/>
        <family val="2"/>
      </rPr>
      <t xml:space="preserve">
</t>
    </r>
    <r>
      <rPr>
        <sz val="11"/>
        <color theme="1"/>
        <rFont val="Arial Narrow"/>
        <family val="2"/>
      </rPr>
      <t>Realizar el seguimiento y monitoreo a la implementación de la política de Gobierno Digital y socializar a las partes interesadas las actividades que hacen parte de esta política para conocimiento y apropiación de las mismas.</t>
    </r>
  </si>
  <si>
    <r>
      <t>Se obsevó en evidencia presentadas por la OAP banner e invitación a conferencia sobre la Ley 734 de 2002 a la Ley 1952 de 2019, entre los meses de enero y abril de 2021.
En archivo denominado "</t>
    </r>
    <r>
      <rPr>
        <i/>
        <sz val="12"/>
        <color theme="1"/>
        <rFont val="Arial Narrow"/>
        <family val="2"/>
      </rPr>
      <t>Plan de  medidas preventivas para el ejercicio de la función disciplinaria</t>
    </r>
    <r>
      <rPr>
        <sz val="12"/>
        <color theme="1"/>
        <rFont val="Arial Narrow"/>
        <family val="2"/>
      </rPr>
      <t xml:space="preserve">" se observó la programación del proyecto o iniciativa a desarrollar sobre las Medidas preventivas para el ejercicio de la Función Pública por parte de la Coordinaciòn de Control Interno Disciplinario durante la vigencia 2021. No obstante, no se observaron soportes del tema de conflictos de interés.
</t>
    </r>
    <r>
      <rPr>
        <b/>
        <sz val="12"/>
        <color theme="1"/>
        <rFont val="Arial Narrow"/>
        <family val="2"/>
      </rPr>
      <t xml:space="preserve">Recomendación: 
</t>
    </r>
    <r>
      <rPr>
        <sz val="12"/>
        <color theme="1"/>
        <rFont val="Arial Narrow"/>
        <family val="2"/>
      </rPr>
      <t>Hacer el ajuste correspondiente a las actividades del ítem 1.1 acorde con las actividades del proceso gestión conflictos de interés relacionadas con la orientación, gestión y control a ejecutar en la presente vigencia.</t>
    </r>
  </si>
  <si>
    <t>Se observó que esta actividad la realizan en el segundo  cuatrimestre 2021</t>
  </si>
  <si>
    <t>N.A.</t>
  </si>
  <si>
    <t>CONSOLIDADO AVANCE ACTIVIDADES / COMPONENTES</t>
  </si>
  <si>
    <t>% COMPONENTE</t>
  </si>
  <si>
    <t>% CORTE A 30 ABRIL 2021</t>
  </si>
  <si>
    <r>
      <rPr>
        <b/>
        <sz val="10"/>
        <color indexed="8"/>
        <rFont val="Arial Narrow"/>
        <family val="2"/>
      </rPr>
      <t xml:space="preserve">Subcomponente /proceso 1 
</t>
    </r>
    <r>
      <rPr>
        <sz val="10"/>
        <color indexed="8"/>
        <rFont val="Arial Narrow"/>
        <family val="2"/>
      </rPr>
      <t>Política de Administración de Riesgos de Corrupción</t>
    </r>
  </si>
  <si>
    <r>
      <rPr>
        <b/>
        <sz val="10"/>
        <color indexed="8"/>
        <rFont val="Arial Narrow"/>
        <family val="2"/>
      </rPr>
      <t xml:space="preserve">Subcomponente/proceso  2 </t>
    </r>
    <r>
      <rPr>
        <sz val="10"/>
        <color indexed="8"/>
        <rFont val="Arial Narrow"/>
        <family val="2"/>
      </rPr>
      <t>Construcción del Mapa de Riesgos de Corrupción</t>
    </r>
  </si>
  <si>
    <r>
      <rPr>
        <b/>
        <sz val="10"/>
        <color indexed="8"/>
        <rFont val="Arial Narrow"/>
        <family val="2"/>
      </rPr>
      <t xml:space="preserve">Subcomponente /proceso 3    </t>
    </r>
    <r>
      <rPr>
        <sz val="10"/>
        <color indexed="8"/>
        <rFont val="Arial Narrow"/>
        <family val="2"/>
      </rPr>
      <t xml:space="preserve"> Consulta y divulgación </t>
    </r>
  </si>
  <si>
    <r>
      <rPr>
        <b/>
        <sz val="10"/>
        <color indexed="8"/>
        <rFont val="Arial Narrow"/>
        <family val="2"/>
      </rPr>
      <t>Subcomponente /proceso 4</t>
    </r>
    <r>
      <rPr>
        <sz val="10"/>
        <color indexed="8"/>
        <rFont val="Arial Narrow"/>
        <family val="2"/>
      </rPr>
      <t xml:space="preserve">      Monitoreo o revisión</t>
    </r>
  </si>
  <si>
    <r>
      <rPr>
        <b/>
        <sz val="10"/>
        <color indexed="8"/>
        <rFont val="Arial Narrow"/>
        <family val="2"/>
      </rPr>
      <t>Subcomponente/proceso 5</t>
    </r>
    <r>
      <rPr>
        <sz val="10"/>
        <color indexed="8"/>
        <rFont val="Arial Narrow"/>
        <family val="2"/>
      </rPr>
      <t xml:space="preserve"> Seguimiento</t>
    </r>
  </si>
  <si>
    <r>
      <rPr>
        <b/>
        <sz val="11"/>
        <color rgb="FF000000"/>
        <rFont val="Arial Narrow"/>
        <family val="2"/>
      </rPr>
      <t>Componente 2: Racionalización de trámites</t>
    </r>
    <r>
      <rPr>
        <b/>
        <sz val="10"/>
        <color indexed="8"/>
        <rFont val="Arial Narrow"/>
        <family val="2"/>
      </rPr>
      <t xml:space="preserve">
DATOS TRÁMITES A RACIONALIZAR</t>
    </r>
  </si>
  <si>
    <r>
      <t xml:space="preserve">Subcomponente 1
</t>
    </r>
    <r>
      <rPr>
        <sz val="10"/>
        <color theme="1"/>
        <rFont val="Arial Narrow"/>
        <family val="2"/>
      </rPr>
      <t>Información de calidad y en lenguaje comprensible</t>
    </r>
  </si>
  <si>
    <r>
      <t xml:space="preserve">Subcomponente 2 
</t>
    </r>
    <r>
      <rPr>
        <sz val="10"/>
        <color theme="1"/>
        <rFont val="Arial Narrow"/>
        <family val="2"/>
      </rPr>
      <t>Diálogo de doble vía con la ciudadanía y sus organizaciones</t>
    </r>
  </si>
  <si>
    <r>
      <t xml:space="preserve">Subcomponente 3
</t>
    </r>
    <r>
      <rPr>
        <sz val="10"/>
        <color theme="1"/>
        <rFont val="Arial Narrow"/>
        <family val="2"/>
      </rPr>
      <t>Responsabilidad para aplicar correctivos y acciones de mejora</t>
    </r>
  </si>
  <si>
    <r>
      <rPr>
        <b/>
        <sz val="10"/>
        <color theme="1"/>
        <rFont val="Arial Narrow"/>
        <family val="2"/>
      </rPr>
      <t>Subcomponente 4</t>
    </r>
    <r>
      <rPr>
        <sz val="10"/>
        <color theme="1"/>
        <rFont val="Arial Narrow"/>
        <family val="2"/>
      </rPr>
      <t xml:space="preserve">      
Evaluación y retroalimentación a  la gestión institucional</t>
    </r>
  </si>
  <si>
    <r>
      <t>Elaborar el informe de evaluación final del plan de rendición de cuentas de la entidad, que incorpore la retroalimentación de la ciudadanía a la Audiencia Pública.</t>
    </r>
    <r>
      <rPr>
        <sz val="10"/>
        <color rgb="FFFF0000"/>
        <rFont val="Arial Narrow"/>
        <family val="2"/>
      </rPr>
      <t xml:space="preserve"> </t>
    </r>
  </si>
  <si>
    <r>
      <rPr>
        <b/>
        <sz val="10"/>
        <color indexed="8"/>
        <rFont val="Arial Narrow"/>
        <family val="2"/>
      </rPr>
      <t xml:space="preserve">Subcomponente 1
</t>
    </r>
    <r>
      <rPr>
        <sz val="10"/>
        <color indexed="8"/>
        <rFont val="Arial Narrow"/>
        <family val="2"/>
      </rPr>
      <t xml:space="preserve">Estructura administrativa y Direccionamiento estratégico </t>
    </r>
  </si>
  <si>
    <r>
      <rPr>
        <b/>
        <sz val="10"/>
        <color indexed="8"/>
        <rFont val="Arial Narrow"/>
        <family val="2"/>
      </rPr>
      <t>Subcomponente 2</t>
    </r>
    <r>
      <rPr>
        <sz val="10"/>
        <color indexed="8"/>
        <rFont val="Arial Narrow"/>
        <family val="2"/>
      </rPr>
      <t xml:space="preserve">
Fortalecimiento de los canales de atención</t>
    </r>
  </si>
  <si>
    <r>
      <rPr>
        <b/>
        <sz val="10"/>
        <color indexed="8"/>
        <rFont val="Arial Narrow"/>
        <family val="2"/>
      </rPr>
      <t xml:space="preserve">Subcomponente 3
</t>
    </r>
    <r>
      <rPr>
        <sz val="10"/>
        <color indexed="8"/>
        <rFont val="Arial Narrow"/>
        <family val="2"/>
      </rPr>
      <t>Talento humano</t>
    </r>
  </si>
  <si>
    <r>
      <rPr>
        <b/>
        <sz val="10"/>
        <color indexed="8"/>
        <rFont val="Arial Narrow"/>
        <family val="2"/>
      </rPr>
      <t xml:space="preserve">Subcomponente 4
</t>
    </r>
    <r>
      <rPr>
        <sz val="10"/>
        <color indexed="8"/>
        <rFont val="Arial Narrow"/>
        <family val="2"/>
      </rPr>
      <t>Normativo y procedimental</t>
    </r>
  </si>
  <si>
    <r>
      <t xml:space="preserve">Subcomponente 5
</t>
    </r>
    <r>
      <rPr>
        <sz val="10"/>
        <color rgb="FF000000"/>
        <rFont val="Arial Narrow"/>
        <family val="2"/>
      </rPr>
      <t>Relacionamiento con el ciudadano</t>
    </r>
  </si>
  <si>
    <r>
      <rPr>
        <b/>
        <sz val="10"/>
        <color indexed="8"/>
        <rFont val="Arial Narrow"/>
        <family val="2"/>
      </rPr>
      <t xml:space="preserve">Subcomponente 1
</t>
    </r>
    <r>
      <rPr>
        <sz val="10"/>
        <color indexed="8"/>
        <rFont val="Arial Narrow"/>
        <family val="2"/>
      </rPr>
      <t>Lineamientos de Transparencia Activa</t>
    </r>
  </si>
  <si>
    <r>
      <rPr>
        <b/>
        <sz val="10"/>
        <color indexed="8"/>
        <rFont val="Arial Narrow"/>
        <family val="2"/>
      </rPr>
      <t xml:space="preserve">Subcomponente 2 
</t>
    </r>
    <r>
      <rPr>
        <sz val="10"/>
        <color indexed="8"/>
        <rFont val="Arial Narrow"/>
        <family val="2"/>
      </rPr>
      <t>Lineamientos de Transparencia Pasiva</t>
    </r>
  </si>
  <si>
    <r>
      <rPr>
        <b/>
        <sz val="10"/>
        <color indexed="8"/>
        <rFont val="Arial Narrow"/>
        <family val="2"/>
      </rPr>
      <t xml:space="preserve">Subcomponente 3
</t>
    </r>
    <r>
      <rPr>
        <sz val="10"/>
        <color indexed="8"/>
        <rFont val="Arial Narrow"/>
        <family val="2"/>
      </rPr>
      <t>Elaboración de los Instrumentos de Gestión de la Información</t>
    </r>
  </si>
  <si>
    <r>
      <rPr>
        <b/>
        <sz val="10"/>
        <color indexed="8"/>
        <rFont val="Arial Narrow"/>
        <family val="2"/>
      </rPr>
      <t xml:space="preserve">Subcomponente 4
</t>
    </r>
    <r>
      <rPr>
        <sz val="10"/>
        <color indexed="8"/>
        <rFont val="Arial Narrow"/>
        <family val="2"/>
      </rPr>
      <t>Criterio diferencial de accesibilidad</t>
    </r>
  </si>
  <si>
    <r>
      <rPr>
        <b/>
        <sz val="10"/>
        <color indexed="8"/>
        <rFont val="Arial Narrow"/>
        <family val="2"/>
      </rPr>
      <t xml:space="preserve">Subcomponente 5
</t>
    </r>
    <r>
      <rPr>
        <sz val="10"/>
        <color indexed="8"/>
        <rFont val="Arial Narrow"/>
        <family val="2"/>
      </rPr>
      <t>Monitoreo del Acceso a la Información Pública</t>
    </r>
  </si>
  <si>
    <t>Se observó en documento word denominado EVIDENCIAS DE LAS ACCIONES DE RACIONALIZACIÓN DESARROLLADAS DURANTE EL SEGUNDO CUATRIMESTRE DEL AÑO 2021, relación de actividades con fecha extremas del 30 abril al 22 de julio de 2021, en la cual inició la Dirección Financiera informando a la OAP que no era posible realizar la entrega del servicio a través de corresponsales bancarios en la fecha previamente establecida, entre otras actividades se observó correos electrónicos, reunión con la dirección financiera, Oficina de Tecnologías de la Información y las Comunicaciones y el Banco Occidente, tema el desarrollo del servicio de recaudo a través de corresponsales bancarios realizando pruebas.  No obstante, no se evidenció justificación para el cambio de fecha en el PAAC, ni en los documentos presentados como evidencias.
Recomendación:
Implementar por parte del responsable la acción que asegure la ejecución oportuna de la actividad y la efectividad de las misma, en la presente vigencia, dado que la no ejecución de la misma, acorde con el documento elaboración estrategias construcción del plan anticorrupción y atención al ciudadano, la cual hace parte integral de la Ley 1474 de 2011 “Por la cual se dictan normas orientadas a fortalecer los mecanismos de prevención, investigación y sanción de actos de corrupción y la efectividad del control de la gestión pública.”,  indica que “…III. ASPECTOS GENERALES DEL PLAN ANTICORRUPCIÓN Y DE ATENCIÓN AL CIUDADANO, 12. Sanción por incumplimiento: Constituye falta disciplinaria grave el incumplimiento de la implementación del Plan Anticorrupción y de Atención al Ciudadano”</t>
  </si>
  <si>
    <t>En evidencia presentada por la OAP, en archivo denominado "1.4 Campañas", se observó documento con registro de 46 campañas digitales informativas a los vigilados, ususarios y a la ciudadanía en general</t>
  </si>
  <si>
    <t>Se generan avances en las siguientes actividades: 
Se generaron las siguientes actividades frente a las herramientas informáticas de la entidad:  1.Parametrizaciones, pruebas y ajustes de formularios
2.Planes de pruebas desarrollados
3.Desarrollo de funcionalidades y procedimientos
4.Protocolo Web Service 2.0 Botón PSE
5.Integración de Consola Taux con Paz y Salvo Financiero
6.Formato de Acuerdos
7.Anulación de mandamientos
8.Ajuste de plantillas del Sistema OrfeoArgo.</t>
  </si>
  <si>
    <t xml:space="preserve">
Se obsevó en archivo "Asistencia y participación a diferenres eventos del sector",  el registro de la participación en diferentes reuniones a nivel nacional por parte del Superintendente de Transporte con 23 reuniones entre el 4 de mayo y el 6 de agosto de 2021, en las que registra el link de la evidencia del evento realizado y 32 reuniones con externos en donde se identifica el radicado, fecha, empresa y fecha </t>
  </si>
  <si>
    <t xml:space="preserve">Se observó en enlaces 
1. la realización en Facebook Live el desarrollo del Foro de Comercio electrónico transparente https://www.facebook.com/Supertransporte/videos/966537057479631/ 
2. Lanzamiento Guía y 10 acciones para el Transporte de Animales y Mascotas.  https://fb.watch/7MXG-4SSVJ/
</t>
  </si>
  <si>
    <t>Se observó espacio de diálogo desarrollado por Facebook Live realizado el 28 de julio del 2021 en el cual se trato el tema de  Accesibilidad e Inclusión en la infraestructura del transporte, Supervisados Terminales de Transporte Terrestre Aeropuertos Infraestructura Carretera Concesionada Interventorías de Infraestructura de Transporte, Experiencias en infraestructura de transporte accesible e incluyente sus avances y proyecciones en colombia y como la Superintendencia promueve el cumplimiento de la normatividad, numero de espectadores en vivo 428</t>
  </si>
  <si>
    <r>
      <t xml:space="preserve">Se actualizan los siguientes manuales que pueden ser consultados en cadena de valor en los siguientes procesos:
</t>
    </r>
    <r>
      <rPr>
        <b/>
        <sz val="11"/>
        <color theme="9" tint="-0.499984740745262"/>
        <rFont val="Arial Narrow"/>
        <family val="2"/>
      </rPr>
      <t>Proceso de Vigilancia:</t>
    </r>
    <r>
      <rPr>
        <sz val="11"/>
        <color theme="9" tint="-0.499984740745262"/>
        <rFont val="Arial Narrow"/>
        <family val="2"/>
      </rPr>
      <t xml:space="preserve"> Manual para el registro de operadores portuario sistema VIGIA</t>
    </r>
    <r>
      <rPr>
        <sz val="11"/>
        <color theme="1"/>
        <rFont val="Arial Narrow"/>
        <family val="2"/>
      </rPr>
      <t xml:space="preserve">
</t>
    </r>
    <r>
      <rPr>
        <b/>
        <sz val="11"/>
        <color theme="9" tint="-0.499984740745262"/>
        <rFont val="Arial Narrow"/>
        <family val="2"/>
      </rPr>
      <t>Proceso de Control:</t>
    </r>
    <r>
      <rPr>
        <sz val="11"/>
        <color theme="9" tint="-0.499984740745262"/>
        <rFont val="Arial Narrow"/>
        <family val="2"/>
      </rPr>
      <t xml:space="preserve"> Manual de solicitud de entrega de vehículo inmovilizado.</t>
    </r>
    <r>
      <rPr>
        <sz val="11"/>
        <color theme="1"/>
        <rFont val="Arial Narrow"/>
        <family val="2"/>
      </rPr>
      <t xml:space="preserve">
</t>
    </r>
    <r>
      <rPr>
        <u/>
        <sz val="11"/>
        <color theme="1"/>
        <rFont val="Arial Narrow"/>
        <family val="2"/>
      </rPr>
      <t>enlace cadena de valor</t>
    </r>
    <r>
      <rPr>
        <sz val="11"/>
        <color theme="1"/>
        <rFont val="Arial Narrow"/>
        <family val="2"/>
      </rPr>
      <t xml:space="preserve">: https://supertransporte.sharepoint.com/sites/CadenadeValorST/Documentos%20compartidos/Forms/AllItems.aspx?viewid=eecb8a3a%2D5758%2D4412%2Da356%2D36cbbd647228&amp;id=%2Fsites%2FCadenadeValorST%2FDocumentos%20compartidos%2FProcesos
Por otra parte desde cada delegatura con el acompañamiento de la OAP </t>
    </r>
    <r>
      <rPr>
        <sz val="11"/>
        <color theme="9" tint="-0.499984740745262"/>
        <rFont val="Arial Narrow"/>
        <family val="2"/>
      </rPr>
      <t xml:space="preserve">se ha venido trabajando </t>
    </r>
    <r>
      <rPr>
        <sz val="11"/>
        <color theme="1"/>
        <rFont val="Arial Narrow"/>
        <family val="2"/>
      </rPr>
      <t xml:space="preserve">la Caracterización de los procesos de Inspección, Vigilancia y Control.
El 23 de agosto de 2021, se realizó otra reunión con un equipo de personas designadas por cada delegatura para continuar con la caracterización, se adjunta asistencia.
Se adjunta borrador de la caracterización del proceso de Vigilancia </t>
    </r>
    <r>
      <rPr>
        <b/>
        <sz val="11"/>
        <color theme="1"/>
        <rFont val="Arial Narrow"/>
        <family val="2"/>
      </rPr>
      <t xml:space="preserve">
Delegatura de Tránsito y Transporte Terrestre</t>
    </r>
    <r>
      <rPr>
        <sz val="11"/>
        <color theme="1"/>
        <rFont val="Arial Narrow"/>
        <family val="2"/>
      </rPr>
      <t xml:space="preserve"> 
Bajo la coordinación y apoyo de la Oficina Asesora de Planeación ya se iniciaron las mesas de trabajo junto con las demás Delegaturas, con el fin de realizar la actualización de la caracterización del proceso de vigilancia y sus respectivos documentos, a la fecha se han realizado dos mesas de trabajo los días 23 y 24 de agosto de 2021, de las cuales adjuntamos borrador de caracterización del proceso de vigilancia, con el avance que se tiene a la fecha y la lista de asistentes de cada mesa de trabajo.
</t>
    </r>
    <r>
      <rPr>
        <b/>
        <sz val="11"/>
        <color theme="1"/>
        <rFont val="Arial Narrow"/>
        <family val="2"/>
      </rPr>
      <t>EVIDENCIA: 1.1. SERVICIO AL CIUDADANO</t>
    </r>
    <r>
      <rPr>
        <sz val="11"/>
        <color theme="1"/>
        <rFont val="Arial Narrow"/>
        <family val="2"/>
      </rPr>
      <t xml:space="preserve">
</t>
    </r>
    <r>
      <rPr>
        <b/>
        <sz val="11"/>
        <color theme="1"/>
        <rFont val="Arial Narrow"/>
        <family val="2"/>
      </rPr>
      <t xml:space="preserve">
Delegatura de Concesiones e Infraestructura 
</t>
    </r>
    <r>
      <rPr>
        <sz val="11"/>
        <color theme="1"/>
        <rFont val="Arial Narrow"/>
        <family val="2"/>
      </rPr>
      <t xml:space="preserve">Se realizaron 2 mesas de trabajo los días 19 y 24 de agosto con las Delaguturas y el acompañamiento de la Oficina Asesora de Planeación con el Fin de realizar la caracterización  documentación y formalización del proceso de vigilancia en la cadena de valor
</t>
    </r>
    <r>
      <rPr>
        <b/>
        <sz val="11"/>
        <color theme="1"/>
        <rFont val="Arial Narrow"/>
        <family val="2"/>
      </rPr>
      <t xml:space="preserve">
Delegatura de Puertos</t>
    </r>
    <r>
      <rPr>
        <sz val="11"/>
        <color theme="1"/>
        <rFont val="Arial Narrow"/>
        <family val="2"/>
      </rPr>
      <t xml:space="preserve"> Se han adelantado las siguientes acciones: 
1. Correo de fecha 2 de junio 2021 solicitud agenda proceso de Vigilancia, se informó disponibilidad para el 3 de junio 2021, no obstante, no se pudo adelantar por cruce de agenda. Se evidencia en archivo denominado: DP_PAAC_COMP4_ServicioCiudadano_1,1_Evid1_ reunión_2jun21
2. Correo envío formato de caracterización 3 junio 2021.  Se evidencia en archivo denominado: DP_PAAC_COMP4_ServicioCiudadano_1,1_Evid2_envio_documento_3jun21
3. Correo 15 de Julio -Actualización Manual – (Proceso de vigilancia) Se evidencia en archivo denominado: DP_PAAC_COMP4_ServicioCiudadano_1,1_Evid3_envio_documento_15Jul21
4. Correo Solicitud reunión del 22 de Julio 2021, se coordinó reunión para el 23 de julio a las 2:00p. (Teniendo en cuenta la reunión aplazada del 3 de junio 2021) Se evidencia en archivo denominado: DP_PAAC_COMP4_ServicioCiudadano_1,1_Evid4_citacion_reunion_22Jul21
5. Correo 27 de Julio 2021, retroalimentación de la reunión del 23 de Julio, (se evidencia en archivo denominado: DP_PAAC_COMP4_ServicioCiudadano_1,1_Evid5_citacion_reunion_23Jul21) y envío por parte de la oficina de planeación del proceso de caracterización de vigilancia.  Se evidencia en archivo denominado: DP_PAAC_COMP4_ServicioCiudadano_1,1_Evid6_envio_documento_27Jul21
6. Correo 30 de Julio de planeación mediante el cual solicita insumo para la caracterización del proceso de vigilancia, sobre cálculos actuariales Se evidencia en archivo denominado:DP_PAAC_COMP4_ServicioCiudadano_1,1_Evid7_ sol_inf_30Jul21
7. Correo 2 de agosto 2021, solicitud de publicación protocolos aeropuertos-Delegatura de Puertos Se evidencia en archivo denominado: DP_PAAC_COMP4_ServicioCiudadano_1,1_Evid8_ aprob_doc_2ag21
8. Correo 19 de agosto 2021. Reunión con planeación y oficina de control Interno (no me convocaron a esta reunión pero en medio de la misma me hicieron la llamada y a su vez yo te incluí para que tuvieras conocimiento del tema). El objetivo de la misma fue hablar de los hallazgos transversales y nuevas líneas de procesos.  El 19 de agosto se realió reunion de las Delegaturas con OCI y OAPque tuvo como objetivo definir temas relacionadas con la caracterización y procedimientos de cada uno de los procesos. 9. Con correo electronico del 20 de agosto, se solicitó el acta respectiva.Se evidencia en archivo denominado: DP_PAAC_COMP4_ServicioCiudadano_1,1_Evid9_relac_acciones_19ago21 y DP_PAAC_COMP4_ServicioCiudadano_1,1_Evid12_solic_actas_20ago21.
10. El 20 de agosto se adelantó reunión con la OAP con objetivo "Socializar </t>
    </r>
    <r>
      <rPr>
        <sz val="11"/>
        <color theme="9" tint="-0.499984740745262"/>
        <rFont val="Arial Narrow"/>
        <family val="2"/>
      </rPr>
      <t>propuesta de procedimiento de generación de información estadística para poder codificar, aprobar y publicar el procedimiento en la cadena de valor"</t>
    </r>
    <r>
      <rPr>
        <sz val="11"/>
        <color theme="1"/>
        <rFont val="Arial Narrow"/>
        <family val="2"/>
      </rPr>
      <t>, Se evidencia en archivo denominado: DP_PAAC_COMP4_ServicioCiudadano_1,1_Evid10_ reunión _20ago21 y DP_PAAC_COMP4_ServicioCiudadano_1,1_Evid11_ relacion_asist_20ago21.
11. 23 de agosto: Reunión con funcionarios de la entidad liderado por la OAP</t>
    </r>
    <r>
      <rPr>
        <sz val="11"/>
        <color theme="9" tint="-0.499984740745262"/>
        <rFont val="Arial Narrow"/>
        <family val="2"/>
      </rPr>
      <t xml:space="preserve"> referente a continuar con la caracterización del proceso de vigilancia. </t>
    </r>
    <r>
      <rPr>
        <sz val="11"/>
        <color theme="1"/>
        <rFont val="Arial Narrow"/>
        <family val="2"/>
      </rPr>
      <t xml:space="preserve">Se evidencia en archivo denominado: DP_PAAC_COMP4_ServicioCiudadano_1,1_Evid13_ reunión _23_24ago21
12. 24 de agosto: Reunión con funcionarios de la entidad liderado por la OAP </t>
    </r>
    <r>
      <rPr>
        <sz val="11"/>
        <color theme="9" tint="-0.499984740745262"/>
        <rFont val="Arial Narrow"/>
        <family val="2"/>
      </rPr>
      <t>referente a continuar con la caracterización del proceso de vigilancia</t>
    </r>
    <r>
      <rPr>
        <sz val="11"/>
        <color theme="1"/>
        <rFont val="Arial Narrow"/>
        <family val="2"/>
      </rPr>
      <t xml:space="preserve">. Se evidencia en archivo denominado: DP_PAAC_COMP4_ServicioCiudadano_1,1_Evid13_ reunión _23_24ago21
</t>
    </r>
  </si>
  <si>
    <t xml:space="preserve">En enlace: https://supertransporte.sharepoint.com/sites/CadenadeValorST/Documentos%20compartidos/Forms/AllItems.aspx?viewid=eecb8a3a%2D5758%2D4412%2Da356%2D36cbbd647228&amp;id=%2Fsites%2FCadenadeValorST%2FDocumentos%20compartidos%2FProcesos
Se observó publicado en el proceso de vigilancia  el MANUAL PARA ELREGISTRO DE OPERADOR PORTUARIO SISTEMA VIGIA de fecha 15 de julio 2021
Proceso de Control: Manual de solicitud de entrega de vehículo inmovilizado de fecha 25junio2021.
En evidencias presentadas por la OAP, se observó que para el segundo cuatrimestre de 2021, cada delegatura con el acompañamiento de la OAP han venido trabajando la Caracterización de los procesos de Inspección, Vigilancia y Control, como también la OAP socializó propuesta de procedimiento de generación de información estadística para poder codificar, aprobar y publicar el procedimiento en la cadena de valor
Recomendación:
Implementar por parte del responsable la acción que asegure la ejecución oportuna de la actividad y la efectividad de las misma, en la presente vigencia, dado que la no ejecución de la misma, acorde con el documento elaboración estrategias construcción del plan anticorrupción y atención al ciudadano, la cual hace parte integral de la Ley 1474 de 2011 “Por la cual se dictan normas orientadas a fortalecer los mecanismos de prevención, investigación y sanción de actos de corrupción y la efectividad del control de la gestión pública.”,  indica que “…III. ASPECTOS GENERALES DEL PLAN ANTICORRUPCIÓN Y DE ATENCIÓN AL CIUDADANO, 12. Sanción por incumplimiento: Constituye falta disciplinaria grave el incumplimiento de la implementación del Plan Anticorrupción y de Atención al Ciudadano”
</t>
  </si>
  <si>
    <r>
      <t>Se observó en evidencia denominada "Documento" la Resolucion 8564 del 19 de agosto de 2021 "</t>
    </r>
    <r>
      <rPr>
        <i/>
        <sz val="11"/>
        <rFont val="Arial Narrow"/>
        <family val="2"/>
      </rPr>
      <t>Por la cual se expide la Resolucion Única de Grupos Internos de Trabajo de la Superintendencia de Transporte"</t>
    </r>
    <r>
      <rPr>
        <sz val="11"/>
        <rFont val="Arial Narrow"/>
        <family val="2"/>
      </rPr>
      <t xml:space="preserve"> emitida por la Superintendencia de Transporte . Lo anterior en cumplimiento del articulo 17 de la Ley 2052 de 2020. </t>
    </r>
  </si>
  <si>
    <t>Se consulta a través de www.gov.co TRÁMITES EN EL SISTEMA ÚNICO DE INFORMACIÓN DE TRÁMITES SUIT DE LA SUPERINTENDENCIA DE TRANSPORTE y se observó La información que se encuentra en el SUIT lossiguientes trámites:
- Inscripción Y Registro De Operadores Portuarios Marítimos Y Fluviales.
- TRÁMITE / SERVICIO
Certificados De Estado De Cuenta Y Paz Y Salvo Financiero.
- Consulta De Estado Del Trámite De Orden De Entrega De Vehículos O Acta De Aprobación De Salida
- Contribución Especial De Vigilancia
Entidad:SUPERINTENDENCIA DE TRANSPORTE.
Tambièn se observó la difusión del video por redes  twitter y youtube a la ciudadanía para dar a conocer los trámites que se encuentran dentro del SUIT.</t>
  </si>
  <si>
    <t>Se observó en evidencias presenteadas memorandos mensualmente reportando a la Secretaria General los informes de gestión del Grupo de Atención al Ciudadano del segundo cuatrimestre, mediante los siguientes memorandos: 
Mayo 20215310039973 del 11-06-2021, corresponde al mes de mayo de 2021
Junio 20215310047713 del 06-07-2021, correspnde al mes de junio de 2021
Julio 20215310061453 del 19-08-2021, corresponde al mes de julio de 2021
Agoto 2021531066613 del 02-09-2021 corresponde al mes de agosto de 2021
Recomendación:
Generar en los informes recomendaciones que generen una cultura de control  y contribuya al mejoramiento continuo.</t>
  </si>
  <si>
    <t xml:space="preserve">Se observó en evidencias suministradas por la OAP INFORMES DE GESTIÓN AMERICAS BPS, presentados mensualmente a la Superintendencia de Ttransporte en el periodo de mayo a agosto de 2021.                             </t>
  </si>
  <si>
    <t xml:space="preserve">En enlace: https://www.youtube.com/watch?v=k0cSGmB3GHQ, se observó video titulado Servicio incluyente y accesible e informan las nuevas instalaciones para la Supertransporte e informan que se brinda un servicio incluyente y accesible a todos los ciudadanos, garantizando la comodidad en los espacios físicos,  </t>
  </si>
  <si>
    <t>La Supertransporte y la Universidad Nacional de Colombia celebraron contrato interadministrativo No 239 de 2021, en cumplimiento de lo dispuesto en el Plan Institucional de Capacitación – PIC para la vigencia 2021", por consiguiente se realizó la capacitación relacionada con el fortalecimiento de la cultura del buen servicio   denominada "Habilidades Blandas en Atención al Usuario" con una duranción de 21 Horas, 2 sesiones por semana Martes y Jueves), grupo objetivo: servidores públicos de la Superintendencia de Transporte, por medio de la plataforma google meet, en el horario de 8 am a 11 am , del 12 de agosto al 2 de Septiembre, se observó lista de asistencia de la Universidad Nacional, con 26 participantes .</t>
  </si>
  <si>
    <t>En evidencias suministradas por la OAP, se observó en archivo denominado “5.1Actividades de Promoción y Prevención" la Delegatura para la Protección de usuarios del Sector Transporte, registra las actividades de promoción y prevención de los derechos de os usuarios del servicio de transporte  para el segundo cuatrimestre de 2021: Información Pública de Precios (IPP), en el que se realizó el cronograma de las jornadas de capacitación y las capacitaciones, realizó el envío de las comunicaciones a las aerolíneas invitándolas a hacer parte de la segunda fase, comunicación y traslados de PQRD, PrevenciónalaReclamaciónAérea"3. Comercio Electrónico Transparente (CET), se llevó a cabo el Foro de Comercio Electrónico, ComercioElectrónicoTransparente”4. Seguimiento y Evaluación a Sistemas de Atención a Usuarios (SESAU), se desarrollaron las visitas de verificación de cumplimiento según el numeral 3.10.4 del RAC 3. por las aerolíneas que operan en el aeropuerto el Dorado de Bogotá, Campañas en el componente de promoción de la entidad, LegitimaciónyConsolidaciónenespacios1"4. Divulgación, este programa opera a demanda, y durante el periodo, la Dirección de P&amp;P participó en las Jornadas de divulgación, a las que fue invitada por la Red Nacional de Protección al Consumidor, eventos virtuales, resolvieron derechos de petición, recibidos y gestionados dentro de los términos legalmente establecidos, entre otros.</t>
  </si>
  <si>
    <r>
      <t xml:space="preserve">En link: .
Formulario de registro de asistencia: https://forms.office.com/Pages/ShareFormPage.aspx?
id=wjjzAvpd6Uye0S5vVSTMdfyDyzC1Ls5Do7z56gc1q61UOEdCTTNVRzdJUUMzMkFKU0FTN1hMTVE2SC4u&amp;s
haretoken=YNAhcJmGVNEjSWMAMh9F, se observó </t>
    </r>
    <r>
      <rPr>
        <sz val="10"/>
        <color theme="1"/>
        <rFont val="Arial Narrow"/>
        <family val="2"/>
      </rPr>
      <t>"FORMULARIO REGISTRO ASISTENCIA  
La Superintendencia de Transporte informa a los ciudadanos y a todos sus grupos de valor, que la información suministrada será utilizada únicamente para fines relacionados con los procesos misionales señalados en los Decretos 2409 de 2018 y 2402 de 2019, de igual manera al enviar esta información se entiende que usted ha dado la autorización previa para recopilarla."</t>
    </r>
    <r>
      <rPr>
        <sz val="11"/>
        <color theme="1"/>
        <rFont val="Arial Narrow"/>
        <family val="2"/>
      </rPr>
      <t xml:space="preserve">
En el enlace: https://forms.office.com/Pages/ShareFormPage.aspx?id=wjjzAvpd6Uye0S5vVSTMdfyDyzC1Ls5Do7z56gc1q61UMTI5UVRNT1M2WEE1RFc1QzRKWkU3UzU0Mi4u&amp;sharetoken=c0Jlo5aUEMA69HbyhnEA
publicación de la "ENCUESTA PERCEPCIÓN DEL ESPACIO". 
Se observó en evidencia presentada por la OAP, correo electrònico de fecha 5 de agpsto de 2021, con asunto:"CORTINILLA Y FORMULARIOS PARA ESPACIOS DE PARTICIPACIÓN CIUDADANA".</t>
    </r>
    <r>
      <rPr>
        <sz val="11"/>
        <rFont val="Arial Narrow"/>
        <family val="2"/>
      </rPr>
      <t xml:space="preserve"> en el enlace en el siguiente enlace:
https://www.supertransporte.gov.co/documentos/2021/Marzo/Planeacio_16/20210315-
CronogramaParticipacionCiudadana2021_Aprobado.xlsx, se evidenciò el Cronograma de Participaciòn Ciudadana.</t>
    </r>
    <r>
      <rPr>
        <b/>
        <sz val="11"/>
        <color rgb="FFFF0000"/>
        <rFont val="Arial Narrow"/>
        <family val="2"/>
      </rPr>
      <t xml:space="preserve">
</t>
    </r>
  </si>
  <si>
    <t xml:space="preserve">Se consultó en la página web de la Superintendencia de Transporte, en el datos abiertos, enlace: https://datos.gov.co/browse?q=supertransporte&amp;sortBy=relevance, la actualización de Trafico Portuario Marítimo En Colombia Transporte , actualizado el 30 de agosto de 2021.   </t>
  </si>
  <si>
    <t>Se observó en evidencia el MANUAL DE USUARIO SOLICITUD DE ENTREGA VEHÍCULO INMOVILIZADO 2021.
En la Superintendencia de Transporte, se socializó a todos los sevidores públicos y contratistas el video de  Operación de pasajeros y despacho de vehículos en la modalidad de transporte de pasajeros por carretera.
Se encuentran inscritos en el aplicativo SUIT los siguientes trámites:
“a. Contribución Especial de Vigilancia
b. Inscripción y registro de operadores portuarios, marítimos y fluviales
c. Orden de entrega de vehículos de transporte público terrestre automotor inmovilizado.”
Se evidenció en el aplicativo SUIT, que los trámites inscritos reportados por la OAP están registrados en el SUIT.</t>
  </si>
  <si>
    <t xml:space="preserve">En evidencias presentadas por la OAP, se observó:
-documentada la contratación para prestar sus servicios profesionales en la Oficina de Tecnologías de la Información y las Comunicaciones, adelantando actividades relativas a la seguridad informática de la Entidad.
-Plan de Sensibilización y Comunicación en el SGSI para funcionarios, contratistas y terceros que presten servicios a la entidad.
- Gestión de Activos: Se realizo la actualización del formato de la Matriz de Activos de Información, así como de la metodología de gestión de activos. 
-Se inicio con el proceso de gestión del plan de recuperación de desastres para el SGCN: Sistema de Gestión de Continuidad del Negocio. 
-Se realizaron los siguientes documentos: 
a.Política de Backup,
b.Procedimiento de Copias de Seguridad. 
No obstante,  las evidencias presentadas no muestran  la ejecuión de las actividades programadas respecto al Modelo de Seguridad y Privacidad de la Información, así como tampoco se evidención en la Cadena de Valor el Modelo de Seguridad y Privacidad de la Información, se debe asegurar el seguimiento a la implementación del modelo, de manera integral.
Recomendación:
Suministrar las evidencias que corresponsan a las actividades, metas o producto plasmadas en el PAAC de tal manera que asegure la oportunidad y confiabilidad de la información y sus registros.
</t>
  </si>
  <si>
    <r>
      <rPr>
        <sz val="11"/>
        <rFont val="Calibri"/>
        <family val="2"/>
        <scheme val="minor"/>
      </rPr>
      <t>Se observó en el enlace</t>
    </r>
    <r>
      <rPr>
        <u/>
        <sz val="11"/>
        <rFont val="Calibri"/>
        <family val="2"/>
        <scheme val="minor"/>
      </rPr>
      <t xml:space="preserve">: https://supertransporte.sharepoint.com/:f:/r/sites/CadenadeValorST/Documentos%20compartidos/Procesos/d.%20Gesti%C3%B3n%20TICS/m.%20Plan?csf=1&amp;web=1&amp;e=A9vR7h
</t>
    </r>
    <r>
      <rPr>
        <sz val="11"/>
        <rFont val="Calibri"/>
        <family val="2"/>
        <scheme val="minor"/>
      </rPr>
      <t>que se está realizando el seguimiento a la Política de Gobierno Digital y están cumpliendo con las metas 
-Se observó en la cadena de valor link:
https://supertransporte.sharepoint.com/:f:/r/sites/CadenadeValorST/Documentos%20compartidos/Procesos/d.%20Gesti%C3%B3n%20TICS/c.%20Procedimientos?csf=1&amp;web=1&amp;e=lWTARh, la publicación de los procedimientos TIC-PR-001 Requerimiento de software o tablero de control.pdf y TIC-PR-008 Generación y publicación de conjuntos de datos abiertos.pdf  
-En enlace: https://supertransporte.sharepoint.com/:f:/r/sites/CadenadeValorST/Documentos%20compartidos/Procesos/d.%20Gesti%C3%B3n%20TICS/m.%20Plan?csf=1&amp;web=1&amp;e=A9vR7h, se observó la publicación del TIC-PL-001 PETI .pdf y TIC-PL-002 Plan apertura de datos.pdf
-Actualización de secciones en el portal web de la entidad de acuerdo con los lineamientos de la Resolución 1519 de 2020. 
-Lanzamiento nuevo GLPI, con el cual se mejora la gestión de requerimientos de la mesa de servicio de TI.</t>
    </r>
  </si>
  <si>
    <r>
      <t>Se evidenció publicación en el correo electrónico insticional comunicaciones par los servidores públicos y contratistas un slide "</t>
    </r>
    <r>
      <rPr>
        <i/>
        <sz val="11"/>
        <color theme="1"/>
        <rFont val="Arial Narrow"/>
        <family val="2"/>
      </rPr>
      <t>Aprende acerca de lengua de señas colombiana</t>
    </r>
    <r>
      <rPr>
        <sz val="11"/>
        <color theme="1"/>
        <rFont val="Arial Narrow"/>
        <family val="2"/>
      </rPr>
      <t>".
Se observó en documento radicado 20213000009011 de fecha 31-08-2021, la   Propuesta para la celebración de contrato de presentación de servicios y entrega productos ofertados por el Instituto Nacional para Sordos – INSOR, con el objetivo de 
•	Apoyar en la disminución de la brecha de la barrera comunicativa a través de estrategias básicas para la atención al ciudadano.
•	Brindar y recibir información sencilla en LSC y estrategias comunicativas en un nivel inicial de atención.</t>
    </r>
  </si>
  <si>
    <t>Se observó publicación en la intranet.supertransporte, socializando la designación al jefe de la Oficina  Asesora de Planeación como  Oficial de Cumplimiento y el   electrónico institucional soytransparente@supertransporte.gov.co</t>
  </si>
  <si>
    <t>Se observo publicado en informe de PQRDS Prime semenstre 2021, donde se comunica la radicados de entrada 19.142 y radicados de salida 5,738 equivalentes al 30% de respuestas, en el enlace https://www.supertransporte.gov.co/documentos/2021/Julio/Atencionciudadano_06/Informe-de-PQRDS-I-SEMESTRE-2021.pdf</t>
  </si>
  <si>
    <t xml:space="preserve">Se evidenció en el correo institucional de comunicaciones, las campañas como ejemplo el curso de integridad, transparencia y lucha contra la corrupción y los valores, a través de Videos enviados  a los servidores públicos y contratistas con el fin de que se interioricen  los Valores del Codigo de Integridad </t>
  </si>
  <si>
    <t>Se evidenció borrador de la política administracción del riesgo en el enlace https://supertransporte.sharepoint.com/:w:/s/PAAC2021/ER05tkvQJ1xFqb-vv0Yq0qEBBF8o_MdNF4PE16qzcc-ziQ?e=SDC9aV, documento word denominado Politica Administración del Riesgo_ajustadaMX_11-08-2021.docx.
En el documento word denominado Politica Administración del Riesgo_ajustadaMX_11-08-2021.docx no se evidenció para los riesgos de corrupción: los Procesos, procedimientos o actividades susceptibles de riesgos de corrupción que se encuentran en la Guía para la administración del riesgo y el diseño de controles en entidades públicas - Versión 5 - Diciembre de 2020.pdf</t>
  </si>
  <si>
    <t>Se realizó seguimiento a los riesgos de corrupción adoptados en el borrador de la política administracción del riesgo. No se evidenció la adopción de  los Procesos, procedimientos o actividades susceptibles de riesgos de corrupción que se encuentran en la Guía para la administración del riesgo y el diseño de controles en entidades públicas - Versión 5 - Diciembre de 2020.pdf</t>
  </si>
  <si>
    <t xml:space="preserve">Se evidenció comunicación de memorando  número No. 20214000027323 del 23-04-2021, asunto: "Comunicación  de  directrices  para  la  gestión  de  los  mapas  de  riesgos  de  procesos, de corrupción e institucional.", donde se sensibiliza a los equipos de los procesos con respecto a los riesgos de corrupción y sus controles. sin embargo, el Mapa de riesgo de corrupción institucional a la fecha no se ha socializado.
</t>
  </si>
  <si>
    <r>
      <t xml:space="preserve">Se evidenció en correo electrónico institucional del lunes 12 de abril de 2021, comunicado entre los integrantes de la Oficina Asesora de Planeación la socialización del borrador de la Política de Administración del Riesgo de la Superintendencia de Transporte para recibir retroalimentación con base en los cambios que propone la nueva guía metodológica "Guía para la administración del riesgo y el diseño de controles en entidades públicas - versión 5", al igual que la matriz de mapa de riesgos de corrupción con los de gestión.
El Lineamiento riesgos de seguridad de la información, no se observó plasmado en el borrador de la Polìtica de Administración del Riesgo, acorde con las directrices establecidas </t>
    </r>
    <r>
      <rPr>
        <sz val="9"/>
        <color theme="1"/>
        <rFont val="Arial Narrow"/>
        <family val="2"/>
      </rPr>
      <t>en la guía de administración  el diseño de controles en entidades públicas - Versión 5 - Diciembre de 2020</t>
    </r>
    <r>
      <rPr>
        <sz val="10"/>
        <color theme="1"/>
        <rFont val="Arial Narrow"/>
        <family val="2"/>
      </rPr>
      <t xml:space="preserve">.
El documento borrador no se observó en su versión final con corte a 31 de marzo de 2021, según fecha programada de la actividad en el Plan Anticorrupción.
</t>
    </r>
    <r>
      <rPr>
        <b/>
        <sz val="10"/>
        <color theme="1"/>
        <rFont val="Arial Narrow"/>
        <family val="2"/>
      </rPr>
      <t>Recomendaciones:</t>
    </r>
    <r>
      <rPr>
        <sz val="10"/>
        <color theme="1"/>
        <rFont val="Arial Narrow"/>
        <family val="2"/>
      </rPr>
      <t xml:space="preserve"> 
 - Implementar los mecanismos de control para asegurar la ejecución de las actividades según fechas programadas.
 - Realizar monitoreo y seguimiento por parte de la segunda línea de defensa a las actividades programadas para asegurar su cumplimiento.</t>
    </r>
  </si>
  <si>
    <t>De acuerdo a la información suministrada por la OAP, se observó en archivo denominado "1.8 Herramientas informáticas actualizadas (2)</t>
  </si>
  <si>
    <t>Se evidenció seguimiento de riesgo de corrupción en las dependencias de la Superintendencia de Transporte:
Riesgo corrupción "Pérdida, fuga de la información", "Recibir dádivas para emitir actos administrativos contrarios a derecho o archivar habiendo mérito para continuar", "No atender dentro de los términos legales los trámites con el fin de recibir beneficio propio o beneficiar a un tercero recibiend o no contraprestación"
  1. Delegatura de Concesiones e Infraestructura: Expedientes virtuales, plan general de supervisión.
  2. Delegatura de Puertos: Caducidad de términos
  3. Delegatura de Tránsito y Transporte: Requeirimientos de investgación y promoción.
  4. Delgatura para la Protección de Usuarios: Sensibilización del riesgo, capacitaciones.
 5. Dirección Financiera: Riesgo corrupción "Posible manejo presupuestal de manera indebida en favorecimiento propio o de terceros"; memorandos. cps, liberación saldo cdp y traslado presupuestales.
Riesgo corrupción "Posibe manejo presupuestal de manera indebida en favorecimiento de terceros"
Riesgo corrupción "Posible pago de obligaciones que no cumplan con los requisitos legales en beneficio propio y/o terceros"; No observó evidencia.
 6. Direccionamiento Estratégico: Riesgo corrupción "Uso indebido de la información de los proyectos de inversión para favorecer a terceros"; Evidencias del seguimiento a los controles de los riesgos identificados en el proceso de Direccionamiento Estratégico.
 7. Gestión Administrativa: Riesgo corrupción "Sustracción de bienes de propiedad de la Supertransporte por parte de funcionarios o ocntratistas en beneficio propio o de un tercero"; campaña cuidado de bienes de la Entidad.
Riesgo corrupción "Hurto o desvío de los recursos en efectivo de la caja menor"; no se evidenció monitoreo acorde con los controles establecidos en el mapa de riesgos.
 8. Gestión Contractual: Riesgo corrupción "Posible adquisición de bienes y servicios, en favorecimiento propo o de terceros"; Ficha técnica elaboración de estudios de mercades y estudios previos.  Ficha técnica es un borrador.
Riesgo corrupción "Compra de bienes o servicios que no se requieren y no son utilizados"; Ficha técnica es un borrador.
 9. Grupo Atención al Ciudadano: La evidencia no es legible.
10. Oficina Asesora Jurídica: No se observó evidencia.
11. Oficina de Planeación: Riesgo corrupción "Uso indebido de la información de los proyectos de inversión para favorecer a terceros" - No se presentó evidencia.
12. Oficina de TICs: Riesgo corrupción "Ocultar o alterar la información dentro de un aplicativo en beneficio de un tercero."; Backup: orfeo, vigia, reporte conexión VPN, depuración correos.
13. Talento Humano: Se evidenció Riesgo corrupción "Inclusión en las novedades de la nómina en favorecimiento propio o de terceros" reporte de novedades de nómina, prenomina y reporte de novedades de la planta para los meses de enero a abril y Riesgo corrupción "Actuar indebido del personal que labora en la entidad frente a un caso de conflicto de interés" reporte de asistencia para los meses de enero a abril de 2020
14. Control Interno Disciplinario: Riesgo corrupción "Posible desarrollo de actividades del control disciplinario en beneficio propio o de terceros" Normograma.</t>
  </si>
  <si>
    <r>
      <t xml:space="preserve">Se radicó mediante memorando 20212000003473 de 18ene2021. Asunto: Comunicación Informe definitivo - seguimiento a la implementación de las actividades del Plan Anticorrupción y de Atención al Ciudadano – PAAC y Mapa de Riesgos de corrupción, del tercer cuatrimestre de 2020 (1 septiembre a 31 diciembre de 2020).
Se publicó en la página Web de la Superintendencia de Transporte la publicación del Plan Anticorrupción y Mapa de Riesgos para la vigencia 2020 y el seguimiento respectivo de diciembre de 202. Enlace https://www.supertransporte.gov.co/documentos/2021/Enero/Controlinterno_18/PAAC_a%2031dic2020_SEGUIM-OCI_18ene2021-Definitivo.xlsx
Verificación publicación plan anticorrupción con corte al 31 de enero de 2021se comunicó informe de seguimiento a publicaciones de Ley mediante memorando 20212000007253 del 1 de febrero de 2021.
Se publicó en la página Web de la Superintendencia de Transporte la publicación del Plan Anticorrupción y Mapa de Riesgos para la vigencia 2020 y el seguimiento respectivo con corte 31 de diciembre de 2020. Link https://www.supertransporte.gov.co/index.php/informes-de-gestion-evaluacion-y-auditoria
numeral 7. https://www.supertransporte.gov.co/index.php/informes-de-gestion-evaluacion-y-auditoria/#informes_seguimiento/PAAC a 31 dic2020_seguimiento OCI.xlsx
Informes de Gestión Evaluación y Auditoria - Superintendencia de TransporteInicio / Atención al Ciudadano - Transparencia / Informes de Gestión Evaluación y Auditoria
2. Se publicó en la página Web de la Superintendencia de Transporte la publicación del Plan Anticorrupción vigencia 2021 y el seguimiento respectivo con corte 30 de abril de 2021. Link https://www.supertransporte.gov.co/index.php/informes-de-gestion-evaluacion-y-auditoria
numeral 7.
</t>
    </r>
    <r>
      <rPr>
        <sz val="10"/>
        <color rgb="FFC00000"/>
        <rFont val="Arial Narrow"/>
        <family val="2"/>
      </rPr>
      <t>https://www.supertransporte.gov.co/index.php/informes-de-gestion-evaluacion-y-auditoria/#informes_seguimiento/PAAC a 30 abr2021_seguimiento OCI.xlsx</t>
    </r>
    <r>
      <rPr>
        <sz val="10"/>
        <color theme="1"/>
        <rFont val="Arial Narrow"/>
        <family val="2"/>
      </rPr>
      <t xml:space="preserve">
Informes de Gestión Evaluación y Auditoria - Superintendencia de TransporteInicio / Atención al Ciudadano - Transparencia / Informes de Gestión Evaluación y Auditoria </t>
    </r>
    <r>
      <rPr>
        <sz val="10"/>
        <color rgb="FFC00000"/>
        <rFont val="Arial Narrow"/>
        <family val="2"/>
      </rPr>
      <t>INFORMES DE GESTIÓN EVALUACIÓN</t>
    </r>
  </si>
  <si>
    <t>Se observó en la página web de la Supertransporte que las Delegaturas y clasificaron las consultas, sugerencias y recomendaciones y en el enlace: https://www.supertransporte.gov.co/index.php/faq-supertransporte/
publicación  de las preguntas fecuentes dando respuesta a las inquietudes.</t>
  </si>
  <si>
    <t xml:space="preserve">La OAP remitió 9  link con información de Reportes audiovisuales, como: 1.	Tres años de logros de la SuperTransporte, Una sede incluyente y accesible, Los trámites de la Supertransporte en el Sistema Único de Información -SUIT, Todo sobre la Delegatura para la Protección de Usuarios del Sector Transporte, Comunicación asertiva para la efectiva protección a los usuarios, Lanzamiento guía para que los empresarios conozcan todo lo relacionado con las visitas administrativas, entre otros.
Recomendación:
Presentar el Boletín trimestral, el cual se estipuló en la meta.
</t>
  </si>
  <si>
    <r>
      <t>Se evidenció en la página Web de la Superintendencia de Transporte publicado el Mapa de Riesgos Institucional  en el enlace https://www.supertransporte.gov.co/documentos/2021/Agosto/Planeacion_25/matriz-de-riesgo-institucional-10-2020.pdf, el documento se encuentra actualizado a 28 de septiembre  de 2020.
Para la vigencia 2021 se evidenció comunicación memorando número No. 20214000027323 del 23-04-2021, asunto: "</t>
    </r>
    <r>
      <rPr>
        <i/>
        <sz val="11"/>
        <color theme="1"/>
        <rFont val="Arial Narrow"/>
        <family val="2"/>
      </rPr>
      <t>Comunicación  de  directrices  para  la  gestión  de  los  mapas  de  riesgos  de  procesos, de corrupción e instituciona</t>
    </r>
    <r>
      <rPr>
        <sz val="11"/>
        <color theme="1"/>
        <rFont val="Arial Narrow"/>
        <family val="2"/>
      </rPr>
      <t>l.". 
A la fecha, el mapa de riesgos institucional no se encuentra actualizado en la página web, ni en la Intranet  de la Entidad, con base a la Guía para la administración del riesgo y el diseño de controles en Entidades públicas versión 5 de 2020.</t>
    </r>
  </si>
  <si>
    <r>
      <t>Se evidenció en la página Web de la Superintendencia de Transporte publicado el Mapa de Riesgos Institucional  en el enlace https://www.supertransporte.gov.co/documentos/2021/Agosto/Planeacion_25/matriz-de-riesgo-institucional-10-2020.pdf, el documento se encuentra actualizado a 28 de septiembre de 2020.
Para la vigencia 2021 se evidenció comunicación memorando número No. 20214000027323 del 23-04-2021, asunto: "</t>
    </r>
    <r>
      <rPr>
        <i/>
        <sz val="11"/>
        <color theme="1"/>
        <rFont val="Arial Narrow"/>
        <family val="2"/>
      </rPr>
      <t>Comunicación  de  directrices  para  la  gestión  de  los  mapas  de  riesgos  de  procesos, de corrupción e institucional."</t>
    </r>
    <r>
      <rPr>
        <sz val="11"/>
        <color theme="1"/>
        <rFont val="Arial Narrow"/>
        <family val="2"/>
      </rPr>
      <t>.
No se encuentró actualizado en la página web, ni en la Intranet  de la Entidad el Mapa de Riesgo Institucional, con base a la Guía para la administración del riesgo y el diseño de controles en Entidades públicas versión 5 de 2020.</t>
    </r>
  </si>
  <si>
    <r>
      <t xml:space="preserve">Se evidenció según selectivo seguimiento a los riesgos de corrupción a los siguientes procesos de la cadena de valor de la Entidad: </t>
    </r>
    <r>
      <rPr>
        <b/>
        <u/>
        <sz val="11"/>
        <color theme="1"/>
        <rFont val="Arial Narrow"/>
        <family val="2"/>
      </rPr>
      <t>Delegatura de Concesiones e Infraestrctura</t>
    </r>
    <r>
      <rPr>
        <sz val="11"/>
        <color theme="1"/>
        <rFont val="Arial Narrow"/>
        <family val="2"/>
      </rPr>
      <t xml:space="preserve">
Se evidenció mesas de trabao y comunicados del seguimiento a los concesionarios por el DITRA, INVIAS, ANI (se solicitó información de contratos de e: concesión, aeropuertos  aeródromos, carreteras, férreos ntre otros), AEROCIVIL (permisos de operación o suspensión a aerodromos), mesas de trabajo realizando seguimiwnto "</t>
    </r>
    <r>
      <rPr>
        <i/>
        <sz val="11"/>
        <color theme="1"/>
        <rFont val="Arial Narrow"/>
        <family val="2"/>
      </rPr>
      <t>Cálculos de indicadores para calificar a los supervisados ( multifuentes )</t>
    </r>
    <r>
      <rPr>
        <sz val="11"/>
        <color theme="1"/>
        <rFont val="Arial Narrow"/>
        <family val="2"/>
      </rPr>
      <t xml:space="preserve">". Se evidenció 5 mesas de trabajo con sectores criticiso (DITRA-Concesionario Pacifico 1 Acta 75, 30jun2021; DITRA-Concesionario Neuvo Cauca Acta 77, 23jul2021; Operativos sectores criticos de accidentalidad cundinamarca, meta, concesionario Bogota Villavicencio); DITRA - Concesionario Conexión pacífico 3, concesionario epsilon Colombia Acta 88 03ago2021) entre otros.
</t>
    </r>
    <r>
      <rPr>
        <b/>
        <u/>
        <sz val="11"/>
        <color theme="1"/>
        <rFont val="Arial Narrow"/>
        <family val="2"/>
      </rPr>
      <t xml:space="preserve">Delegatura de Puertos: </t>
    </r>
    <r>
      <rPr>
        <sz val="11"/>
        <color theme="1"/>
        <rFont val="Arial Narrow"/>
        <family val="2"/>
      </rPr>
      <t xml:space="preserve">Se evidenció correos de soporte oficina tics hacia la Delegatura de puertos informando de los resultados de vencimiento de las resoluciones generadas por el aplicativo Matriz de procesos administrativos puertos:
 - Resolución Fecha          Fecha Caduca  Alerta (meses) Profesional Encargado
      5005      09/03/2020    13/11/2021          5                    Sin Dato
      3799      24/02/2020    16/07/2021          1                    Sin Dato
      44063    16/10/2018     21/08/2021         2                    IRINADAZA
Se evidenció en las alertas emitidas por soporte oficina Tics que no todos las alertas de caducidad informan el profesional encargado.
</t>
    </r>
    <r>
      <rPr>
        <b/>
        <sz val="11"/>
        <color theme="1"/>
        <rFont val="Arial Narrow"/>
        <family val="2"/>
      </rPr>
      <t xml:space="preserve">Recomendación: </t>
    </r>
    <r>
      <rPr>
        <sz val="11"/>
        <color theme="1"/>
        <rFont val="Arial Narrow"/>
        <family val="2"/>
      </rPr>
      <t xml:space="preserve">La operación del aplicativo Matriz de procesos administrativos puertos debe ser realizada por la Delegatura de Puertos, TICS debe encargarse de las funciones propias de la OTIC, no de la operación de los aplicativos.
</t>
    </r>
    <r>
      <rPr>
        <b/>
        <u/>
        <sz val="11"/>
        <color theme="1"/>
        <rFont val="Arial Narrow"/>
        <family val="2"/>
      </rPr>
      <t xml:space="preserve">Delegatura Tránsito y Transporte Terrestre: </t>
    </r>
    <r>
      <rPr>
        <sz val="11"/>
        <color theme="1"/>
        <rFont val="Arial Narrow"/>
        <family val="2"/>
      </rPr>
      <t>Se evidenció solicitud al Grupo de Talento Humano "</t>
    </r>
    <r>
      <rPr>
        <i/>
        <sz val="11"/>
        <color theme="1"/>
        <rFont val="Arial Narrow"/>
        <family val="2"/>
      </rPr>
      <t>SOLICITUD CAPACITACIÓN CÓDIGO DE ÉTICA Y BUEN GOBIERNO</t>
    </r>
    <r>
      <rPr>
        <sz val="11"/>
        <color theme="1"/>
        <rFont val="Arial Narrow"/>
        <family val="2"/>
      </rPr>
      <t xml:space="preserve">", correo electrónico institucional, martes 29 de junio de 2021.
</t>
    </r>
    <r>
      <rPr>
        <b/>
        <u/>
        <sz val="11"/>
        <color theme="1"/>
        <rFont val="Arial Narrow"/>
        <family val="2"/>
      </rPr>
      <t xml:space="preserve">Delegatura de Protección al Usuario del Sector Transporte: </t>
    </r>
    <r>
      <rPr>
        <sz val="11"/>
        <color theme="1"/>
        <rFont val="Arial Narrow"/>
        <family val="2"/>
      </rPr>
      <t xml:space="preserve">Se evidenció a julio de 2021 un total de PQRS de 27.677 (Sector aéreo, rerrestre y acuático), en averiguación preliminar se encuentra un total de 26.289, en investigación 977.
</t>
    </r>
    <r>
      <rPr>
        <b/>
        <u/>
        <sz val="11"/>
        <color theme="1"/>
        <rFont val="Arial Narrow"/>
        <family val="2"/>
      </rPr>
      <t xml:space="preserve">
DIRECCIÓN ADMINISTRATIVA: </t>
    </r>
    <r>
      <rPr>
        <sz val="11"/>
        <color theme="1"/>
        <rFont val="Arial Narrow"/>
        <family val="2"/>
      </rPr>
      <t>Se evidenció campaña "</t>
    </r>
    <r>
      <rPr>
        <i/>
        <sz val="11"/>
        <color theme="1"/>
        <rFont val="Arial Narrow"/>
        <family val="2"/>
      </rPr>
      <t>CAMPAÑA CUIDA LOS BIENES</t>
    </r>
    <r>
      <rPr>
        <sz val="11"/>
        <color theme="1"/>
        <rFont val="Arial Narrow"/>
        <family val="2"/>
      </rPr>
      <t xml:space="preserve">", Correo electrónico Institucional Jue 26/08/2021 12:59
</t>
    </r>
    <r>
      <rPr>
        <b/>
        <u/>
        <sz val="11"/>
        <color theme="1"/>
        <rFont val="Arial Narrow"/>
        <family val="2"/>
      </rPr>
      <t xml:space="preserve">GESTIÓN CONTRACTUAL: </t>
    </r>
    <r>
      <rPr>
        <sz val="11"/>
        <color theme="1"/>
        <rFont val="Arial Narrow"/>
        <family val="2"/>
      </rPr>
      <t>Se evidenció "</t>
    </r>
    <r>
      <rPr>
        <i/>
        <sz val="11"/>
        <color theme="1"/>
        <rFont val="Arial Narrow"/>
        <family val="2"/>
      </rPr>
      <t>Capacitación Curso Elaboración De Estudios De Mercado Y Estudios Previos En La Contratación Estatal; Universidad Nacional de Colombia.</t>
    </r>
    <r>
      <rPr>
        <sz val="11"/>
        <color theme="1"/>
        <rFont val="Arial Narrow"/>
        <family val="2"/>
      </rPr>
      <t>", "</t>
    </r>
    <r>
      <rPr>
        <i/>
        <sz val="11"/>
        <color theme="1"/>
        <rFont val="Arial Narrow"/>
        <family val="2"/>
      </rPr>
      <t>Tiene lugar cada miércoles y viernes desde las 8:00 hasta las 11:00 en vigor desde el Vie 18/06/2021 hasta el Vie 02/07/20</t>
    </r>
    <r>
      <rPr>
        <sz val="11"/>
        <color theme="1"/>
        <rFont val="Arial Narrow"/>
        <family val="2"/>
      </rPr>
      <t xml:space="preserve">21"
</t>
    </r>
    <r>
      <rPr>
        <b/>
        <u/>
        <sz val="11"/>
        <color theme="1"/>
        <rFont val="Arial Narrow"/>
        <family val="2"/>
      </rPr>
      <t xml:space="preserve">GESTIÓN DE RELACIONAMIENTO CON EL CIUDADANO: </t>
    </r>
    <r>
      <rPr>
        <sz val="11"/>
        <color theme="1"/>
        <rFont val="Arial Narrow"/>
        <family val="2"/>
      </rPr>
      <t>Se evidenció vídeo en redes sociales "</t>
    </r>
    <r>
      <rPr>
        <i/>
        <sz val="11"/>
        <color theme="1"/>
        <rFont val="Arial Narrow"/>
        <family val="2"/>
      </rPr>
      <t>Los trámites de la Supertansporte en el Sistema Único de Información -SUIT</t>
    </r>
    <r>
      <rPr>
        <sz val="11"/>
        <color theme="1"/>
        <rFont val="Arial Narrow"/>
        <family val="2"/>
      </rPr>
      <t xml:space="preserve">".
</t>
    </r>
    <r>
      <rPr>
        <b/>
        <u/>
        <sz val="11"/>
        <color theme="1"/>
        <rFont val="Arial Narrow"/>
        <family val="2"/>
      </rPr>
      <t xml:space="preserve">GESTIÓN FINANCIERA: </t>
    </r>
    <r>
      <rPr>
        <sz val="11"/>
        <color theme="1"/>
        <rFont val="Arial Narrow"/>
        <family val="2"/>
      </rPr>
      <t xml:space="preserve">Memorando radicado No. 20215000030903, 07-05-2021, Asunto. Solicitud Certificado de Disponibilidad Presupuestal – Prestación de Servicios Profesionales.
Memorando radicado No. 20214000063523, 26-08-2021, Asunto:	Solicitud de Liberación de CDP - Recursos No Ejecutados.
Memorando radicado No. 20215000048103, 07-07-2021, Asunto: Solicitud de Certificado de Disponibilidad Presupuestal.
Memorando radicado No. 20215310036873 Bogotá, 01-06-2021, Asunto: Solicitud Certificado de Disponibilidad Presupuestal para contratación de Servicios de Servicios Profesionales.
Memorando radicado No. 20215300055893, 02-08-2021, Asunto: Solicitud de Certificado de Disponibilidad Presupuestal.
</t>
    </r>
    <r>
      <rPr>
        <b/>
        <u/>
        <sz val="11"/>
        <color theme="1"/>
        <rFont val="Arial Narrow"/>
        <family val="2"/>
      </rPr>
      <t xml:space="preserve">Gestión Jurídica: </t>
    </r>
    <r>
      <rPr>
        <sz val="11"/>
        <color theme="1"/>
        <rFont val="Arial Narrow"/>
        <family val="2"/>
      </rPr>
      <t>Se evidenció campaña "¡</t>
    </r>
    <r>
      <rPr>
        <i/>
        <sz val="11"/>
        <color theme="1"/>
        <rFont val="Arial Narrow"/>
        <family val="2"/>
      </rPr>
      <t>Inscríbete! Curso de Integridad, Transparencia y Lucha Contra la Corrupción"</t>
    </r>
    <r>
      <rPr>
        <sz val="11"/>
        <color theme="1"/>
        <rFont val="Arial Narrow"/>
        <family val="2"/>
      </rPr>
      <t xml:space="preserve">, participaron 98 servidores públicos y 72 contratistas que participaron en la campaña.
</t>
    </r>
    <r>
      <rPr>
        <b/>
        <u/>
        <sz val="11"/>
        <color theme="1"/>
        <rFont val="Arial Narrow"/>
        <family val="2"/>
      </rPr>
      <t xml:space="preserve">Gestión TICs: </t>
    </r>
    <r>
      <rPr>
        <sz val="11"/>
        <color theme="1"/>
        <rFont val="Arial Narrow"/>
        <family val="2"/>
      </rPr>
      <t>Copia de seguridad "</t>
    </r>
    <r>
      <rPr>
        <i/>
        <sz val="11"/>
        <color theme="1"/>
        <rFont val="Arial Narrow"/>
        <family val="2"/>
      </rPr>
      <t>RE: BACKUP LEVIN</t>
    </r>
    <r>
      <rPr>
        <sz val="11"/>
        <color theme="1"/>
        <rFont val="Arial Narrow"/>
        <family val="2"/>
      </rPr>
      <t>", correo electrónico institucional  Jue 19/08/2021 9:02 AM.
Riesgo 3. "</t>
    </r>
    <r>
      <rPr>
        <i/>
        <sz val="11"/>
        <color theme="1"/>
        <rFont val="Arial Narrow"/>
        <family val="2"/>
      </rPr>
      <t>DIRECTIVA DE BLOQUEO Y PERMISOS DE DISPOSITIVO</t>
    </r>
    <r>
      <rPr>
        <sz val="11"/>
        <color theme="1"/>
        <rFont val="Arial Narrow"/>
        <family val="2"/>
      </rPr>
      <t xml:space="preserve">S </t>
    </r>
    <r>
      <rPr>
        <i/>
        <sz val="11"/>
        <color theme="1"/>
        <rFont val="Arial Narrow"/>
        <family val="2"/>
      </rPr>
      <t>EXTRAIBLES"</t>
    </r>
    <r>
      <rPr>
        <sz val="11"/>
        <color theme="1"/>
        <rFont val="Arial Narrow"/>
        <family val="2"/>
      </rPr>
      <t xml:space="preserve">
Riesgo 4. "</t>
    </r>
    <r>
      <rPr>
        <i/>
        <sz val="11"/>
        <color theme="1"/>
        <rFont val="Arial Narrow"/>
        <family val="2"/>
      </rPr>
      <t>ACTIVIDADES FIREWALL MAYO-AGOSTO</t>
    </r>
    <r>
      <rPr>
        <sz val="11"/>
        <color theme="1"/>
        <rFont val="Arial Narrow"/>
        <family val="2"/>
      </rPr>
      <t xml:space="preserve">"
No se evidenció seguimiento a los riesgos de corrupción de los procesos direcionamiento estratégico, gestión del conocimiento y la innovación, </t>
    </r>
    <r>
      <rPr>
        <b/>
        <u/>
        <sz val="11"/>
        <color theme="1"/>
        <rFont val="Arial Narrow"/>
        <family val="2"/>
      </rPr>
      <t xml:space="preserve">
</t>
    </r>
    <r>
      <rPr>
        <sz val="11"/>
        <color theme="1"/>
        <rFont val="Arial Narrow"/>
        <family val="2"/>
      </rPr>
      <t xml:space="preserve">
</t>
    </r>
  </si>
  <si>
    <t xml:space="preserve"> programada para el tercer cuatrimestre 2021</t>
  </si>
  <si>
    <t>En link: https://fb.watch/5g8dUNGYLe/ , se evidenció la realización de un Facebook Live para lanzar el ABC de las competencias con la AEROCIVIL y realizaron dos jornadas de Chat Superresuelve, en la conmemoración del mes del consumidor. Los días 17 y 19 de marzo de 2021.</t>
  </si>
  <si>
    <r>
      <t xml:space="preserve">En evidencia presentada por la OAP, se observó que mediante memorando 20215310066623 del 2/09/2021, la coordinadora del Grupo de Atención al Ciudadano, presentó a la Secretaría General  Informe de Medición de Percepción de los Ciudadanos Segundo Cuatrimestre 2021. 
</t>
    </r>
    <r>
      <rPr>
        <b/>
        <sz val="11"/>
        <color theme="1"/>
        <rFont val="Arial Narrow"/>
        <family val="2"/>
      </rPr>
      <t xml:space="preserve">
Recomendación:</t>
    </r>
    <r>
      <rPr>
        <sz val="11"/>
        <color theme="1"/>
        <rFont val="Arial Narrow"/>
        <family val="2"/>
      </rPr>
      <t xml:space="preserve"> Socializar el informe a los directivos, acorde con la meta o producto establecido en este plan.</t>
    </r>
  </si>
  <si>
    <t xml:space="preserve">Se observó en en la página web de la Entidad en el enlace: https://www.supertransporte.gov.co/index.php/sin-categoria-es/diligenciamiento-de-furag/ la publicación de socialización para el diligenciamiento del FURAG.
No se evidenció publicación  en la página web de la socialización de la última medición del Formulario Único de Reporte de Avance dela Gestión - FURAG.
Recomendación:
Realizar la  publicación para iInformar a la ciudadanía los resultados de la última medición del Formulario Único de Reporte de Avance de la Gestión-FURAG  </t>
  </si>
  <si>
    <r>
      <t xml:space="preserve">Se evidenció en el enlace: https://www.supertransporte.gov.co/documentos/2021/Agosto/Comunicaciones_02/Video-PQRSD.mp4, que se envió por el correo de Comunicaciones Supertransporte a todos los funcionarios y contratistas el video de sensibilización para la atención oportuna de PQRSD
Se realizó selectivo a números de memorando registrando lo siguiente:
 20215310053143 del  23-07-2021, dirigido a la Delegatura de Tránsito y Transporte.
20215310053063 del  23-07-2021  Financiera.
20215310052943 del 23-07-2021, Directora de Promoción y Prevención
20215310036053 del  28-05-2021, Superintendente Delegado de Puertos.
20215310036073 del, 28-05-2021, Jefe Oficina de TICs
20215310036103 del 28-05-2021, Grupo Notificaciones.
20215310036083 de 28-05-2021, Coordinadora Grupo Talento
Se evidenció en los anteriores memorandos que la Coordinadora del Grupo Gestión de Relacionamiento con el Ciudadano, comunicó a los responsables de procesos las PQRSD que estaban próximas a vencer y las vencidas de los sistema Orfeo y Vigía de manera independiente.
</t>
    </r>
    <r>
      <rPr>
        <b/>
        <sz val="11"/>
        <color rgb="FF000000"/>
        <rFont val="Arial Narrow"/>
        <family val="2"/>
      </rPr>
      <t>Recomendación</t>
    </r>
    <r>
      <rPr>
        <sz val="11"/>
        <color rgb="FF000000"/>
        <rFont val="Arial Narrow"/>
        <family val="2"/>
      </rPr>
      <t>: Realizar la actualización del responsable Atención al Ciudadano por  Coordinadora del Grupo Gestión de Relacionamiento con el Ciudadano</t>
    </r>
  </si>
  <si>
    <r>
      <t xml:space="preserve">Se observó publicación en el correo comunicaciones supertransporte de fecha 29 de junio de 2021 a los servidores públicos y contratistas de la Entidad, slide </t>
    </r>
    <r>
      <rPr>
        <i/>
        <sz val="12"/>
        <color rgb="FF000000"/>
        <rFont val="Arial Narrow"/>
        <family val="2"/>
      </rPr>
      <t xml:space="preserve">"Conflicto de intereses ¿Qué tipos existen?" </t>
    </r>
  </si>
  <si>
    <r>
      <rPr>
        <b/>
        <sz val="10.5"/>
        <rFont val="Arial Narrow"/>
        <family val="2"/>
      </rPr>
      <t xml:space="preserve">Delegatura de Tránsito y Transporte Terrestre
</t>
    </r>
    <r>
      <rPr>
        <sz val="10.5"/>
        <rFont val="Arial Narrow"/>
        <family val="2"/>
      </rPr>
      <t xml:space="preserve">Entre los meses de mayo y agosto de 2021, la Delegatura de Tránsito y Transporte ha realizado 44 reuniones con la ciudadanía, vigilados y organizaciones cívicas para escuchar sus requerimientos, las cuales se relacionan en archivo Excel que se adjunta como evidencia.
</t>
    </r>
    <r>
      <rPr>
        <b/>
        <sz val="10.5"/>
        <rFont val="Arial Narrow"/>
        <family val="2"/>
      </rPr>
      <t>EVIDENCIA: 2.7. REUNIONES DELEGATURA TRÁNSITO
                   2.7. EVIDENCIAS REUNIONES EXTERNAS DELEGATURA DE TRÁNSITO</t>
    </r>
    <r>
      <rPr>
        <sz val="10.5"/>
        <rFont val="Arial Narrow"/>
        <family val="2"/>
      </rPr>
      <t xml:space="preserve">
</t>
    </r>
    <r>
      <rPr>
        <b/>
        <sz val="10.5"/>
        <rFont val="Arial Narrow"/>
        <family val="2"/>
      </rPr>
      <t xml:space="preserve">
Delegatura de Concesiones e Infraestructura </t>
    </r>
    <r>
      <rPr>
        <sz val="10.5"/>
        <rFont val="Arial Narrow"/>
        <family val="2"/>
      </rPr>
      <t xml:space="preserve">Durante el segundo cuatrimestre se realizaron (24) mesas de trabajo (Nros 45, 46, 47, 48, 49, 62, 63, 64, 65, 75, 76, 77, 78, 79, 80, 86, 87, 88, 89, 90, 91, 98, 99, 100) en las cuales intervinieron vgilados cuidadana y organizaciones civicas
</t>
    </r>
    <r>
      <rPr>
        <b/>
        <sz val="10.5"/>
        <rFont val="Arial Narrow"/>
        <family val="2"/>
      </rPr>
      <t xml:space="preserve">
Delegatura para la Protección de usuarios del Sector Transporte.</t>
    </r>
    <r>
      <rPr>
        <sz val="10.5"/>
        <rFont val="Arial Narrow"/>
        <family val="2"/>
      </rPr>
      <t xml:space="preserve">
Usuarios en la region &gt; Actvividad realizada en acompañamiento de la Superintendente Delegada para la Protección de Usuarios del Sector Transporte el 10 y 11 de agosto en la ciudad de Medellín en aeropuerto, terminal de transporte y cable.
Evidencias:
-CON3_2,7_Asistencia
-CON3_2,7_Informe
</t>
    </r>
    <r>
      <rPr>
        <b/>
        <sz val="10.5"/>
        <rFont val="Arial Narrow"/>
        <family val="2"/>
      </rPr>
      <t xml:space="preserve">
Delegatura de Puertos
</t>
    </r>
    <r>
      <rPr>
        <sz val="10.5"/>
        <rFont val="Arial Narrow"/>
        <family val="2"/>
      </rPr>
      <t>Durante el segundo cuatrimestre desde la Delegatura de Puertos se ha dado cumplimiento al plan de capacitaciones dirigido a los vigilados, mediante la realización de las siguientes actividades: 
a) Normas de Transporte Aplicables al Modo Fluvial, realizada el 7/23/2021. 
Relacion asistentes en archivo:  DP_PAAC_COMP3_RendCuentas_2,7_Evid_ reunión 1
b) “La Actividad Portuaria: Un Activo Estratégico Nacional”, 
Marco legal que reglamenta las actividades portuarias, realizada el 7/28/2021. 
Relacion asistentes en archivo: DP_PAAC_COMP3_RendCuentas_2,7_Evid_ reunión 2
c) “La Actividad Portuaria: Un Activo Estratégico Nacional”
Definición y actividades, realizada el 7/29/2021
Relacion asistentes en archivo: DP_PAAC_COMP3_RendCuentas_2,7_Evid_ reunión 3
d) “La Actividad Portuaria: Un Activo Estratégico Nacional”
Inscripción y registro, realizada el 7/30/2021. 
Relacion asistentes en archivo:  DP_PAAC_COMP3_RendCuentas_2,7_Evid_ reunión 4
e) Código de Navegación Fluvial - Ley 1242 de 2008, realizada el 8/20/2021. 
Relacion asistentes en archivo: DP_PAAC_COMP3_RendCuentas_2,7_Evid_ reunión 5
f) Competencias de la Superintendencia de Transporte en la supervisión de las Empresas de Transporte Marítimo, realizada el 8/25/2021
Relacion asistentes en archivo:DP_PAAC_COMP3_RendCuentas_2,7_Evid_ reunión 6</t>
    </r>
  </si>
  <si>
    <r>
      <rPr>
        <b/>
        <sz val="11"/>
        <rFont val="Arial Narrow"/>
        <family val="2"/>
      </rPr>
      <t>Del Tránsito y Transporte Terrestre</t>
    </r>
    <r>
      <rPr>
        <sz val="11"/>
        <rFont val="Arial Narrow"/>
        <family val="2"/>
      </rPr>
      <t xml:space="preserve"> Una vez se realice el espacio de diálogo, se procederá a realizar esta actividad
</t>
    </r>
    <r>
      <rPr>
        <b/>
        <sz val="11"/>
        <rFont val="Arial Narrow"/>
        <family val="2"/>
      </rPr>
      <t>Del Concesiones e Infraestructura</t>
    </r>
    <r>
      <rPr>
        <sz val="11"/>
        <rFont val="Arial Narrow"/>
        <family val="2"/>
      </rPr>
      <t xml:space="preserve"> Las consultas y sugerencias se clasificaron y se encuentran en la Página de la Supertransporte en la seccion de preguntas frecuentes
</t>
    </r>
    <r>
      <rPr>
        <b/>
        <sz val="11"/>
        <rFont val="Arial Narrow"/>
        <family val="2"/>
      </rPr>
      <t>Delegatura de Puertos</t>
    </r>
    <r>
      <rPr>
        <sz val="11"/>
        <rFont val="Arial Narrow"/>
        <family val="2"/>
      </rPr>
      <t xml:space="preserve"> Se conitnuan analizando las PQR para deteminar la viabilidad de clasificar las respuestas  que se hayan dado sobre un mismo tema que, en cuyo caso, serían de interés general para los vigilados. 
</t>
    </r>
    <r>
      <rPr>
        <b/>
        <sz val="11"/>
        <rFont val="Arial Narrow"/>
        <family val="2"/>
      </rPr>
      <t>Del Protección al Usuario</t>
    </r>
  </si>
  <si>
    <t xml:space="preserve">
3. El Informe definitivo de seguimiento a la implementación de las actividades del Plan Anticorrupción y de Atención al Ciudadano – PAAC y Mapa de Riesgos de corrupción, del segundo cuatrimestre de 2021 (1 mayo a 31 agosto de 2021)  se comunica al Comité Institucional de Coordinación de Control Interno, de conformidad con lo establecido en el PARÁGRAFO 1° “Los informes de auditoría, seguimientos y evaluaciones tendrán como destinatario principal al
representante legal de la entidad y al comité de coordinación de control interno…” del artículo 2.2.21.4.7., del decreto 648 de 2017 y copia a los responsables de ejecutar las acciones para lo de su competencia 
Se socializó en la página Web de la Superintendencia de Transporte la publicación del Plan Anticorrupción y Mapa de Riesgos para la vigencia 2021 y el seguimiento respectivo con corte 31 de agosto de 2021. En la ruta: Inicio / Transparencia y acceso información pública / Planeación/ Informe de la Oficina de Control Interno/ Plan anticorrupción en el enlace https://www.supertransporte.gov.co/index.php/informes-de-gestion-evaluacion-y-auditoria/#estado_control_interno. </t>
  </si>
  <si>
    <r>
      <t>Se obsevó en evidencia presentada que desde el correo institucional "</t>
    </r>
    <r>
      <rPr>
        <i/>
        <sz val="11"/>
        <rFont val="Arial Narrow"/>
        <family val="2"/>
      </rPr>
      <t>comunicaciones supertransporte</t>
    </r>
    <r>
      <rPr>
        <sz val="11"/>
        <rFont val="Arial Narrow"/>
        <family val="2"/>
      </rPr>
      <t>", han eviado 460 correos para servidores públicos y contratistas compartiendo información relacionada con eventos, actividades, capacitaciones, gestión, noticias.</t>
    </r>
  </si>
  <si>
    <r>
      <t>En evidencia presentada por la OAP, en carpeta denominada "</t>
    </r>
    <r>
      <rPr>
        <i/>
        <sz val="11"/>
        <rFont val="Arial Narrow"/>
        <family val="2"/>
      </rPr>
      <t>1.3 Free Press</t>
    </r>
    <r>
      <rPr>
        <sz val="11"/>
        <rFont val="Arial Narrow"/>
        <family val="2"/>
      </rPr>
      <t xml:space="preserve">", archivo nombrado Comunicados de prensa, se observó link de los comunicados de prensa informando la gestión y el trabajo por combatir la ilegalidad en el sector transporte.  </t>
    </r>
  </si>
  <si>
    <r>
      <t>Se observó publicación mediante correo institucional "</t>
    </r>
    <r>
      <rPr>
        <i/>
        <sz val="11"/>
        <rFont val="Arial Narrow"/>
        <family val="2"/>
      </rPr>
      <t>Comunicaciones</t>
    </r>
    <r>
      <rPr>
        <sz val="11"/>
        <rFont val="Arial Narrow"/>
        <family val="2"/>
      </rPr>
      <t xml:space="preserve">" del 2 de junio de 2021, documento Guía Curso Virtual lenguaje claro </t>
    </r>
  </si>
  <si>
    <r>
      <t>Se observó en carpeta denominada "</t>
    </r>
    <r>
      <rPr>
        <i/>
        <sz val="11"/>
        <rFont val="Arial Narrow"/>
        <family val="2"/>
      </rPr>
      <t>2,7 Reuniones Grupos de Valor</t>
    </r>
    <r>
      <rPr>
        <sz val="11"/>
        <rFont val="Arial Narrow"/>
        <family val="2"/>
      </rPr>
      <t>" evidencias por cada una de las delegaturas, así:
Se observó en actas presentadas por la Delegatura de  Tránsito y Transporte Terrestre
Entre los meses de mayo y agosto de 2021, la Delegatura de Tránsito y Transporte ha realizado 44 reuniones con la ciudadanía, vigilados y organizaciones cívicas para escuchar sus requerimientos.
Delegatura de Concesiones e Infraestructura, presentó como evidencia actas de 24 mesas de trabajo en las cuales intervinieron vgilados cuidadana y organizaciones civicas.
Delegatura para la Protección de usuarios del Sector Transporte, presentó como evidencia actas de reunión con  usuarios  de Medellín con actvividad realizada en acompañamiento de la Superintendente Delegada para la Protección de Usuarios del Sector Transporte el 10 y 11 de agosto en la ciudad de Medellín en aeropuerto, terminal de transporte y cable. Se observó informe de actividades de la comisión de fecha de presentación 12 de agosto de 2021, sin firma.
Delegatura de Puertos, ha dado cumplimiento al plan de capacitaciones dirigido a los vigilados, mediante la realización de actividades, como: Normas de Transporte Aplicables al Modo Fluvial, La Actividad Portuaria: Un Activo Estratégico Nacional, marco legal que reglamenta las actividades portuarias, La Actividad Portuaria: Un Activo Estratégico Nacional,La Actividad Portuaria: Un Activo Estratégico Nacional, Código de Navegación Fluvial - Ley 1242 de 2008, Competencias de la Superintendencia de Transporte en la supervisión de las Empresas de Transporte Marítimo.</t>
    </r>
  </si>
  <si>
    <r>
      <t>En el enlace:</t>
    </r>
    <r>
      <rPr>
        <u/>
        <sz val="10"/>
        <rFont val="Calibri"/>
        <family val="2"/>
        <scheme val="minor"/>
      </rPr>
      <t xml:space="preserve"> https://www.supertransporte.gov.co/index.php/participacion-ciudadana/convocatoria-para-la-construccion-colectiva-de-la-circular-unica-14-01-2021/
</t>
    </r>
    <r>
      <rPr>
        <sz val="10"/>
        <rFont val="Calibri"/>
        <family val="2"/>
        <scheme val="minor"/>
      </rPr>
      <t xml:space="preserve">se observó el Proyecto de Circular Única, "...junto con el borrador de la Circular Única de la SuperTransporte, se publican los borradores de 5 instrucciones nuevas, que, en caso de ser expedidas, se adicionarán al Título correspondiente de la Circular Única." </t>
    </r>
  </si>
  <si>
    <t>Fecha de Publicación: 29-01-2021</t>
  </si>
  <si>
    <r>
      <t xml:space="preserve">Se observó en evidencias presentadas por la OAP,  memorandos, correos electrónicos, actas, entre otros el seguimiento a las dependencias para actualizar la información publicada en la página web, accesibilidad web, seguridad digital y datos abiertos, con el fin de dar cumplimiento a lo establecido en la resolución No.1519 de 2020 </t>
    </r>
    <r>
      <rPr>
        <i/>
        <sz val="12"/>
        <color theme="1"/>
        <rFont val="Arial Narrow"/>
        <family val="2"/>
      </rPr>
      <t>“Por la cual se definen los estándares y directrices para publicar la información señalada en la Ley 1712 del 2014 y se definen los requisitos materia de acceso a la información pública, accesibilidad web, seguridad digital, y datos abiertos</t>
    </r>
    <r>
      <rPr>
        <sz val="12"/>
        <color theme="1"/>
        <rFont val="Arial Narrow"/>
        <family val="2"/>
      </rPr>
      <t xml:space="preserve">” , con corte a 31 de agosto de 2021, se hizo la actualización respectiva.
</t>
    </r>
  </si>
  <si>
    <r>
      <t xml:space="preserve">Se evidenció en correos remitidos por la OAP, imagnenes de correos electrónicos de los servidores públicos que ingresaron a la ST.   se evidenció el registro en el aplicativo SIGEP segun informe de seguimiento con corte a 30 de junio de 2021.
</t>
    </r>
    <r>
      <rPr>
        <b/>
        <sz val="12"/>
        <color rgb="FF000000"/>
        <rFont val="Arial Narrow"/>
        <family val="2"/>
      </rPr>
      <t>Recomendación:</t>
    </r>
    <r>
      <rPr>
        <sz val="12"/>
        <color rgb="FF000000"/>
        <rFont val="Arial Narrow"/>
        <family val="2"/>
      </rPr>
      <t xml:space="preserve">
Continuar con el registro y monitoreo para asegurar la actualización dela información en SIGEP; tanto para el personal de planta como para los contratistas.</t>
    </r>
  </si>
  <si>
    <t>Se observó en lel enlace: 
https://supertransporte.sharepoint.com/:x:/s/RepositorioEvidencias/EYJO2k5U6kpBk5JDIJa5c9kBf2KKVmv3WOXfw_-6mG6dyA?e=LC8Ap3
[Ind Gestión de Relacionamiento con el Ciudadano II trimestre 2021 Revisado Version 2.xlsx]
(https://supertransporte.sharepoint.com/sites/RepositorioEvidencias/Documentos%20compartidos/h.%20Gesti%C3%B3n%20de%20Relacionamiento%20con%20el%20Ciudadano/A.%20PEI%20-%20PAI/A2.%20TRIMESTRE%202/A2.1%20INDICADORES/Ind%20Gesti%C3%B3n%20de%20Relacionamiento%20con%20el%20Ciudadano%20II%20trimestre%202021%20Revisado%20Version%202.xlsx), que el Grupo de Relacionamiento con el Ciudadano se realizó la medición para el segundo trimestre del proceso en la ficha de indicadores del PEI y PAI.
en el siguiente enlace: 
https://supertransporte.sharepoint.com/:f:/s/RepositorioEvidencias/Ev8dQ6eq0NhGuWE_CIO7wzoBs2OQpWoSLycItOu2aBhjAg?e=SsEGLJ
se observó que corresponde al repositorio de evidencias del segundo trimestre del PEI y PAI, se observó dos carpetas una con la ficha de indicadores y la otra son las evidencias a cada meta de indicadores.</t>
  </si>
  <si>
    <t>% AVANCE
CORTE A 31  AGOSTO 2021</t>
  </si>
  <si>
    <t>SEGUIMIENTO OCI 
31 de agosto de 2021</t>
  </si>
  <si>
    <t>SEGUIMIENTO OCI 
31 de diciembre de 2021</t>
  </si>
  <si>
    <t>CONDOLIDACION DE LA INFORMACIÓN .  OAP
31 de diciembre de 2021</t>
  </si>
  <si>
    <t>ANALISIS</t>
  </si>
  <si>
    <t>EVIDENCIAS</t>
  </si>
  <si>
    <t>% AVANCE
CORTE A 31  DICIEMBRE 2021</t>
  </si>
  <si>
    <t>El borrador de la política fue reportado en el primer cuatrimestre.
No aplica para este seguimiento</t>
  </si>
  <si>
    <t>La política de administración de riesgos fue aprobada el 16 de septiembre de 2021 de acuerdo con los lineamientos  de  la  Guía  para  la  administración  del  riesgo  y  el  diseño  de controles en entidades públicas V5–diciembrede 2020. Esta  política fue adoptada  mediante  Resolución  Número  10867  del  5  de octubre de 2021 publicada en el Diario Oficial N° 51.818 de la misma fecha. 
Enlace Cadena de valor: https://supertransporte.sharepoint.com/:b:/s/CadenadeValorST/ESt0fUrMmmdOrqnOeQZo8bIBK-dSkgaJq0Cw43AYZZqK7A?e=NnSAKa</t>
  </si>
  <si>
    <t>Se realizó la actualización de los mapas de riesgos de gestión y de corrupción por cada uno de los procesos. 
El mapa de proceso de gestión y corrupción se publicaron en la cadena de valor de cada proceso.  Anexo A. 
Por otra parte, en el repositorio de evidencias dispuesto por la entidad se encuentra la carpeta con los mapas de riesgos y aprobaciones por proceso en la siguiente ruta:
Repositorio de evidencias; a. Direccionamiento estratégico; d. Riesgos; E4. Trimestre 4; Actualización de Riesgos.  https://supertransporte.sharepoint.com/:f:/s/RepositorioEvidencias/EpG5vbfcA3ZOhzX_52DPzMkBXvSQAkrYLGj0lQhRgRItSA?e=HOcngH
En el sharepoint dispuesto para evidencias se adjunta el mapa de riesgos institucional publicado en la Pg Web para comentarios</t>
  </si>
  <si>
    <t>Se consolida el mapa de riesgos de gestión y de corrupción, el cual se pone consideración a la ciudadanía para aportes, en el share point dispuesto para evidencias se adjunta captura de pantalla de pg web, así como el mapa de riesgos institucional publicado para conocimiento de la ciudadanía.</t>
  </si>
  <si>
    <t xml:space="preserve">Esta actividad no se alcanzo a realizar debido a la consolidación y publicación de para observaciones de la ciudadanía, esta actividad se realizará en el mes de enero </t>
  </si>
  <si>
    <t>Del TTT Se adjunta el seguimiento al Mapa de Riesgos de Supervisión con corte al 31 de diciembre de 2021 y sus respectivas evidencias.
EVIDENCIA: 4.1. Seguimiento mapa de riesgos Tránsito 31 de dic 2021
Del PU Se realiza en el seguimiento al Mapa de Riesgos. Evidencia: 
DP_PAAC_Comp1_Riesgo_Corrup_activ_1.1._Mapa_de_Riesgo_31dic21.def
Delegatura para la Protección de Usuarios del Sector Transporte
En los meses de septiembre y diciembre se realizaron capacitaciones relacionadas con la prevenci{on de riesgo al personal.
Evidencia:
Capacitación para prevenir los riesgos(1-114)
Capacitación.pdf
Capacitación, Asistencia.xlsx
Del CeI Con fecha 17 de diciembre se remitió a la Oficina Asesora de planeación el acta Nro. 125 del 29 de noviembre de 2021, correspondiente a la reunión realizada con la oficina asesora de planeación y la Delegatura de Concesiones con el fin de revisar y actualizar el mapa de riesgos de gestión y corrupción de los procesos de Inspección, vigilancia y control, de igual manera se remitió la matriz en Excel del mapa de riesgos actualizado
Grupo de Talento Humano
Se realizó monitoreo a los riesgos y se actualizó el mapa de riesgos al nuevo formato, con plan de acción para la vigencia 2022. Para el tercer cuatrimestre del 2021, las evidencias se encuentran en la Carpeta 1 Riesgos de Corrupción / 4.1 Monitoreo riesgos de corrupción, correspondientes a los Anexos 1 al 119.
Direccionamiento Estratégico Se realiza monitoreo a los riesgos el anterior cuatrimestre
OA Jurídica Se realiza monitoreo a los riesgos el anterior cuatrimestre
OTIC Se realiza monitoreo a los riesgos el anterior cuatrimestre
Gestión Administrativa Se realiza monitoreo a los riesgos
Gestión Contractual Se realiza monitoreo a los riesgos
Oficina Asesora Jurídica Se realiza monitoreo a los riesgos</t>
  </si>
  <si>
    <t>OAP no reportó seguimiento para 3er. Cuatrimestre 2021</t>
  </si>
  <si>
    <t xml:space="preserve">1.	Una vez aprobadas las pruebas de consumo según las especificaciones técnicas indicadas en el documento de protocolo del servicio web service, el día 8/11/2021 se adicionó el contrato accesorio de cuenta corriente No. 223.03504-9, suscrito entre la Superintendencia de Transporte y el Banco de Occidente, con el fin de acceder al servicio de pagos a través de corresponsales bancarios para garantizar y facilitar la cobertura del recaudo, y asimismo, ofrecer una forma de pago más segura, ágil y eficiente. 
2.	El día 10/11/2021, por medio de correo electronicó la Superintendencia de Transporte remitió al Banco de Occidente: El convenio firmado, pantallazo de publicación y aprobación en el SECOP; el formato denominado “condiciones para publicación ambiente productivo” debidamente diligenciado, y 6 cupones de pago para las respectivas pruebas.
3.	Teniendo en cuenta lo anterior, el día 22/12/2021 el Banco de Occidente a traves de correo electronico informó a esta Superintendencia de Transporte que se encontraba habilitado el producto de recaudo a traves de Corresponsal Bancario; siendo el número y nombre del convenio “16081- SUPERINTENDENCIA DE TRANSPORTE”. Del mismo modo, se remitió el instructivo de cada corresponsal habilitado. 
4.	Igualmente, el día 22/12/2021 el Banco de Occidente informó que realizó pruebas de recaudo de una de las facturas enviadas por parte de la Superintendencia de Transporte, la cual fue exitosa. 
5.	El día 28/12/2021  se publicó en la página web de la Superintendencia de Transporte un Banner por medio del cual se informó a los supervisados y a la ciudadanía en general, que el pago de las obligaciones se puede realizar a través del servicio de corresponsal bancario.
6.	Del mismo modo, el día 28/12/2021 a través de correos masivos, la Superintendencia de Transporte informó a los supervisados que el pago de las obligaciones se puede realizar a través del servicio de corresponsal bancario. </t>
  </si>
  <si>
    <t xml:space="preserve">Desde agosto a diciembre  se han enviado 557 correos para funcionarios y contratistas en donde se les comparte información sobre evento, actividades, capacitaciones, gestión, noticias.   </t>
  </si>
  <si>
    <t xml:space="preserve">Se realizaron 4 (cuatro) informes audiovisuales con le fin de informar la gestión de la Supertransporte en todo el sector  </t>
  </si>
  <si>
    <t>Comunicado de prensa se realizaron 25 con el fin de resaltar la gestión de la supertransporte y su incansable trabajo por combatir la ilegalidad en el sector transporte</t>
  </si>
  <si>
    <t>Se realizaron 91 campañas digitales destinadas a informar a nuestros vigilado, usuarios y a la ciudadanía en general.</t>
  </si>
  <si>
    <t>El informe de rendición de cuentas se encuentra publicado en la pg web de la entidad en el link de transparencia en el siguiente enlace:
https://www.supertransporte.gov.co/documentos/2021/Noviembre/Planeacion_11/1.Informe-Final-RDC-Final.pdf
El documento también puede ser consultado en el Sharepoint dispuesto para las evidencias</t>
  </si>
  <si>
    <t xml:space="preserve">Se realizaron piezas para envíar por correo, por las redes de la entidad y por grupos de whatsapp, además se realizó dos campañas una de expectativa y otra de logros para la rendición de cuentas. </t>
  </si>
  <si>
    <t>Esta actividad fue realizada en el anterior cuatrimestre</t>
  </si>
  <si>
    <t>1. Consola TAUX: Agregar al botón de pago canales de recaudo
2. Consola TAUX:  Generación de archivos ASOBANCARIA para recaudo por otros canales de pago
3. Consola TAUX:  Estados de mandamientos de pago
4. CONNECTA:  Servicio Web para tarifas
5. Sitio web: integración, parametrizaciones, pruebas y ajustes de formularios
6. Formularios: Cambio de imagen al protocolo del portal GOV.CO de formularios.
Evidencias: Evid Herramientas informáticas actualizadas.zip</t>
  </si>
  <si>
    <t>Se publicaron los siguientes proyectos de resolución para comentarios:
1. Mapa de Riesgos Institucional para comentarios. Link: https://www.supertransporte.gov.co/index.php/participacion-ciudadana/mapa-de-riesgos-institucional-para-comentarios/
2. Proyecto de Circular “Por la cual se adiciona el Capítulo 3 del Título IV de la Circular Única de Infraestructura y Transporte”. Link: https://www.supertransporte.gov.co/index.php/participacion-ciudadana/proyecto-de-circular-por-la-cual-se-adiciona-el-capitulo-3-del-titulo-iv-de-la-circular-unica-de-infraestructura-y-transporte/
3. Proyecto de Resolución “Por la cual se establecen las tarifas diferenciales que por concepto de Contribución Especial de Vigilancia. Link: https://www.supertransporte.gov.co/index.php/participacion-ciudadana/proyecto-de-resolucion-por-la-cual-se-establecen-las-tarifas-diferenciales-que-por-concepto-de-contribucion-especial-de-vigilancia/
4. Proyecto Cartilla y Guía de “Derechos y Deberes de los Usuarios del Servicio de Transporte Acuático”. Link: https://www.supertransporte.gov.co/index.php/participacion-ciudadana/proyecto-cartilla-y-guia-de-derechos-y-deberes-de-los-usuarios-del-servicio-de-transporte-acuatico/
5. Proyecto de Resolución “Por la cual se modifica y adiciona el Título V de la Circular Única de Infraestructura y Transporte y se derogan unas disposiciones”. Link: https://www.supertransporte.gov.co/index.php/participacion-ciudadana/proyecto-de-resolucion-01-10-2021/</t>
  </si>
  <si>
    <t>Se registran las actividades en archivo Excel que está en el SharePoint, acorde con este registro fueron 25 reuniones</t>
  </si>
  <si>
    <t>Se desarrollo chat virtual sobre vigilancia subjetiva el 23 de diiembre de 2021 entre las 9 am y las 12 pm, espacio en el cual se dió respuesta a cada una de las inquietudes de los ciudadanos participantes.
EVIDENCIAS: 2.3. Chat virtual</t>
  </si>
  <si>
    <t>Delegatura para la Protección de Usuarios del Sector Transporte
1. Se realizó un Facebook Live para el lanzamiento de la guía y cartilla de transporte acuático el día 16 de diciembre de 2021.
Evidencia: https://www.facebook.com/Supertransporte/videos/895750391133217</t>
  </si>
  <si>
    <t>Esta actividad se realizó en el anterior cuatrimestre</t>
  </si>
  <si>
    <t>Evento en directo referente al lanzamiento del Visor Geográfico de Infraestructura no Concesionada. 
Este puede ser consultado en la páfgina de youtube de la Entidad, a través del siguiente enlace: https://fb.watch/9LfjMon5G2/
Evidencia: DP_PAAC_Comp3_RendCuentas_act.2.6._espacio_dialogo_desarrollado.</t>
  </si>
  <si>
    <t>La audiencia pública fue realizada el día 18 de noviembre de 2021
Enlace de visualización: https://www.facebook.com/watch/live/?ref=watch_permalink&amp;v=919815782075306</t>
  </si>
  <si>
    <t>La audiencia pública sectorial fue realizada el día 1 de diciembre de 2021
Enlace de visualización: https://www.facebook.com/MintransporteColombiaoficial/videos/391207932792973</t>
  </si>
  <si>
    <t>Una vez realizada la rendición de cuentas con la colaboreación de las Delegaturas en atención a las preguntas de los ciudadanos se elaboró el documento de respuestas el cual fue publicado en la página de la entidad
Enlace de consulta: https://www.supertransporte.gov.co/documentos/2021/Noviembre/Planeacion_23/Respuestas-a-los-ciudadanos-Rendicion-de-Cuentas-2021.pdf
Se adjunta documento en Sharepoint de evidencias
Este documento también fue socializado por Twitter (Se adjunta captura de pantalla en Sharepoint) https://twitter.com/Supertransporte/status/1464262602461171720?t=RUDw_WzYrkEOETBOss2M2A&amp;s=19</t>
  </si>
  <si>
    <t xml:space="preserve">Se realizaron dos campañas una de expectativa y otra de logros resaltando la gestión de la entidad en el último año </t>
  </si>
  <si>
    <t>Se realiza la campaña de rendición de cuentas con Urna de Cristal, puede ser consultada en el siguiente enlace: https://www.urnadecristal.gov.co/rendicion_de_cuentas_supertransporte_2021
el informe también se encuentra adjunto en el Sharepoint dispuesto para evidencias</t>
  </si>
  <si>
    <t>El seguimiento a las actividades de rendición de cuentas fueron realizadas acordes con las fechas establecidas y reportadas a la OCI mediante los siguientes memorandos.
1er cuatrimestre memorando No. 20214000031053 del 07-05-2021 
2do cuatrimestre memorando No. 20214000067443 del 06-09-2021 
3er cuatrimestre memorando enviado el 7 de enero de 2022
Este seguimiento se materializa en el informe del Plan de Rendición de cuentas que se encuentra en la actividad 4.2 del presente componente (3 Rendición de Cuentas)</t>
  </si>
  <si>
    <t>Durante la transmisión de la Rendición de Cuentas el 18 de noviembre de 2021 se habilitó la encuesta de Registro de asistencia y percepción. Se obtuvieron 109 respuestas. La calificación del espacio fue de 4.80 
La evidencia se encuentra en el Sharepoint dispuesto para evidencias</t>
  </si>
  <si>
    <t>Se elabora el informe del plan de rendición de cuentas y se solicita vía GLPI y correo electrónico la publicación del mismo en la página web de la entidad. 
Este informe contiene una breve descripción de cada subcomponente de Rendición de cuentas, actividades realizadas, resultados de la encuesta de percepción ciudadana frente a la audiencia pública de Rendición de cuentas, así como conclusiones y lecciones aprendidas
Enlace Pg Web: https://www.supertransporte.gov.co/documentos/2022/Enero/Planeacion_06/Informe-Plan-de-Rendicion-de-Cuentas-2021-2.pdf</t>
  </si>
  <si>
    <t>Con el apoyo de la Oficiana Asesora de Planeacion se constuyo la Caracterizacion del los tres procesos misionales, Inspeccion, Vigilancia y Control, lo cuales se actalizaron en la cadena de valor el 30 de diciembre del 2021.
Proceso de Vigilancia: Se actualiza el manual de Registro de operador portuario VI-MA-001 V2 el día 15 de julio de 2021
Proceso de Control: Se actualiza el manual de Entrega de vehículo terrestre automotor inmovilizado CO-MA-001 V2 el día 25 de junio de 2021
Enlace para consulta de Cadena de Valor: https://supertransporte.sharepoint.com/sites/CadenadeValorST/Documentos%20compartidos/Forms/AllItems.aspx?id=%2Fsites%2FCadenadeValorST%2FDocumentos%20compartidos%2FProcesos&amp;viewid=eecb8a3a%2D5758%2D4412%2Da356%2D36cbbd647228</t>
  </si>
  <si>
    <t>Ya se reportó en el segundo cuatrimestre.</t>
  </si>
  <si>
    <t>Esta actividad se realizó el cuatrimestre anterior</t>
  </si>
  <si>
    <t>Se realizó en el cuatrimestre anterior</t>
  </si>
  <si>
    <t>Esta actividad se realiza mediante las mejoras de diseño que proponen impactar en la experiencia del usuario, contemplando todos los parámetros de usabilidad y accesibilidad requeridos: Se realizaron ajustes en las vistas  del Home. Evidencia: 2.5 mejoras accesibilidad.PNG</t>
  </si>
  <si>
    <t xml:space="preserve">
Ya se reportó en el segundo cuatrimestre.</t>
  </si>
  <si>
    <t>Se realizó la medición de los indicadores definidos en el marco del proceso Gestión de Relacionamiento con el Ciudadano conforme a la periodicidad establecida.  Los indicadores se encuentran diligenciados en el PEI - PAI, junto con el análisis de los mismos. El diligenciamiento del PEI-PAI se realiza mediante la herramienta (sharepoint) disponible por la entidad para tal fin. 
https://supertransporte.sharepoint.com/:f:/s/RepositorioEvidencias/EnKU9fNBM9NMjv8zO4Ybm3IBfjMVqtBh2fS-O9rHh9bcwg?e=p1sX5w</t>
  </si>
  <si>
    <t xml:space="preserve">Se presentó el Informe de Medición de Percepción de los Ciudadanos 3° Cuatrimestre 2021, mostrando los resultados obtenidos mediante el memorando con Rad. 20225310000533, se informó a los directivos de la entidad a través del nuevo gestor documental Orfeo. </t>
  </si>
  <si>
    <t>En los meses de septiembre y octubre se continuo con la actualización y publicación de la información del botón de Transparencia. 
Se revisaron cada uno de los ítems de la matriz levantada con las dependencias.
De igual manera, se realizaron algunos ajustes solicitados por el señor Superintendente en la parte de normatividad.
Evidencia: Archivos Word en Sharepoint con los links actualizados</t>
  </si>
  <si>
    <t>Se realiza la actualización de los datos abiertos de la Entidad, registrados en el portal www.datos.gov.co:
 - Información Presupuestal gastos de la Superintendencia de Transporte
 - Información Presupuestal de ingresos Superintendencia de Transporte
 - Tráfico Portuario Marítimo En Colombia
 - Número de contenedores según tráfico portuario por zonas portuarias de Colombia.
 - Tráfico de pasajeros y carga férreo en Colombia
 - Operación de pasajeros y despacho de vehículos en la modalidad de transporte de pasajeros por carretera.
Evidencia: 1.2 Datos Abiertos.pdf</t>
  </si>
  <si>
    <t>Para el tercer cuatrimestre no se realizan ajustes en SUIT de los trámites registrados</t>
  </si>
  <si>
    <t>Dentro de las actividades de seguimiento permanente y con el fin de disminuir los riesgos de vencimiento de términos para atender las mismas, desde el Grupo de Relacionamiento con el Ciudadano se comunica a los líderes de las dependencias sobre las PQRSD vencidas como de aquellas próximas  a vencer, exponiendo la importancia y deber de atender las PQRSD dentro de los términos establecidos legalmente.  De dicha gestión se obtuvo como resultado los siguientes memorandos 20215310036053, 20215310036073, 20215310036083, 20215310036103, 20215310036113, 20215310036143, 20215310036153, 20215310036163, 20215310036173, 20215310036193, 20215310036203, 20215310036233, 20215310045803, 20215310045983, 20215310046003, 20215310046013, 20215310046033, 20215310046043, 20215310046053, 20215310046063, 20215310046073, 20215310046103, 20215310046123, 20215310046153, 20215310046203, 20215310046233, 20215310052933, 20215310052943, 20215310052953, 20215310052963, 20215310052993, 20215310053003, 20215310053013, 20215310053023, 20215310053033, 20215310053053, 20215310053063, 20215310053103, 20215310053113, 20215310053123, 20215310053133, 20215310053143, 20215310053153, 20215310102653, 20215310102643, 20215310102633, 20215310102623, 20215310102613, 20215310102573, 20215310102563, 20215310102553, 20215310102543, 20215310102533, 20215310102513, 20215310102503, 20215310102493, 20215310102483, 20215310102473, 20215310100973, 20215310092863, 20215310092833, 20215310092823, 20215310092813, 20215310092793, 20215310092773, 20215310092713, 20215310092703, 20215310092643, 20215310092623, 20215310092583, 20215310092423, 20215310092393, 20215310092373, 20215310092363, 20215310092153, 20215310072913, 20215310072893, 20215310072883, 20215310072873, 20215310072863, 20215310072853, 20215310072843, 20215310072813, 20215310072793, 20215310072783, 20215310072773, 20215310072753, 20215310072743, 20215310072733, 20215310072723, 20215310072503, 20215310072493, 20215310062783, 20215310062763, 20215310062743, 20215310062733, 20215310062723, 20215310062713, 20215310062703, 20215310062653, 20215310062533, 20215310062523, 20215310062513, 20215310062503, 20215310062493, 20215310062483, </t>
  </si>
  <si>
    <t>1. Se oficializó el documento de gestión de incidentes de seguridad de la información. Evidencia: TIC-PR-013 Procedimiento gestión de Incidentes de seguridad de la información.docx.pdf
2. Se oficializó la metodología para la gestión de activos de información y se levantaron los activos de la entidad. Evidencia: TIC-MA-004 Activos de la información.pdf
3. Se revisó y actualizo el instrumento del diagnostico de seguridad de la información del MSPI y se reporto a la cabeza del sector Ministerio de trnasporte. Evidencia: Instrumento_Evaluacion_MSPI Vr1.xlsx
4. Se oficializó en manual de riesgos de seguridad digital. Evidencia: TIC-MA-007 Manual de Gestión de Riesgos de Seguridad Digital.pdf
5. Se Oficializo la matriz de riesgos de Seguridad de la Información. Evidencia: TIC-FR-011 Mapa de Riesgos de Seguridad de la Información_v2.xlsx
6. Seguimiento y gestión del WAF de la entidad para garantizar la implementación de reglas de filtrado web. Evidencia: Informe FortiWEB WAF.pdf
7. Se realiza el seguimiento a la demanda de solicitudes de los usuarios a nivel de tráfico web.  Evidencia: Evidencia Trafico Firewall.pdf
8. Seguimiento al uso de las VPN´s asignadas a los usuarios de la Entidad. Evidencia: Evidencia conexiones VPN.pdf
9. Se oficializó el procedimiento de Gestión de Vulnerabilidades en la cadena de valor. Evidencia: TIC-PR-014 Procedimiento Gestión de Vulnerabilidades.pdf</t>
  </si>
  <si>
    <t>Se realiza la generación de procedimiento del Proceso de Gestión TICs para la cadena de valor, con el objetivo de fortalecer el cumplimiento de lineamientos de Gobierno Digital en la Entidad. Evidencia: https://supertransporte.sharepoint.com/sites/CadenadeValorST/Documentos%20compartidos/Forms/AllItems.aspx?id=%2Fsites%2FCadenadeValorST%2FDocumentos%20compartidos%2FProcesos%2Fd%2E%20Gesti%C3%B3n%20TICS%2Fc%2E%20Procedimientos&amp;viewid=eecb8a3a%2D5758%2D4412%2Da356%2D36cbbd647228
Se realiza seguimiento a las actividades de la Política de Gobierno Digital, definidas para el IV trimestre de la vigencia 2021. Evidencia: GOB DIG IV TRIMESTRE.xlsx</t>
  </si>
  <si>
    <t>El 08 de octubre de suscribió contrato interadministrativo No. 338-2021 celebrado entre la Superintendencia de Transporte y el Instituto Nacional Para Sordos – INSOR, cuyo objetivo fue “IMPLEMENTAR ACCIONES DE SENSIBILIZACIÓN PARA FORTALECER EL ACCESO A LA INFORMACIÓN, EDUCACIÓN Y COMUNICACIÓN, A LA POBLACIÓN SORDA, MEDIANTE EL DISEÑO, LA ELABORACIÓN Y LA ACTUALIZACIÓN DEL MATERIAL AUDIOVISUAL INSTITUCIONAL DE LA SUPERINTENDENCIA DE TRANSPORTE”
Se desarrolló:
1.	Un Taller Conociendo la cultura sorda cuyo objetivo fue ofrecer un acercamiento sobre los atributos sociolingüísticos de la población sorda, como base para promover la implementación del enfoque diferencial, lo que le permitirá conocer y comprender las características de esta población, derribar barreras actitudinales y entender que acciones adoptar para fortalecerse institucionalmente. 
a.	La capacidad máxima de participantes fue de 25 personas. 
b.	El horario del Taller de habilidades comunicativas fue de mínimo doce (12) horas a la semana. 
c.	La aplicación de video conferencia empleada para el taller fue a través de google meet.
d.	La metodología combinó componentes teóricos y prácticos.
e.	El cronograma de trabajo fue (ver anexo 1) 
2.	Un Taller de habilidades comunicativas cuyo objetivo es Promover el acercamiento hacia las características lingüísticas y culturales de los ciudadanos sordos, con el propósito que los participantes apropien herramientas de comunicación asertiva que den respuesta a la diversidad lingüística de la población sorda. La temática se enfoca en la lengua de señas colombiana con enfoque de servicio al ciudadano con lo cual los participantes podrán iniciar derribando la barrera comunicativa con los ciudadanos sordos en su oferta de servicios. 
a.	El taller tuvo una intensidad de 40 horas, dividas en 10 sesiones de 4 horas cada una, 
b.	La capacidad máxima de participantes virtual fue de 15 personas. 
c.	 La intensidad horaria del Taller de habilidades comunicativas fue de mínimo doce (12) horas a la semana.
d.	El cronograma de trabajo fue (ver anexo 1) 
3.	Servicio de Interpretación Este servicio sólo se prestó exclusivamente para actividad de “Rendición de cuentas” - Traducción simultánea en LSC del evento de Divulgación de Rendición de Cuentas para la ciudadanía de la Superintendencia de Transporte. - Servicio de Interpretación Virtual durante dos (2) horas en una sesión
4.	Video Original: se realizaron 31 videos originales con las siguientes características: - Diseño y elaboración de 31 piezas de video de hasta3 minutos cada una, en LSC, para un total de máximo 93 minutos. - Preproducción: Construcción de guiones y proceso de planeación lingüística. - Producción: En estudio o exteriores. - Posproducción: Edición de piezas audiovisuales en LSC, subtitulación y voz en off, para producciones de hasta tres (3) minutos o fracción.
5.	Inclusión recuadro LSC:  se realizó la inclusión del recuadro en LSC a diez (10) videos suministrados por la entidad con las siguientes características: - Inclusión de recuadro en LSC para 10 piezas de video, previamente elaboradas por la Superintendencia de Transporte, de hasta 3 minutos cada una, para un total de máximo 30 minutos. - Edición de piezas audiovisuales en LSC, subtitulación y voz en off, para producciones de hasta tres (3) minutos o fracción.
Esto permitirá el acceso a la información Institucional a la comunidad sorda que serán incorporadas en la web institucional y estarán disponibles para su uso en todos los medios audiovisuales de la Superintendencia de Transporte.</t>
  </si>
  <si>
    <t>Grupo de Talento Humano
Ya se reportó en el segundo cuatrimestre.</t>
  </si>
  <si>
    <r>
      <t xml:space="preserve">La Oficina Asesora de Planeación adjuntó trámite para pagos por corresponsal bancario con el Banco de Occidente, el día 22/12/2021 el Banco de Occidente a través de correo electronico informó a la Superintendencia de Transporte habilió el producto de recaudo a traves de Corresponsal Bancario; del mismo modo,  remitió a la Dirección financiera el instructivo de cada corresponsal habilitado. 
El 28/12/2021  se publicó en la página web link: https://www.supertransporte.gov.co/documentos/2021/Diciembre/Comunicaciones_28/mailing-bienvenida-supertransporte-corresponsal-BancaRIO.pdf  de la Superintendencia de Transporte un Banner por medio del cual se informó a los supervisados y a la ciudadanía en general, que el pago de las obligaciones se puede realizar a través del servicio de corresponsal bancario.
El 28/12/2021 a través de correos masivos, la Superintendencia de Transporte informó a los supervisados que el pago de las obligaciones se pueden realizar a través del servicio de corresponsal bancario. 
Se observó en evidencias presentadas cupón de pago de MULTA ADMINISTRATIVA, ACUERDO DE PAGO CUPÓN CUOTA INICIAL, CUPON CUOTAS, ACUERDO PAGO CUPON CUOTAS, TASA DE VIGILANCIA Y/O CONTRIBUCION ESPECIAL, asi mismo, se observó en archivo denominado </t>
    </r>
    <r>
      <rPr>
        <i/>
        <sz val="10"/>
        <rFont val="Arial Narrow"/>
        <family val="2"/>
      </rPr>
      <t>"Pagos Corresponsales Bancarios</t>
    </r>
    <r>
      <rPr>
        <sz val="10"/>
        <rFont val="Arial Narrow"/>
        <family val="2"/>
      </rPr>
      <t>.xlxs" listado emitido por el Banco de Occidente con consulta de movimientos en el mes de diciembre de 2021</t>
    </r>
  </si>
  <si>
    <t>Se observó en documento denominado Comunicaciones mensuales imágenes de publicaciones a los funcionarios y contratista de la Supertransporte, desde el correo institucional "comunicaciones supertransporte", han eviado 557 correos para servidores públicos y contratistas compartiendo información relacionada con eventos, actividades, capacitaciones, gestión, noticias.</t>
  </si>
  <si>
    <t xml:space="preserve">Boletines 
Recomendaciones para viajar en el modo acuático 
https://www.youtube.com/watch?v=-alBKfYoMmk 
Sigue estás recomendaciones para viajar en el modo aéreo
https://www.youtube.com/watch?v=CVu93hclDwE 
#CrónicasDeUsuario - Transporte de niños, niñas y adolescentes
https://www.youtube.com/watch?v=Xj__TfhP0wY 
Entrevista con el Superintendente de Transporte Wilmer Salazar Arias - Puntos Cardinales
https://www.youtube.com/watch?v=PGZ_InJmorw&amp;t=85s </t>
  </si>
  <si>
    <t>Se evidenció en el proceso Direccionamiento estratégico publicada la política administración del riesgo, versión 4, fecha de modificación 29 de diciembre de 2021,  en la cedena de valor de la Superintendencia de Transporte.</t>
  </si>
  <si>
    <r>
      <t>Se evidenció publicada la política administración del riesgo, versión 4, fecha de modificación 29 de diciembre de 2021,  en la cedena de valor de la Superintendencia de Transporte. adoptada bajo la  Resolución 10867 de 05 de octubre de 2021 "</t>
    </r>
    <r>
      <rPr>
        <i/>
        <sz val="11"/>
        <color theme="1"/>
        <rFont val="Arial Narrow"/>
        <family val="2"/>
      </rPr>
      <t>Por la cual se adopta la Política Administración del Riesgo para la Superintendencia de Transporte</t>
    </r>
    <r>
      <rPr>
        <sz val="11"/>
        <color theme="1"/>
        <rFont val="Arial Narrow"/>
        <family val="2"/>
      </rPr>
      <t>"</t>
    </r>
  </si>
  <si>
    <r>
      <t xml:space="preserve">Se evidenció los procesos:
</t>
    </r>
    <r>
      <rPr>
        <b/>
        <sz val="11"/>
        <color theme="1"/>
        <rFont val="Arial Narrow"/>
        <family val="2"/>
      </rPr>
      <t>1. Direccionamiento Estratégico:</t>
    </r>
    <r>
      <rPr>
        <sz val="11"/>
        <color theme="1"/>
        <rFont val="Arial Narrow"/>
        <family val="2"/>
      </rPr>
      <t xml:space="preserve"> RE: Aprobación MAPA RIESGOS Direccionamiento Estratégico. Viernes 10/12/2021 15:58, documento Excel denominado "</t>
    </r>
    <r>
      <rPr>
        <i/>
        <sz val="11"/>
        <color theme="1"/>
        <rFont val="Arial Narrow"/>
        <family val="2"/>
      </rPr>
      <t>Mapa_riesgos_GestyCorrup_D.Estratégico.xlsx"</t>
    </r>
    <r>
      <rPr>
        <sz val="11"/>
        <color theme="1"/>
        <rFont val="Arial Narrow"/>
        <family val="2"/>
      </rPr>
      <t xml:space="preserve">
</t>
    </r>
    <r>
      <rPr>
        <b/>
        <sz val="11"/>
        <color theme="1"/>
        <rFont val="Arial Narrow"/>
        <family val="2"/>
      </rPr>
      <t>2. Gestión del Conocimiento y la Innovación:</t>
    </r>
    <r>
      <rPr>
        <sz val="11"/>
        <color theme="1"/>
        <rFont val="Arial Narrow"/>
        <family val="2"/>
      </rPr>
      <t xml:space="preserve">  RE: Acta revisión riesgos Procesos de Gestión del Conocimiento. Jueves 30/12/2021 9:35, documento Excel denominado "</t>
    </r>
    <r>
      <rPr>
        <i/>
        <sz val="11"/>
        <color theme="1"/>
        <rFont val="Arial Narrow"/>
        <family val="2"/>
      </rPr>
      <t>b. Mapa de riesgos Gestión del conocimiento e innovaciónIV.xlsx"</t>
    </r>
    <r>
      <rPr>
        <sz val="11"/>
        <color theme="1"/>
        <rFont val="Arial Narrow"/>
        <family val="2"/>
      </rPr>
      <t xml:space="preserve">
</t>
    </r>
    <r>
      <rPr>
        <b/>
        <sz val="11"/>
        <color theme="1"/>
        <rFont val="Arial Narrow"/>
        <family val="2"/>
      </rPr>
      <t>3. Gestión de Comunicaciones:</t>
    </r>
    <r>
      <rPr>
        <sz val="11"/>
        <color theme="1"/>
        <rFont val="Arial Narrow"/>
        <family val="2"/>
      </rPr>
      <t xml:space="preserve"> RE: Mapa de riesgo de gestión y corrupción - Proceso G. de Comunicaciones. Lunes 20/12/2021 11:08, documento Excel, denominado "</t>
    </r>
    <r>
      <rPr>
        <i/>
        <sz val="11"/>
        <color theme="1"/>
        <rFont val="Arial Narrow"/>
        <family val="2"/>
      </rPr>
      <t>c. mapa de riesgos comunicaciones .xlsx</t>
    </r>
    <r>
      <rPr>
        <sz val="11"/>
        <color theme="1"/>
        <rFont val="Arial Narrow"/>
        <family val="2"/>
      </rPr>
      <t xml:space="preserve">"
</t>
    </r>
    <r>
      <rPr>
        <b/>
        <sz val="11"/>
        <color theme="1"/>
        <rFont val="Arial Narrow"/>
        <family val="2"/>
      </rPr>
      <t>4. Gestión TICS:</t>
    </r>
    <r>
      <rPr>
        <sz val="11"/>
        <color theme="1"/>
        <rFont val="Arial Narrow"/>
        <family val="2"/>
      </rPr>
      <t xml:space="preserve"> Matriz de riesgos de gestión y corrupción del proceso de gestión de TI. Viernes 26/11/2021 4:44, documento Excel denominado "</t>
    </r>
    <r>
      <rPr>
        <i/>
        <sz val="11"/>
        <color theme="1"/>
        <rFont val="Arial Narrow"/>
        <family val="2"/>
      </rPr>
      <t>d. Mapa de riesgos de gestión y de corrupción PROCESO TICS V1.xlsx</t>
    </r>
    <r>
      <rPr>
        <sz val="11"/>
        <color theme="1"/>
        <rFont val="Arial Narrow"/>
        <family val="2"/>
      </rPr>
      <t xml:space="preserve">"
</t>
    </r>
    <r>
      <rPr>
        <b/>
        <sz val="11"/>
        <color theme="1"/>
        <rFont val="Arial Narrow"/>
        <family val="2"/>
      </rPr>
      <t>5. Vigilancia:</t>
    </r>
    <r>
      <rPr>
        <sz val="11"/>
        <color theme="1"/>
        <rFont val="Arial Narrow"/>
        <family val="2"/>
      </rPr>
      <t xml:space="preserve"> Acta actualización Mapa de Riesgo Delegatura de Concesiones. Viernes 17/12/2021 17:02, documento Excel denominado "</t>
    </r>
    <r>
      <rPr>
        <i/>
        <sz val="11"/>
        <color theme="1"/>
        <rFont val="Arial Narrow"/>
        <family val="2"/>
      </rPr>
      <t>e. Mapa de riesgos  Vigilancia.xlsx</t>
    </r>
    <r>
      <rPr>
        <sz val="11"/>
        <color theme="1"/>
        <rFont val="Arial Narrow"/>
        <family val="2"/>
      </rPr>
      <t xml:space="preserve">"
</t>
    </r>
    <r>
      <rPr>
        <b/>
        <sz val="11"/>
        <color theme="1"/>
        <rFont val="Arial Narrow"/>
        <family val="2"/>
      </rPr>
      <t>6. Inspección:</t>
    </r>
    <r>
      <rPr>
        <sz val="11"/>
        <color theme="1"/>
        <rFont val="Arial Narrow"/>
        <family val="2"/>
      </rPr>
      <t xml:space="preserve"> Acta actualización Mapa de Riesgos Delegatura de Concesiones.Viernes 17/12/2021 17:02 documento Excel denominado "</t>
    </r>
    <r>
      <rPr>
        <i/>
        <sz val="11"/>
        <color theme="1"/>
        <rFont val="Arial Narrow"/>
        <family val="2"/>
      </rPr>
      <t>f. Mapa de riesgos  Inspección.xlsx</t>
    </r>
    <r>
      <rPr>
        <sz val="11"/>
        <color theme="1"/>
        <rFont val="Arial Narrow"/>
        <family val="2"/>
      </rPr>
      <t xml:space="preserve">"
</t>
    </r>
    <r>
      <rPr>
        <b/>
        <sz val="11"/>
        <color theme="1"/>
        <rFont val="Arial Narrow"/>
        <family val="2"/>
      </rPr>
      <t>7. Control:</t>
    </r>
    <r>
      <rPr>
        <sz val="11"/>
        <color theme="1"/>
        <rFont val="Arial Narrow"/>
        <family val="2"/>
      </rPr>
      <t xml:space="preserve"> RE: Matriz de riesgo Planeación. Miércoles 1/12/2021 4:59, documento Excel denomminado "</t>
    </r>
    <r>
      <rPr>
        <i/>
        <sz val="11"/>
        <color theme="1"/>
        <rFont val="Arial Narrow"/>
        <family val="2"/>
      </rPr>
      <t>g. Mapa de riesgos Control.xlsx</t>
    </r>
    <r>
      <rPr>
        <sz val="11"/>
        <color theme="1"/>
        <rFont val="Arial Narrow"/>
        <family val="2"/>
      </rPr>
      <t xml:space="preserve">"
</t>
    </r>
    <r>
      <rPr>
        <b/>
        <sz val="11"/>
        <color theme="1"/>
        <rFont val="Arial Narrow"/>
        <family val="2"/>
      </rPr>
      <t>8. Gestión de Relacionamiento con el Ciudadano:</t>
    </r>
    <r>
      <rPr>
        <sz val="11"/>
        <color theme="1"/>
        <rFont val="Arial Narrow"/>
        <family val="2"/>
      </rPr>
      <t xml:space="preserve"> documento Excel denominado "</t>
    </r>
    <r>
      <rPr>
        <i/>
        <sz val="11"/>
        <color theme="1"/>
        <rFont val="Arial Narrow"/>
        <family val="2"/>
      </rPr>
      <t>h. Mapa de riesgos de gestión y de corrupción Relacionamiento con el ciudadano.xlsx</t>
    </r>
    <r>
      <rPr>
        <sz val="11"/>
        <color theme="1"/>
        <rFont val="Arial Narrow"/>
        <family val="2"/>
      </rPr>
      <t xml:space="preserve">"
</t>
    </r>
    <r>
      <rPr>
        <b/>
        <sz val="11"/>
        <color theme="1"/>
        <rFont val="Arial Narrow"/>
        <family val="2"/>
      </rPr>
      <t xml:space="preserve">9. Gestión Administrativa: </t>
    </r>
    <r>
      <rPr>
        <sz val="11"/>
        <color theme="1"/>
        <rFont val="Arial Narrow"/>
        <family val="2"/>
      </rPr>
      <t>RV: mapa de riesgos. Viernes 26/11/2021 4:30 documento Excel denominado "</t>
    </r>
    <r>
      <rPr>
        <i/>
        <sz val="11"/>
        <color theme="1"/>
        <rFont val="Arial Narrow"/>
        <family val="2"/>
      </rPr>
      <t>i. Mapa de riesgos de gestión y de corrupción Gestión Administrativa.xlsx</t>
    </r>
    <r>
      <rPr>
        <sz val="11"/>
        <color theme="1"/>
        <rFont val="Arial Narrow"/>
        <family val="2"/>
      </rPr>
      <t xml:space="preserve">"
</t>
    </r>
    <r>
      <rPr>
        <b/>
        <sz val="11"/>
        <color theme="1"/>
        <rFont val="Arial Narrow"/>
        <family val="2"/>
      </rPr>
      <t>10. Gestión Jurídica:</t>
    </r>
    <r>
      <rPr>
        <sz val="11"/>
        <color theme="1"/>
        <rFont val="Arial Narrow"/>
        <family val="2"/>
      </rPr>
      <t xml:space="preserve"> MAPA DE RIESGO. Martes 30/11/2021 1:09 documento Exceldenominado "</t>
    </r>
    <r>
      <rPr>
        <i/>
        <sz val="11"/>
        <color theme="1"/>
        <rFont val="Arial Narrow"/>
        <family val="2"/>
      </rPr>
      <t>j. Mapa DE RIESGOS GESTIÓN JURIDICA.xlsx</t>
    </r>
    <r>
      <rPr>
        <sz val="11"/>
        <color theme="1"/>
        <rFont val="Arial Narrow"/>
        <family val="2"/>
      </rPr>
      <t xml:space="preserve">"
</t>
    </r>
    <r>
      <rPr>
        <b/>
        <sz val="11"/>
        <color theme="1"/>
        <rFont val="Arial Narrow"/>
        <family val="2"/>
      </rPr>
      <t>11.  Gestión Talento Humano:</t>
    </r>
    <r>
      <rPr>
        <sz val="11"/>
        <color theme="1"/>
        <rFont val="Arial Narrow"/>
        <family val="2"/>
      </rPr>
      <t xml:space="preserve"> Mapa de riesgo Talento Humano. Martes 23/11/2021 9:22 documento Excel denominado "</t>
    </r>
    <r>
      <rPr>
        <i/>
        <sz val="11"/>
        <color theme="1"/>
        <rFont val="Arial Narrow"/>
        <family val="2"/>
      </rPr>
      <t>K. Mapa de riesgos de gestión y de corrupción TH - Final.xlsx</t>
    </r>
    <r>
      <rPr>
        <sz val="11"/>
        <color theme="1"/>
        <rFont val="Arial Narrow"/>
        <family val="2"/>
      </rPr>
      <t xml:space="preserve">"
</t>
    </r>
    <r>
      <rPr>
        <b/>
        <sz val="11"/>
        <color theme="1"/>
        <rFont val="Arial Narrow"/>
        <family val="2"/>
      </rPr>
      <t>12. Gestión Contractual:</t>
    </r>
    <r>
      <rPr>
        <sz val="11"/>
        <color theme="1"/>
        <rFont val="Arial Narrow"/>
        <family val="2"/>
      </rPr>
      <t xml:space="preserve"> Fwd: MAPA DE RIESGOS. Miércoles 22/12/2021 10:13 documento Excel denominado "</t>
    </r>
    <r>
      <rPr>
        <i/>
        <sz val="11"/>
        <color theme="1"/>
        <rFont val="Arial Narrow"/>
        <family val="2"/>
      </rPr>
      <t>l. Mapa de riesgos gestión Contractual.xlsx</t>
    </r>
    <r>
      <rPr>
        <sz val="11"/>
        <color theme="1"/>
        <rFont val="Arial Narrow"/>
        <family val="2"/>
      </rPr>
      <t xml:space="preserve">"
</t>
    </r>
    <r>
      <rPr>
        <b/>
        <sz val="11"/>
        <color theme="1"/>
        <rFont val="Arial Narrow"/>
        <family val="2"/>
      </rPr>
      <t>13. Gestión Financiera:</t>
    </r>
    <r>
      <rPr>
        <sz val="11"/>
        <color theme="1"/>
        <rFont val="Arial Narrow"/>
        <family val="2"/>
      </rPr>
      <t xml:space="preserve"> MAPA DE RIESGOS DIRECCIÓN FINANCIERA. Lunes  6/12/2021 4:48 documenti Excel denominado "</t>
    </r>
    <r>
      <rPr>
        <i/>
        <sz val="11"/>
        <color theme="1"/>
        <rFont val="Arial Narrow"/>
        <family val="2"/>
      </rPr>
      <t>m. Financiera Mapa de riesgos de gestión y de corrupción Direccion Financiera.xlsx</t>
    </r>
    <r>
      <rPr>
        <sz val="11"/>
        <color theme="1"/>
        <rFont val="Arial Narrow"/>
        <family val="2"/>
      </rPr>
      <t xml:space="preserve">"
</t>
    </r>
    <r>
      <rPr>
        <b/>
        <sz val="11"/>
        <color theme="1"/>
        <rFont val="Arial Narrow"/>
        <family val="2"/>
      </rPr>
      <t>14. Gestión Documental:</t>
    </r>
    <r>
      <rPr>
        <sz val="11"/>
        <color theme="1"/>
        <rFont val="Arial Narrow"/>
        <family val="2"/>
      </rPr>
      <t xml:space="preserve"> mapa de riesgo. Miércoles 15/12/2021 1:58 documento Excel denominado "</t>
    </r>
    <r>
      <rPr>
        <i/>
        <sz val="11"/>
        <color theme="1"/>
        <rFont val="Arial Narrow"/>
        <family val="2"/>
      </rPr>
      <t>n. Mapa de riesgos Gestión Documental .xlsx</t>
    </r>
    <r>
      <rPr>
        <sz val="11"/>
        <color theme="1"/>
        <rFont val="Arial Narrow"/>
        <family val="2"/>
      </rPr>
      <t xml:space="preserve">"
</t>
    </r>
    <r>
      <rPr>
        <b/>
        <sz val="11"/>
        <color theme="1"/>
        <rFont val="Arial Narrow"/>
        <family val="2"/>
      </rPr>
      <t xml:space="preserve">15. Evaluación Independiente: </t>
    </r>
    <r>
      <rPr>
        <sz val="11"/>
        <color theme="1"/>
        <rFont val="Arial Narrow"/>
        <family val="2"/>
      </rPr>
      <t>Mapa de riesgos proceso evaluación independiente Actualizado. Martes 14/12/2021 12:34 documento Excel denominado "</t>
    </r>
    <r>
      <rPr>
        <i/>
        <sz val="11"/>
        <color theme="1"/>
        <rFont val="Arial Narrow"/>
        <family val="2"/>
      </rPr>
      <t>o. Mapa de riesgos evaluación independiente .xlsx</t>
    </r>
    <r>
      <rPr>
        <sz val="11"/>
        <color theme="1"/>
        <rFont val="Arial Narrow"/>
        <family val="2"/>
      </rPr>
      <t xml:space="preserve">"
</t>
    </r>
    <r>
      <rPr>
        <b/>
        <sz val="11"/>
        <color theme="1"/>
        <rFont val="Arial Narrow"/>
        <family val="2"/>
      </rPr>
      <t>16. Control Interno Disciplinario:</t>
    </r>
    <r>
      <rPr>
        <sz val="11"/>
        <color theme="1"/>
        <rFont val="Arial Narrow"/>
        <family val="2"/>
      </rPr>
      <t xml:space="preserve"> RV: Mapa de riesgos de gestión y corrupción documento Excel denominado "</t>
    </r>
    <r>
      <rPr>
        <i/>
        <sz val="11"/>
        <color theme="1"/>
        <rFont val="Arial Narrow"/>
        <family val="2"/>
      </rPr>
      <t>p. Mapa de riesgos Control Interno Disciplinario.xlsx</t>
    </r>
    <r>
      <rPr>
        <sz val="11"/>
        <color theme="1"/>
        <rFont val="Arial Narrow"/>
        <family val="2"/>
      </rPr>
      <t>"</t>
    </r>
  </si>
  <si>
    <r>
      <t>El informe definitivo de seguimiento a la implementación de las actividades del Plan Anticorrupción y de Atención al Ciudadano - PAAC y Mapa de Riesgo de Corrupción del tercer cuatrimestre de 2021 ( 1 septiembre a 31 de diciembre d 32021) se comunica al Comité Institucional de Coordinación de Control Interno, de conformidad con lo establecido en el PARAGRAFO 1o. "</t>
    </r>
    <r>
      <rPr>
        <i/>
        <sz val="11"/>
        <color theme="1"/>
        <rFont val="Arial Narrow"/>
        <family val="2"/>
      </rPr>
      <t>Los informes de auditoría, seguimientos y evaluaciones tendrán como destinatario principal al representante legal de la entidad y al comité de coordinación de control interno y/o comité de auditoría y/o junta directiva, y deberán ser remitidos al nominador cuando éste lo requiera.</t>
    </r>
    <r>
      <rPr>
        <sz val="11"/>
        <color theme="1"/>
        <rFont val="Arial Narrow"/>
        <family val="2"/>
      </rPr>
      <t>" del ARTÍCULO 2.2.21.4.7. "</t>
    </r>
    <r>
      <rPr>
        <i/>
        <sz val="11"/>
        <color theme="1"/>
        <rFont val="Arial Narrow"/>
        <family val="2"/>
      </rPr>
      <t>Relación administrativa y estratégica del Jefe de Control Interno o quien haga sus veces. El jefe de la oficina de control interno o quien haga sus veces dependerá administrativamente del organismo en donde ejerce su labor; por lo tanto, deberá cumplir con diligencia, eficiencia e imparcialidad sus funciones y cumplir con las políticas de operación de la respectiva entidad...</t>
    </r>
    <r>
      <rPr>
        <sz val="11"/>
        <color theme="1"/>
        <rFont val="Arial Narrow"/>
        <family val="2"/>
      </rPr>
      <t>" del Dereto 648 de 2017 y copia a los responsables de ejecutar las acciones para lo de su competencia.
Se socializó en la página Web de la Superintendencia de Transporte la publicación del Plan Anticorrupción y Mapa de Riesgos para la vigencia 2021 y el seguimiento respectivo con corte 31 de diciembre de 2021. En la ruta: https://www.supertransporte.gov.co/index.php/plan-anticorrupcion-y-atencion-al-ciudadano/</t>
    </r>
  </si>
  <si>
    <t xml:space="preserve">En evidencia presentada por la OAP, se observó la realización de 91 campañas digitales informativas a los vigilados, ususarios y a la ciudadanía en general entre los meses de septiembre y diciembre de 2021 
</t>
  </si>
  <si>
    <t>Se realizó dos campañas una de expectativa y otra de logros para la rendición de cuentas, se socializó piezas para envíar por correo electrónico, por las redes de la entidad y  grupos de whatsapp.</t>
  </si>
  <si>
    <t xml:space="preserve">Se realizó publicación mediante correo institucional "Comunicaciones" del 2 de junio de 2021, documento Guía Curso Virtual lenguaje claro </t>
  </si>
  <si>
    <t>jose</t>
  </si>
  <si>
    <t xml:space="preserve">En evidencia presentada por la OAP, se observó la publicación proyectos de resolución para comentarios, los siguientes:
1. Mapa de Riesgos Institucional para comentarios. Link: https://www.supertransporte.gov.co/index.php/participacion-ciudadana/mapa-de-riesgos-institucional-para-comentarios/
2. Proyecto de Circular “Por la cual se adiciona el Capítulo 3 del Título IV de la Circular Única de Infraestructura y Transporte”. Link: https://www.supertransporte.gov.co/index.php/participacion-ciudadana/proyecto-de-circular-por-la-cual-se-adiciona-el-capitulo-3-del-titulo-iv-de-la-circular-unica-de-infraestructura-y-transporte/
3. Proyecto de Resolución “Por la cual se establecen las tarifas diferenciales que por concepto de Contribución Especial de Vigilancia. Link: https://www.supertransporte.gov.co/index.php/participacion-ciudadana/proyecto-de-resolucion-por-la-cual-se-establecen-las-tarifas-diferenciales-que-por-concepto-de-contribucion-especial-de-vigilancia/
4. Proyecto Cartilla y Guía de “Derechos y Deberes de los Usuarios del Servicio de Transporte Acuático”. Link: https://www.supertransporte.gov.co/index.php/participacion-ciudadana/proyecto-cartilla-y-guia-de-derechos-y-deberes-de-los-usuarios-del-servicio-de-transporte-acuatico/
5. Proyecto de Resolución “Por la cual se modifica y adiciona el Título V de la Circular Única de Infraestructura y Transporte y se derogan unas disposiciones”. Link: https://www.supertransporte.gov.co/index.php/participacion-ciudadana/proyecto-de-resolucion-01-10-2021/
</t>
  </si>
  <si>
    <t>Delegatura para la Protección de Usuarios del Sector Transporte, Desarrolló un espacio de diálogo virtual facebook live 
para el lanzamiento de la guía y cartilla de transporte acuático el día 16 de diciembre de 2021, se evidenció en el enlace https://www.facebook.com/Supertransporte/videos/895750391133217</t>
  </si>
  <si>
    <t xml:space="preserve">Esta actividad se ejecutó en el segundo cuatrimentre 2021.
Se observó espacio de diálogo desarrollado por Facebook Live realizado el 28 de julio del 2021 en el cual se trato el tema de  Accesibilidad e Inclusión en la infraestructura del transporte, Supervisados Terminales de Transporte Terrestre Aeropuertos Infraestructura Carretera Concesionada Interventorías de Infraestructura de Transporte, Experiencias en infraestructura de transporte accesible e incluyente sus avances y proyecciones en colombia y como la Superintendencia promueve el cumplimiento de la normatividad, numero de espectadores en vivo 428
</t>
  </si>
  <si>
    <t xml:space="preserve">Desarrollar un espacio de diálogo virtual (chat, foro, facebook live) de un tema relacionado con las acciones desarrolladas por la Delegatura de Puertos </t>
  </si>
  <si>
    <t>La audiencia pública se realizó el 18 de noviembre de 2021
Enlace de visualización: https://www.facebook.com/watch/live/?ref=watch_permalink&amp;v=919815782075306</t>
  </si>
  <si>
    <t>La audiencia pública sectorial se realizó el 1 de diciembre de 2021
Enlace de visualización: https://www.facebook.com/MintransporteColombiaoficial/videos/391207932792973</t>
  </si>
  <si>
    <r>
      <t>Se observó en el enlace: https://twitter.com/Supertransporte/status/1464262602461171720?t=RUDw_WzYrkEOETBOss2M2A&amp;s=19, Tweet - documento publicado titulado  "</t>
    </r>
    <r>
      <rPr>
        <i/>
        <sz val="10"/>
        <color theme="1"/>
        <rFont val="Arial Narrow"/>
        <family val="2"/>
      </rPr>
      <t>Superintendencia de TransporteRespuestas a los ciudadanos Facebook Live Audiencia Pública de Rendición de Cuentas 2021</t>
    </r>
    <r>
      <rPr>
        <sz val="11"/>
        <color theme="1"/>
        <rFont val="Arial Narrow"/>
        <family val="2"/>
      </rPr>
      <t>", con la socialización de respuestas a consultas, sugertencias, recomendaciones e inquietudoes  de los ciudadanos.</t>
    </r>
  </si>
  <si>
    <t xml:space="preserve">se realizó Campaña digital de expectativa, enlace: https://twitter.com/urnadecristal/status/1452047185584041986  
Campaña de logros , enlace: https://twitter.com/Supertransporte/status/1477836613585674243  </t>
  </si>
  <si>
    <t>Se realizó la campaña de rendición de cuentas con Urna de Cristal, puede ser consultada en el siguiente enlace: https://www.urnadecristal.gov.co/rendicion_de_cuentas_supertransporte_2021, del 1 de octubre al 5 de noviembre de 2021 en la que se puede observar Gestión de Urna de Cristal.</t>
  </si>
  <si>
    <t>Se observó en evidenci presentada por la OAP, que durante la transmisión de la Rendición de Cuentas el 18 de noviembre de 2021 se habilitó la encuesta de Registro de asistencia y percepción. Se obtuvieron 109 respuestas. La calificación del espacio fue de 4.80 el registro de asistencia y PercepciónRendición de Cuentas18 de noviembre 2021</t>
  </si>
  <si>
    <t>Se observó la publicación en la Pagina Web de la Entidad del informe de rendición de cuentas 2021. Enlace Pg Web: https://www.supertransporte.gov.co/documentos/2022/Enero/Planeacion_06/Informe-Plan-de-Rendicion-de-Cuentas-2021-2.pdf</t>
  </si>
  <si>
    <t>Delegatura de Tránsito y Transporte:
Se observó 27 reuniones en el tercer cuatrimestre 2021
Protección al Usuairo:
Se observó tres actas de reuniones con los vigilados durante el último cuatrimestre 2021.
Delegatura Concesione e Infraestructura:
Se obserrvó la realización de mesas de trabajo durante el  tercercuatrimestre se realizaron (13) mesas de trabajo (Nros 101, 102, 103, 104, 105, 106, 111, 112, 113, 115, 116, 117, 120, ) en las cuales intervinieron vgilados cuidadanai y organizaciones civicas
Delegatura de Puertos:
Se observó en evidencias actas Nos.10,11,12,13,14 y15 mesas de trabajo
en las cuales intervinieron vgilados cuidadanai</t>
  </si>
  <si>
    <t xml:space="preserve">En el enlace: https://supertransporte.sharepoint.com/sites/CadenadeValorST/Documentos%20compartidos/Forms/AllItems.aspx?id=%2Fsites%2FCadenadeValorST%2FDocumentos%20compartidos%2FProcesos&amp;viewid=eecb8a3a%2D5758%2D4412%2Da356%2D36cbbd647228.
El Proceso de Vigilancia: Se actualizó el manual de Registro de operador portuario VI-MA-001 V2 el día 15 de julio de 2021
Proceso de Control: Se actualizó el manual de Entrega de vehículo terrestre automotor inmovilizado CO-MA-001 V2 el día 25 de junio de 2021 </t>
  </si>
  <si>
    <r>
      <t>Esta actividad se cumplió en el segundo cuatrimestre 2021 "</t>
    </r>
    <r>
      <rPr>
        <i/>
        <sz val="11"/>
        <color theme="1"/>
        <rFont val="Arial Narrow"/>
        <family val="2"/>
      </rPr>
      <t>Se observó en evidencia denominada "Documento" la Resolucion 8564 del 19 de agosto de 2021 "Por la cual se expide la Resolucion Única de Grupos Internos de Trabajo de la Superintendencia de Transporte" emitida por la Superintendencia de Transporte . Lo anterior en cumplimiento del articulo 17 de la Ley 2052 de 2020. "</t>
    </r>
  </si>
  <si>
    <r>
      <t xml:space="preserve">Esta actividad se cumplió en el segundo cuatrimestre 2021 </t>
    </r>
    <r>
      <rPr>
        <i/>
        <sz val="10"/>
        <color theme="1"/>
        <rFont val="Arial Narrow"/>
        <family val="2"/>
      </rPr>
      <t>"Se consulta a través de www.gov.co TRÁMITES EN EL SISTEMA ÚNICO DE INFORMACIÓN DE TRÁMITES SUIT DE LA SUPERINTENDENCIA DE TRANSPORTE y se observó La información que se encuentra en el SUIT lossiguientes trámites:
- Inscripción Y Registro De Operadores Portuarios Marítimos Y Fluviales.
- TRÁMITE / SERVICIO
Certificados De Estado De Cuenta Y Paz Y Salvo Financiero.
- Consulta De Estado Del Trámite De Orden De Entrega De Vehículos O Acta De Aprobación De Salida
- Contribución Especial De Vigilancia
Entidad:SUPERINTENDENCIA DE TRANSPORTE.
Tambièn se observó la difusión del video por redes  twitter y youtube a la ciudadanía para dar a conocer los trámites que se encuentran dentro del SUIT."</t>
    </r>
  </si>
  <si>
    <t>Se observó informe presentado por Américas BPO. INFORME DE GESTIÓN AMERICAS BPS -COMO CONDUZCO, correspondiente al mes de diciembre de 2021, Reporte Gestión Diciembre 2021 Como Conduzco y Reporte Gestión Diciembre 2021 Línea 018000</t>
  </si>
  <si>
    <t xml:space="preserve">Se realizó una capacitación sobre el buen servicio al ciudadano, al equipo de regionales de la Superintendencia de Transporte. Para el tercer cuatrimestre del 2021, la evidencia se encuentra en la Carpeta 4 Servicio al ciudadano / 3.1 Capacitación buen servicio, correspondientes al Anexo 120. </t>
  </si>
  <si>
    <t>La Supertransporte y la Universidad Nacional de Colombia celebraron contrato interadministrativo No 239 de 2021, en cumplimiento de lo dispuesto en el Plan Institucional de Capacitación – PIC para la vigencia 2021 y se reportó cumplimiento en el segundo cuatrimestre 2021</t>
  </si>
  <si>
    <t>En link: .
Formulario de registro de asistencia: https://forms.office.com/Pages/ShareFormPage.aspx?
id=wjjzAvpd6Uye0S5vVSTMdfyDyzC1Ls5Do7z56gc1q61UOEdCTTNVRzdJUUMzMkFKU0FTN1hMTVE2SC4u&amp;s
haretoken=YNAhcJmGVNEjSWMAMh9F, se observó "FORMULARIO REGISTRO ASISTENCIA  
La Superintendencia de Transporte informa a los ciudadanos y a todos sus grupos de valor, que la información suministrada será utilizada únicamente para fines relacionados con los procesos misionales señalados en los Decretos 2409 de 2018 y 2402 de 2019, de igual manera al enviar esta información se entiende que usted ha dado la autorización previa para recopilarla."
En el enlace: https://forms.office.com/Pages/ShareFormPage.aspx?id=wjjzAvpd6Uye0S5vVSTMdfyDyzC1Ls5Do7z56gc1q61UMTI5UVRNT1M2WEE1RFc1QzRKWkU3UzU0Mi4u&amp;sharetoken=c0Jlo5aUEMA69HbyhnEA
publicación de la "ENCUESTA PERCEPCIÓN DEL ESPACIO". 
Se observó en evidencia presentada por la OAP, correo electrònico de fecha 5 de agpsto de 2021, con asunto:"CORTINILLA Y FORMULARIOS PARA ESPACIOS DE PARTICIPACIÓN CIUDADANA". en el enlace en el siguiente enlace:
https://www.supertransporte.gov.co/documentos/2021/Marzo/Planeacio_16/20210315-
CronogramaParticipacionCiudadana2021_Aprobado.xlsx, se evidenciò el Cronograma de Participaciòn Ciudadana.
Actividad cumplida en el segundo cuatrimestre de 2021</t>
  </si>
  <si>
    <t>La Coordinadora del Grupo Relacionamiento con el Ciudadano presentó informe con Asunto:Informe de Gestión de Atención al Ciudadano diciembre de 2021, mediante memorando 202120225310000533 del 04-01-2022 a la Secretaría General.</t>
  </si>
  <si>
    <t>Se dieron a conocer los resultados de la medición del índice de desempeño institucional de la Superintendencia de Transporte para la vigencia 2020, los resultados del reporte FURAG se pueden consultar en el enlace: https://supertransporte.sharepoint.com/:f:/s/RepositorioEvidencias/Euu7ftRd_wNCgJjJMg50BoUBC_HyUtL1TMJNuqYQruDSew?e=2tPyrS</t>
  </si>
  <si>
    <t>El 08 de octubre de suscribió contrato interadministrativo No. 338-2021 celebrado entre la Superintendencia de Transporte y el Instituto Nacional Para Sordos – INSOR, cuyo objetivo fue “IMPLEMENTAR ACCIONES DE SENSIBILIZACIÓN PARA FORTALECER EL ACCESO A LA INFORMACIÓN, EDUCACIÓN Y COMUNICACIÓN, A LA POBLACIÓN SORDA, MEDIANTE EL DISEÑO, LA ELABORACIÓN Y LA ACTUALIZACIÓN DEL MATERIAL AUDIOVISUAL INSTITUCIONAL DE LA SUPERINTENDENCIA DE TRANSPORTE”, se desarrollo talleres de conocimiento y habilidades permitiendo el acceso a la información Institucional a la comunidad sorda las cuales serán incorporadas en la web institucional y estarán disponibles para su uso en todos los medios audiovisuales de la Superintendencia de Transporte.</t>
  </si>
  <si>
    <t>Se observó publicación en la intranet.supertransporte, socializando la designación al jefe de la Oficina  Asesora de Planeación como  Oficial de Cumplimiento y el   electrónico institucional soytransparente@supertransporte.gov.co
En la Intranet, en la sección de noticias se encuentra el Banner informativo del Oficial deTransparencia y se socializó a los funcionarios y contratistas a través de correo institucional.</t>
  </si>
  <si>
    <t xml:space="preserve">En evidencia presentadas por el Grupo de Talento Humano, se observó acompañamiento a los servidores públicos para ingresar al SIGEP y gestionar las hojas de vida con el fin de ser publicadas en el mencionado aplicativo.
Por parte de la Dirección Adminsitrativa, se observó en evidencias  publicación de las hojas de vida de los contratistas, enlace: https://www.funcionpublica.gov.co/dafpIndexerBHV/?find=FindNext&amp;query=superintendencia+de+transporte&amp;dptoSeleccionado=&amp;entidadSeleccionado=&amp;munSeleccionado=&amp;tipoAltaSeleccionado=&amp;bloquearFiltroDptoSeleccionado=&amp;bloquearFiltroEntidadSeleccionado=&amp;bloquearFiltroMunSeleccionado=&amp;bloquearFiltroTipoAltaSeleccionado=&amp;offset=390&amp;max=10  </t>
  </si>
  <si>
    <t>Se observó en evidencias presentas el seguimientoa las PQRSD por parte de la Coordinadora del Grupo de Relacionamiento con el Ciudadano, se tomó selectivo de las PQRSD que son asignadas diariamente a las diferetes dependencias con los siguientes radicado: 20215310102653 del 28-12-2021;  20215310072493 del 23-09-2021; 20215310072503 del 23-09-2021; 20215310100973 del 22-12-2021.  
Se observó en evidencia informe presentado por INFORME DE GESTIÓN AMERICAS BPS -COMO CONDUZCO, correspondiente al mes de diciembre de 2021</t>
  </si>
  <si>
    <t xml:space="preserve">Se observó que para el tercer cuatrimestre (1 sept. al 31 dic.2021) la Coordinadora de Relacionamiento con el Ciudadano, generó  50 memorandos dirigidos a los responsables y líderes de los procesos, en donde realiza sensibilización sobre la responsabilidad de dar cumplimieto a las disposiciones contempladas en el artículo 55 de la Ley 190 de 1995, artículo 76 de la Ley 1474 de 2011, Ley 1712 de 2014 y la Ley 1755 de 2015, Decreto 491 de 2020, Resoluciones 28748 de 2015 y 1835 de 2017, concernientes a la recepción, trámite y resolución de las Peticiones, Quejas, Reclamos y Sugerencias (PQRSD), que los usuarios y ciudadanos del sector transporte.
</t>
  </si>
  <si>
    <t>Se realizó y se publicó el Informe de PQRSD del Primer Semestre 2021. El informe se encuentra en la página web de la Supertransporte dentro de la pestaña de Transparencia y acceso a la información pública, en el ícono de Planeación, Presupuesto e Informes, en la categoría Informes de peticiones, quejas, reclamos y sugerencias, el cual se puede consultar mediante el siguiente link https://www.supertransporte.gov.co/documentos/2022/Enero/Atencionciudadano_04/Informe-de-PQRDS-II-SEMESTRE-2021.pdf</t>
  </si>
  <si>
    <t>Se observo publicado en informe de PQRDS  del segundo semenstre 2021, donde seinforma los radicados de entrada  y radicados de salida y respuestas generadas, en el enlace
https://www.supertransporte.gov.co/documentos/2022/Enero/Atencionciudadano_04/Informe-de-PQRDS-II-SEMESTRE-2021.pdf</t>
  </si>
  <si>
    <r>
      <t xml:space="preserve">En evidencias presentadas por la OAP, se observó publicacion por parte del correo institucional </t>
    </r>
    <r>
      <rPr>
        <i/>
        <sz val="12"/>
        <color theme="1"/>
        <rFont val="Arial Narrow"/>
        <family val="2"/>
      </rPr>
      <t xml:space="preserve">"Comunicaciones Supertransporte" </t>
    </r>
    <r>
      <rPr>
        <sz val="12"/>
        <color theme="1"/>
        <rFont val="Arial Narrow"/>
        <family val="2"/>
      </rPr>
      <t xml:space="preserve">el 17 de noviembre de 2021 en el que se socializó primer campaña: CONFLICTO DE INTERÉS, definiendo qué es; cuáles son sus curacterísticasy en dónde se encuentra definido.
En la segunda campaña se observó publicación correo institucional "Comunicaciones Supertransporte" el 24 de noviembre de 2021, CONFLICTO DE INTERÉS ¿Qué tipos existen? y definen  real, potencial y aparente.
En la tercera campaña se observó publicación correo institucional 30 de noviembre de 2021, CONFLICTO DE INTERÉS dirigido a los funcionarios y contratistas de la Supeertransporte, en donde se socializó el micrositio del Departamento Administrativo de la Función Pública  y la Guía para la identificación y declaración del conflicto de intereses en el sector publico  para conocer más acerca del tema de conflictos de interés.
Grupo de Talento Humano
Se realizó una campaña para sensibilizar a Funcionarios y Contratistas de la entidad sobre el tema de conflicto de interés. </t>
    </r>
  </si>
  <si>
    <r>
      <t>El 24 de noviembre se realizó campaña de sensibilización sobre los tipos de conflicto de interes y qué debo hacer en caso que se presnete alguno de estos. Anexo 1. Correo de campaña
Se diseño cartilla de derecho de conflicto de intereses para sensibilizar a los funcionarios y contratista de la entidad en relación al tema para generar cultura y auto control, el cual se publicara el 31-12-2021 Anexo2. Cartilla volumen 5 conflicto de intereses.
Grupo de Talento Humano
Se realizó una campaña para sensibilizar a Funcionarios y Contratistas de la entidad sobre el tema de conflicto de interés.</t>
    </r>
    <r>
      <rPr>
        <sz val="12"/>
        <color rgb="FFFF0000"/>
        <rFont val="Arial Narrow"/>
        <family val="2"/>
      </rPr>
      <t xml:space="preserve"> Las evidencias se encuentran en la carpeta 6 Iniciativas adicionales / 1.1 Régimen disciplinario y conflicto de interés, correspondientes a los Anexos del 88 al 90</t>
    </r>
    <r>
      <rPr>
        <sz val="12"/>
        <color theme="1"/>
        <rFont val="Arial Narrow"/>
        <family val="2"/>
      </rPr>
      <t>.</t>
    </r>
  </si>
  <si>
    <t>Se evidenció en el correo institucional de comunicaciones, las campañas como ejemplo el curso de integridad, transparencia y lucha contra la corrupción y los valores, a través de Videos enviados  a los servidores públicos y contratistas con el fin de que se interioricen  los Valores del Codigo de Integridad. Esta actividad se cumplió en el segundo cuatrimestre 2021</t>
  </si>
  <si>
    <t>Se realizaron mesas de trabajo con los equipos de los procesos sensibilizandolos con respecto a los riesgos de corrupción y sus controles. Se realizaron actas de revisión de riesgos, se comunicaron correos de aprobación del Mapa de Riesgo del proceso, ver enlace:
https://supertransporte.sharepoint.com/sites/RepositorioEvidencias/Documentos%20compartidos/Forms/AllItems.aspx?id=%2Fsites%2FRepositorioEvidencias%2FDocumentos%20compartidos%2Fa%2E%20Direccionamiento%20Estratégico%2FD%2E%20RIESGOS%2FE4%2E%20TRIMESTRE%204%2FActualización%20de%20riesgos&amp;p=true</t>
  </si>
  <si>
    <t xml:space="preserve">Se evidenció seguimiento a los riesgos de corrupción en el enlace https://supertransporte.sharepoint.com/sites/RepositorioEvidencias/Documentos%20compartidos/Forms/AllItems.aspx?id=%2Fsites%2FRepositorioEvidencias%2FDocumentos%20compartidos%2Fa%2E%20Direccionamiento%20Estratégico%2FD%2E%20RIESGOS%2FE4%2E%20TRIMESTRE%204%2FActualización%20de%20riesgos&amp;p=true
</t>
  </si>
  <si>
    <r>
      <rPr>
        <b/>
        <sz val="11"/>
        <color theme="1"/>
        <rFont val="Arial Narrow"/>
        <family val="2"/>
      </rPr>
      <t xml:space="preserve">1. Consola TAUX: Agregar al botón de pago canales de recaudo
</t>
    </r>
    <r>
      <rPr>
        <sz val="11"/>
        <color theme="1"/>
        <rFont val="Arial Narrow"/>
        <family val="2"/>
      </rPr>
      <t>Se evidenció documento PDF denominado Protocolo WebServices Version 2.1_2021.pdf, en este protocolo se define la estructura de los datos que se van a cargar y el procedimiento de intercambio de información entre la Entidad bancaria y Superintendencia de Transporte.  "</t>
    </r>
    <r>
      <rPr>
        <i/>
        <sz val="11"/>
        <color theme="1"/>
        <rFont val="Arial Narrow"/>
        <family val="2"/>
      </rPr>
      <t>WEB SERVICES SUPERINTENDENCIA DE TRANSPORTE – PAGO PSE</t>
    </r>
    <r>
      <rPr>
        <sz val="11"/>
        <color theme="1"/>
        <rFont val="Arial Narrow"/>
        <family val="2"/>
      </rPr>
      <t xml:space="preserve">", 
</t>
    </r>
    <r>
      <rPr>
        <b/>
        <sz val="11"/>
        <color theme="1"/>
        <rFont val="Arial Narrow"/>
        <family val="2"/>
      </rPr>
      <t xml:space="preserve">2. Consola TAUX:  Generación de archivos ASOBANCARIA para recaudo por otros canales de pago
</t>
    </r>
    <r>
      <rPr>
        <sz val="11"/>
        <color theme="1"/>
        <rFont val="Arial Narrow"/>
        <family val="2"/>
      </rPr>
      <t>Se observó script corresponsal "</t>
    </r>
    <r>
      <rPr>
        <i/>
        <sz val="11"/>
        <color theme="1"/>
        <rFont val="Arial Narrow"/>
        <family val="2"/>
      </rPr>
      <t>script corresponsales.sql</t>
    </r>
    <r>
      <rPr>
        <sz val="11"/>
        <color theme="1"/>
        <rFont val="Arial Narrow"/>
        <family val="2"/>
      </rPr>
      <t>", con el que se generan los archivos para asobancaria para el recaudo or otros canales de pago.</t>
    </r>
    <r>
      <rPr>
        <b/>
        <sz val="11"/>
        <color theme="1"/>
        <rFont val="Arial Narrow"/>
        <family val="2"/>
      </rPr>
      <t xml:space="preserve">
</t>
    </r>
    <r>
      <rPr>
        <sz val="11"/>
        <color theme="1"/>
        <rFont val="Arial Narrow"/>
        <family val="2"/>
      </rPr>
      <t xml:space="preserve">
</t>
    </r>
    <r>
      <rPr>
        <b/>
        <sz val="11"/>
        <color theme="1"/>
        <rFont val="Arial Narrow"/>
        <family val="2"/>
      </rPr>
      <t>3. Consola TAUX:</t>
    </r>
    <r>
      <rPr>
        <sz val="11"/>
        <color theme="1"/>
        <rFont val="Arial Narrow"/>
        <family val="2"/>
      </rPr>
      <t xml:space="preserve"> Se observó documento PNG denominado "</t>
    </r>
    <r>
      <rPr>
        <i/>
        <sz val="11"/>
        <color theme="1"/>
        <rFont val="Arial Narrow"/>
        <family val="2"/>
      </rPr>
      <t xml:space="preserve">Estados mandamientos.PNG". </t>
    </r>
    <r>
      <rPr>
        <sz val="11"/>
        <color theme="1"/>
        <rFont val="Arial Narrow"/>
        <family val="2"/>
      </rPr>
      <t xml:space="preserve">Se evidenció consulta de la consola taux autos coactivos de los estados de mandamientos de pago del 27 de diciembre de 2021. 
</t>
    </r>
    <r>
      <rPr>
        <b/>
        <sz val="11"/>
        <color theme="1"/>
        <rFont val="Arial Narrow"/>
        <family val="2"/>
      </rPr>
      <t>4. CONNECTA:</t>
    </r>
    <r>
      <rPr>
        <sz val="11"/>
        <color theme="1"/>
        <rFont val="Arial Narrow"/>
        <family val="2"/>
      </rPr>
      <t xml:space="preserve">  Servicio Web para tarifas. Se observó documento del protocolo no finalizado "</t>
    </r>
    <r>
      <rPr>
        <i/>
        <sz val="11"/>
        <color theme="1"/>
        <rFont val="Arial Narrow"/>
        <family val="2"/>
      </rPr>
      <t xml:space="preserve">WEB SERVICES SUPERINTENDENCIA DE TRANSPORTE – ORGANISMOS DE TRANSITO REPORTE DE TARIFAS CDA", </t>
    </r>
    <r>
      <rPr>
        <sz val="11"/>
        <color theme="1"/>
        <rFont val="Arial Narrow"/>
        <family val="2"/>
      </rPr>
      <t xml:space="preserve">procedimiento de intercambio de información entre la Entidades de homologados que reportan la información correspondiente a las tarifas y establecimientos de CDA a la Superintendencia de Transporte.
</t>
    </r>
    <r>
      <rPr>
        <b/>
        <sz val="11"/>
        <color theme="1"/>
        <rFont val="Arial Narrow"/>
        <family val="2"/>
      </rPr>
      <t>5. Sitio web: integración, parametrizaciones, pruebas y ajustes de formularios</t>
    </r>
    <r>
      <rPr>
        <sz val="11"/>
        <color theme="1"/>
        <rFont val="Arial Narrow"/>
        <family val="2"/>
      </rPr>
      <t xml:space="preserve">
Se observó documento PDF denominado "</t>
    </r>
    <r>
      <rPr>
        <i/>
        <sz val="11"/>
        <color theme="1"/>
        <rFont val="Arial Narrow"/>
        <family val="2"/>
      </rPr>
      <t>Consumo del servicio.pdf</t>
    </r>
    <r>
      <rPr>
        <sz val="11"/>
        <color theme="1"/>
        <rFont val="Arial Narrow"/>
        <family val="2"/>
      </rPr>
      <t>", el cual contie una imagen del radicado número 20215341895412 general de los formularios a Orfeo, asunto "</t>
    </r>
    <r>
      <rPr>
        <i/>
        <sz val="11"/>
        <color theme="1"/>
        <rFont val="Arial Narrow"/>
        <family val="2"/>
      </rPr>
      <t>Asunto: FORMULARIO SOLICITUD DE CONCILIACION EXTRAJUDICIAL EN DERECHO</t>
    </r>
    <r>
      <rPr>
        <sz val="11"/>
        <color theme="1"/>
        <rFont val="Arial Narrow"/>
        <family val="2"/>
      </rPr>
      <t>"</t>
    </r>
    <r>
      <rPr>
        <b/>
        <sz val="11"/>
        <color theme="1"/>
        <rFont val="Arial Narrow"/>
        <family val="2"/>
      </rPr>
      <t xml:space="preserve">
6. Formularios: Cambio de imagen al protocolo del portal GOV.CO de formularios.</t>
    </r>
    <r>
      <rPr>
        <sz val="11"/>
        <color theme="1"/>
        <rFont val="Arial Narrow"/>
        <family val="2"/>
      </rPr>
      <t xml:space="preserve">
Se evidenció formulario de trámites terestres en la página de la Superintendencia de Transporte, enlace https://www.supertransporte.gov.co/index.php/superintendencia-delegada-de-concesiones-e-infraestructura/saspro-terminales-de-transporte-terrestre/
Evidencias: Evid Herramientas informáticas actualizadas.zip</t>
    </r>
  </si>
  <si>
    <r>
      <t>La Oficina de Control Interno desde la tercera línea de defensa realizó seguimiento al cumplimiento de la Resolución 1519 de 2020 en el informe "</t>
    </r>
    <r>
      <rPr>
        <i/>
        <sz val="11"/>
        <color theme="1"/>
        <rFont val="Arial Narrow"/>
        <family val="2"/>
      </rPr>
      <t>Roles de liderazgo estratégico y enfoque hacia la prevención, seguimiento a la implementación resolución 1519 de 2020 en la página web de la superintendencia de transporte.i",</t>
    </r>
    <r>
      <rPr>
        <sz val="11"/>
        <color theme="1"/>
        <rFont val="Arial Narrow"/>
        <family val="2"/>
      </rPr>
      <t xml:space="preserve"> con radicado número  20212000091923, 23-11-2021 y evaluación a la NTC 5854 de 2011 "</t>
    </r>
    <r>
      <rPr>
        <i/>
        <sz val="11"/>
        <color theme="1"/>
        <rFont val="Arial Narrow"/>
        <family val="2"/>
      </rPr>
      <t>Comunicación informe definitivo, evaluación norma técnica colombiana ntc 5854 - accesibilidad a pÁgina web del 15 de junio de 2011, bajo la norma internacional wcag (web content accesibility guidelines) 2.0 de diciembre de 2008.</t>
    </r>
    <r>
      <rPr>
        <sz val="11"/>
        <color theme="1"/>
        <rFont val="Arial Narrow"/>
        <family val="2"/>
      </rPr>
      <t>", radicado con número 20212000102063, 27-12-2021.</t>
    </r>
  </si>
  <si>
    <t>Se observó en la página web de la Superintendencia de Transporte en el enlace https://www.supertransporte.gov.co/index.php/transparencia-tramites/, los trámites:
1. Servicios y trámites de la Superintendencia
   - Oden de entrega de vehículos de transporte público terestre automotor inmovilizados (https://www.gov.co/ficha-tramites-y-servicios/T33867)
 - Inscripción y registro de operadores portuarios mar´timos y fluviales (https://www.gov.co/ficha-tramites-y-servicios/T34034)
 - Contribución Especial de Vigilancia - Cupón de pago (https://www.gov.co/ficha-tramites-y-servicios/T7641)
 - Solicitud de acuerdos de pago (https://www.supertransporte.gov.co/documentos/2021/Julio/Financiera_30/CIRCULAR_60_2017.pdf)
 - Fotocopías - Reintegros. Generación de cupones de pago (http://aplicaciones.supertransporte.gov.co/ConsolaTaux/Fotocopias_1Informacion_Adicion/)
Otros trámites
 - Conceptos de sustentación financiera (http://aplicaciones.supertransporte.gov.co/Tramites/app_Login/)</t>
  </si>
  <si>
    <t xml:space="preserve">Se observó en evidencia el MANUAL DE USUARIO SOLICITUD DE ENTREGA VEHÍCULO INMOVILIZADO 2021.
En la Superintendencia de Transporte, se socializó a todos los sevidores públicos y contratistas el video de  Operación de pasajeros y despacho de vehículos en la modalidad de transporte de pasajeros por carretera.
Se encuentran inscritos en el aplicativo SUIT los siguientes trámites:
“a. Contribución Especial de Vigilancia
b. Inscripción y registro de operadores portuarios, marítimos y fluviales
c. Orden de entrega de vehículos de transporte público terrestre automotor inmovilizado.”
Se evidenció en el aplicativo SUIT, que los trámites inscritos reportados por la OAP están registrados en el SUIT.
Estas actividades se cumplieron en el segundo cuatrimestre 2021
</t>
  </si>
  <si>
    <t>Según evidencias remitidas por la OAP, el señor Superintendente de Transporte, participo en 25 reuniones a nivel nacional.</t>
  </si>
  <si>
    <t>En evidencias presentadas por la OAP, se observó 18 imágenes de Conversación iniciada con diferenres ciudadanos por chat virtual el sobre vigilancia subjetiva y se dio respuesta a cada uno de los interrogantes de los participantes</t>
  </si>
  <si>
    <t>Componente 6:  INICIATIVAS  ADICIONALES</t>
  </si>
  <si>
    <r>
      <t>Se evidenció en la página web de la Superintendencia de Transporte en el enlace https://www.supertransporte.gov.co/index.php/supereducativo/, la implementación de opciones de accesibilidad para el ciudadano "</t>
    </r>
    <r>
      <rPr>
        <i/>
        <sz val="11"/>
        <color theme="1"/>
        <rFont val="Arial Narrow"/>
        <family val="2"/>
      </rPr>
      <t>#CrónicaDeUsuarios – Transporte de equipaje</t>
    </r>
    <r>
      <rPr>
        <sz val="11"/>
        <color theme="1"/>
        <rFont val="Arial Narrow"/>
        <family val="2"/>
      </rPr>
      <t>", personas en condiciones de discapacidad "</t>
    </r>
    <r>
      <rPr>
        <i/>
        <sz val="11"/>
        <color theme="1"/>
        <rFont val="Arial Narrow"/>
        <family val="2"/>
      </rPr>
      <t>Personas en condición de discapacidad</t>
    </r>
    <r>
      <rPr>
        <sz val="11"/>
        <color theme="1"/>
        <rFont val="Arial Narrow"/>
        <family val="2"/>
      </rPr>
      <t>" e informativo "</t>
    </r>
    <r>
      <rPr>
        <i/>
        <sz val="11"/>
        <color theme="1"/>
        <rFont val="Arial Narrow"/>
        <family val="2"/>
      </rPr>
      <t>¿Qué tanto sabes del sector transporte y la entidad que lo vigila?</t>
    </r>
    <r>
      <rPr>
        <sz val="11"/>
        <color theme="1"/>
        <rFont val="Arial Narrow"/>
        <family val="2"/>
      </rPr>
      <t>"</t>
    </r>
  </si>
  <si>
    <t>Se observó la medición de los indicadores definidos en el marco del proceso Gestión de Relacionamiento con el Ciudadano conforme a la periodicidad establecida.
Se observó en el PEI-PAI seguimiento  a los indicadores:
1.Porcentaje de cumplimiento del Plan de participación ciudadana 
2. Porcentaje de cumplimiento del Plan de implementación de la Política de servicio al ciudadano
3. Porcentaje de PQRSD que se responden dentro de los términos establecidos
4. Porcentaje de actualización del portafolio de tramites y servicios de la entidad
5. Porcentaje de satisfacción de los ciudadanos frente a los servicios brindados  por los canales de atención de la entidad.
Se observó el análisis de la segunda línea de defensa de los anteriores indicadores evidenciandose el cumplimiento de estos. Ver enlace 
https://supertransporte.sharepoint.com/:f:/s/RepositorioEvidencias/EnKU9fNBM9NMjv8zO4Ybm3IBfjMVqtBh2fS-O9rHh9bcwg?e=p1sX5w</t>
  </si>
  <si>
    <t>1. Se observó documento de gestión de incidentes de seguridad de la información. Evidencia: TIC-PR-013 Procedimiento gestión de Incidentes de seguridad de la información.docx.pdf publicado en la cadena de valor de la Entidad en el enlace https://supertransporte.sharepoint.com/:b:/r/sites/CadenadeValorST/Documentos%20compartidos/Procesos/d.%20Gesti%C3%B3n%20TICS/c.%20Procedimientos/TIC-PR-013%20Procedimiento%20gesti%C3%B3n%20de%20Incidentes%20de%20seguridad%20de%20la%20informaci%C3%B3n.docx.pdf?csf=1&amp;web=1&amp;e=JthHUC
2. Se observó la metodología para la gestión de activos de información y se levantaron los activos de la entidad. Evidencia: TIC-MA-004 Activos de la información.pdf publicado en la cadena de valor de la Entidad en el enlace https://supertransporte.sharepoint.com/:b:/r/sites/CadenadeValorST/Documentos%20compartidos/Procesos/d.%20Gesti%C3%B3n%20TICS/d.%20Manuales/TIC-MA-004%20Activos%20de%20la%20informaci%C3%B3n.pdf?csf=1&amp;web=1&amp;e=3zKDzl
3. Se observó el instrumento del diagnostico de seguridad de la información del MSPI reportado a la cabeza del sector Trnasporte. Evidencia: Instrumento_Evaluacion_MSPI Vr1.xlsx
4. Se observó en manual de riesgos de seguridad digital. Evidencia: TIC-MA-007 Manual de Gestión de Riesgos de Seguridad Digital.pdf publicado en la cadena de vaalor de la Entidad en el enlace https://supertransporte.sharepoint.com/:b:/r/sites/CadenadeValorST/Documentos%20compartidos/Procesos/d.%20Gesti%C3%B3n%20TICS/d.%20Manuales/TIC-MA-007%20Manual%20de%20Gesti%C3%B3n%20de%20Riesgos%20de%20Seguridad%20Digital.pdf?csf=1&amp;web=1&amp;e=pVnMQ4
5. Se Observó la matriz de riesgos de Seguridad de la Información. Evidencia: TIC-FR-011 Mapa de Riesgos de Seguridad de la Información_v2.xlsx publicado en la cadena de valor de la Entidad en el enlace https://supertransporte.sharepoint.com/:x:/r/sites/CadenadeValorST/Documentos%20compartidos/Procesos/d.%20Gesti%C3%B3n%20TICS/h.%20Formatos/TIC-FR-011%20Mapa%20de%20Riesgos%20de%20Seguridad%20de%20la%20Informaci%C3%B3n.xlsx?d=wd05edfaa46964bf897677024f50f2938&amp;csf=1&amp;web=1&amp;e=Mf9Uxn
6. Se observó seguimiento y gestión del reporte Fortiweb para el período comprendido entre octubre y diciembre de 2021 del WAF de la entidad para garantizar la implementación de reglas de filtrado web. Evidencia: Informe FortiWEB WAF.pdf, de los ataques externos  realizados por tiempo y a datos.
7. Se observó seguimiento a la demanda de solicitudes de los usuarios a nivel de tráfico web.  Evidencia: Evidencia Trafico Firewall.pdf del reporte por demanda FW-ST de los usuarios  y sitios web consultados.
8. Se observó seguimiento al uso de las VPN´s asignadas a los usuarios de la Entidad. Evidencia: Evidencia conexiones VPN.pdf del reporte de conexiones a la VPN de los usuarios de la Entidad, tiempos de conexión, IP.
9. Se oficializó el procedimiento de Gestión de Vulnerabilidades en la cadena de valor. Evidencia: TIC-PR-014 Procedimiento Gestión de Vulnerabilidades.pdf publicado en la cadena de valor de la Entidad en el enlace https://supertransporte.sharepoint.com/:b:/r/sites/CadenadeValorST/Documentos%20compartidos/Procesos/d.%20Gesti%C3%B3n%20TICS/c.%20Procedimientos/TIC-PR-014%20Procedimiento%20Gesti%C3%B3n%20de%20Vulnerabilidades.pdf?csf=1&amp;web=1&amp;e=9QOgZY</t>
  </si>
  <si>
    <t>Se observó en la cadena de valor el procedimiento del Proceso de Gestión TICs, con el objetivo de fortalecer el cumplimiento de lineamientos de Gobierno Digital en la Entidad. Evidencia: https://supertransporte.sharepoint.com/sites/CadenadeValorST/Documentos%20compartidos/Forms/AllItems.aspx?id=%2Fsites%2FCadenadeValorST%2FDocumentos%20compartidos%2FProcesos%2Fd%2E%20Gesti%C3%B3n%20TICS%2Fc%2E%20Procedimientos&amp;viewid=eecb8a3a%2D5758%2D4412%2Da356%2D36cbbd647228
Se observó seguimiento a las actividades de la Política de Gobierno Digital, definidas para el IV trimestre de la vigencia 2021. Evidencia: GOB DIG IV TRIMESTRE.xlsx</t>
  </si>
  <si>
    <t>Proyectó y verificó: Martha C. Quijano B. Profesional Especializado OCI.
14ene2022</t>
  </si>
  <si>
    <t>Proyectó y verificó: Martha C. Quijano B. Profesional Especializado OCI; José Ignacio Ramírez Ríos, Profesional Especializado OCI
14ene2022</t>
  </si>
  <si>
    <t>Proyectó y verificó: José Ignacio Ramírez Ríos, Profesional Especializado OCI
14ene2022</t>
  </si>
  <si>
    <r>
      <rPr>
        <b/>
        <sz val="9"/>
        <color theme="1"/>
        <rFont val="Arial Narrow"/>
        <family val="2"/>
      </rPr>
      <t>Delegatura de Tránsito y Transporte</t>
    </r>
    <r>
      <rPr>
        <sz val="9"/>
        <color theme="1"/>
        <rFont val="Arial Narrow"/>
        <family val="2"/>
      </rPr>
      <t xml:space="preserve"> realizó 140 reuniones con la ciudadanía, vigilados y organizaciones cívicas para escuchar sus requerimientos, las cuales se relacionan en archivo Excel que se adjunta como evidencia.
EVIDENCIA: 2.7. Reuniones Delegatura de Tránsito
                     2.7. Evidencias reuniones Delegatura de Tránsito
Delegatura de Puertos 
En los meses de septiembre a diciembre, la Dirección de Promoción y Prevención de la Delegatura de Puertos, en coordinación con la Delegatura de Tránsito y Transporte, llevò a cabo 6 reuniones de la mesa de trabajo permanente con gremios, empresas de transporte terretre de carga y transportadores independientes; así:
1. Reuniòn 10: fecha: 3 de septiembre 2021. 
2..Reuniòn 11: fecha: 21 de septiembre de 2021.
3,.Reuniòn 12: fecha: 29 de octubre de 2021.
4.. Reuniòn 13: fecha; 08 de noviembre de 2021
5.. Reuniòn 14: fecha: 22 de noviembre de 2021
6.. Reuniòn 15: fecha: 06 de diciembre de 2021.
Delegatura para la Protección de usuarios del Sector Transporte.
1. Reunión Mesa Técnica sobre radicados enviados. Se desarrolló con la aerolínea Wingo y se llevó a cabo el 7 de octubre del 2021.
2. Reunión inicio de Operación Comercial Aerolínea Sarpa. Se desarrolló en Bogotá el 19 de noviembre de 2021, con el fin de discutir temas de interés de protección de usuarios, teniendo en cuenta su reciente acceso al mercado.
3. Reunión seguimiento rutas de atención, comentarios y alcances &gt; Actvividad realizada el 15 de diciembre de 2021 en acompañamiento de la Superintendente Delegada para la Protección de Usuarios del Sector Transporte y la Aerolínea Latam, como resultado de mesas de trabajo relacionadas con campañas y programas de prevención y promoción.
Evidencias:
2.7. ACTA REUNIÓN 2021-10-07 MESA TECNICA WINGO
2.7. ACTA REUNIÓN 2021-11-19 AEROLÍNEA SARPA
2.7. ACTA REUNIÓN LATAM 2021-12-15
</t>
    </r>
    <r>
      <rPr>
        <b/>
        <sz val="9"/>
        <color theme="1"/>
        <rFont val="Arial Narrow"/>
        <family val="2"/>
      </rPr>
      <t>Del CeI</t>
    </r>
    <r>
      <rPr>
        <sz val="9"/>
        <color theme="1"/>
        <rFont val="Arial Narrow"/>
        <family val="2"/>
      </rPr>
      <t xml:space="preserve">
Durante el tercercuatrimestre se realizaron (13) mesas de trabajo (Nros 101, 102, 103, 104, 105, 106, 111, 112, 113, 115, 116, 117, 120, ) en las cuales intervinieron vgilados cuidadanai y organizaciones civicas</t>
    </r>
  </si>
  <si>
    <t>Se presentaron ante la Secretaria General los informes de gestión del Grupo de Atención al Ciudadano del segundo cuatrimestre, mediante los siguientes memorandos:
20215310102653, 20215310102643, 20215310102633, 20215310102623, 20215310102613, 20215310102573, 20215310102563, 20215310102553, 20215310102543, 20215310102533, 20215310102513, 20215310102503, 20215310102493, 20215310102483, 20215310102473, 20215310100973, 20215310092863, 20215310092833, 20215310092823, 20215310092813, 20215310092793, 20215310092773, 20215310092713, 20215310092703, 20215310092643, 20215310092623, 20215310092583, 20215310092423, 20215310092393, 20215310092373, 20215310092363, 20215310092153, 20215310072913, 20215310072893, 20215310072883, 20215310072873, 20215310072863, 20215310072853, 20215310072843, 20215310072813, 20215310072793, 20215310072783, 
20215310072773, 20215310072753, 20215310072743, 20215310072733, 20215310072723, 20215310072503, 20215310072493.</t>
  </si>
  <si>
    <r>
      <t xml:space="preserve">Delegatura para la Protección de usuarios del Sector Transporte.
</t>
    </r>
    <r>
      <rPr>
        <sz val="9"/>
        <rFont val="Arial Narrow"/>
        <family val="2"/>
      </rPr>
      <t>1. Se desarrolló el programa Las Venas Azules de Colombia.
1. Se desarrolló el programa Comercio Electrónico Transparente - Versión Agencias 
2. Se desarrolló el programa Seguimiento y Evaluación del Sistema de Atención al Usuario en Aeropuertos
Evidencias
5.1. EVID1 META1 INFORMEDERESULTADOS
5.1. EVID7 META1 INFORME FINAL CET
5.1. EVID6 META1 INFORME VISITAS SESAU</t>
    </r>
  </si>
  <si>
    <r>
      <t>Se observó en evidenicas presentadas documento denominado "</t>
    </r>
    <r>
      <rPr>
        <i/>
        <sz val="11"/>
        <color theme="1"/>
        <rFont val="Arial Narrow"/>
        <family val="2"/>
      </rPr>
      <t>PROGRAMA COMERCIO ELECTRÓNICO TRANSPARENTE -VERSIÓN AGENCIAS (CET)INFORME FINA</t>
    </r>
    <r>
      <rPr>
        <sz val="11"/>
        <color theme="1"/>
        <rFont val="Arial Narrow"/>
        <family val="2"/>
      </rPr>
      <t>L" 
Delegatura para la Protección de usuarios del Sector Transporte, ejecutó las siguentes actividades:
1. Se desarrolló el programa Las Venas Azules de Colombia.
1. Se desarrolló el programa Comercio Electrónico Transparente - Versión Agencias 
2. Se desarrolló el programa Seguimiento y Evaluación del Sistema de Atención al Usuario en Aeropuertos.</t>
    </r>
  </si>
  <si>
    <r>
      <rPr>
        <b/>
        <sz val="9"/>
        <color theme="1"/>
        <rFont val="Arial Narrow"/>
        <family val="2"/>
      </rPr>
      <t xml:space="preserve">Grupo de Talento Humano
</t>
    </r>
    <r>
      <rPr>
        <sz val="9"/>
        <color theme="1"/>
        <rFont val="Arial Narrow"/>
        <family val="2"/>
      </rPr>
      <t xml:space="preserve">Se realizó el seguimiento a los funcionarios que ingresaron y se retiraron de la entidad para que diligenciaran su hoja de vida a través del aplicativo SIGEP. Las evidencias se encuentran en la Carpeta 5 Transparencia / 1.4 HV en SIGEP, correspondientes a los Anexos del 19 al 56.
</t>
    </r>
    <r>
      <rPr>
        <b/>
        <sz val="9"/>
        <color theme="1"/>
        <rFont val="Arial Narrow"/>
        <family val="2"/>
      </rPr>
      <t>Dirección Administrativa</t>
    </r>
    <r>
      <rPr>
        <sz val="9"/>
        <color theme="1"/>
        <rFont val="Arial Narrow"/>
        <family val="2"/>
      </rPr>
      <t>: Evidencia en Sharepoint</t>
    </r>
  </si>
  <si>
    <r>
      <t xml:space="preserve">Esta actividad se realizó el cuatrimestre pasado
</t>
    </r>
    <r>
      <rPr>
        <b/>
        <sz val="9"/>
        <color theme="1"/>
        <rFont val="Arial Narrow"/>
        <family val="2"/>
      </rPr>
      <t xml:space="preserve">Evidencia </t>
    </r>
    <r>
      <rPr>
        <sz val="9"/>
        <color theme="1"/>
        <rFont val="Arial Narrow"/>
        <family val="2"/>
      </rPr>
      <t>https://supertransporte.sharepoint.com/:f:/s/RepositorioEvidencias/Euu7ftRd_wNCgJjJMg50BoUBC_HyUtL1TMJNuqYQruDSew?e=2tPyrS</t>
    </r>
  </si>
  <si>
    <r>
      <t xml:space="preserve">En la Intranet, en la sección de noticias se encuentra el Banner informativo del Oficial deTransparencia , así como por correo electrónico a los servidores públicos de la entidad.
</t>
    </r>
    <r>
      <rPr>
        <b/>
        <sz val="9"/>
        <color theme="1"/>
        <rFont val="Arial Narrow"/>
        <family val="2"/>
      </rPr>
      <t>Evidencias:</t>
    </r>
    <r>
      <rPr>
        <sz val="9"/>
        <color theme="1"/>
        <rFont val="Arial Narrow"/>
        <family val="2"/>
      </rPr>
      <t xml:space="preserve"> Capturas de pantalla en la carpeta de Sharepoint</t>
    </r>
  </si>
  <si>
    <t xml:space="preserve">Se evidenció Mapa de riesgos de corrupción institucional en la página web de la Superintendencia de Transporte en el enlace https://www.supertransporte.gov.co/index.php/participacion-ciudadana/mapa-de-riesgos-institucional-para-comentarios/, para que el ciudadano realizara aportes. No se recibieron comentarios, "se solicita por GLPI publicación en intranet y página Web mapa de riesgos", no se observó número de GLPI para realizar seguimiento.
Se observó publicado en la página web  de la Superintendencia de Transporte Mapa de riesgos de corrupción.
</t>
  </si>
  <si>
    <r>
      <t>En evidencia presentada por la OAP, en carpeta denominada "1.3 Free Press" se observó documento word titulado "</t>
    </r>
    <r>
      <rPr>
        <i/>
        <sz val="8"/>
        <color theme="1"/>
        <rFont val="Arial Narrow"/>
        <family val="2"/>
      </rPr>
      <t>Boletines de prensa</t>
    </r>
    <r>
      <rPr>
        <sz val="8"/>
        <color theme="1"/>
        <rFont val="Arial Narrow"/>
        <family val="2"/>
      </rPr>
      <t xml:space="preserve">", se relacionan 25 enlaces en los cuales se resalta la gestión de la Superintendencia de Transporte y el trabajo realizado para combatir la ilegalidad en el sector transporte, se relacionan algunos enlaces:
Supertransporte ya cuenta con 17 puntos de atención personalizada para usuarios y empresarios del sector en el territorio nacional 
https://www.supertransporte.gov.co/index.php/comunicaciones-2021/supertransporte-ya-cuenta-con-17-puntos-de-atencion-personalizada-para-usuarios-y-empresarios-del-sector-en-el-territorio-nacional/  
SuperTransporte y Ditra han inspeccionado 6.135 vehículos en 315 operativos de carga en respaldo al transporte legal 
https://www.supertransporte.gov.co/index.php/comunicaciones-2021/supertransporte-y-ditra-han-inspeccionado-6-135-vehiculos-en-315-operativos-de-carga-en-respaldo-al-transporte-legal/  
Supertransporte capacitó 737 empresas transportadoras de carga en la implementación del sistema de prevención de lavado de activos para fomentar la legalidad en el sector 
https://www.supertransporte.gov.co/index.php/comunicaciones-2021/supertransporte-capacito-737-empresas-transportadoras-de-carga-en-la-implementacion-del-sistema-de-prevencion-de-lavado-de-activos-para-fomentar-la-legalidad-en-el-sector/  
Supertransporte lanza herramienta que identifica deficiencias en infraestructura y seguridad de 493 muelles y embarcaderos fluviales y marítimos no concesionados 
https://www.supertransporte.gov.co/index.php/comunicaciones-2021/supertransporte-lanza-herramienta-que-identifica-deficiencias-en-infraestructura-y-seguridad-de-493-muelles-y-embarcaderos-fluviales-y-maritimos-no-concesionados/  
Promover la legalidad, la seguridad jurídica y la protección de los derechos de los usuarios, son las principales acciones de la Supertransporte en el último período  
https://www.supertransporte.gov.co/index.php/comunicaciones-2021/promover-la-legalidad-la-seguridad-juridica-y-la-proteccion-de-los-derechos-de-los-usuarios-son-las-principales-acciones-de-la-supertransporte-en-el-ultimo-periodo/  
Con la campaña "Colombia Incluyente", la Consejería Presidencial para la Participación de las Personas con Discapacidad, el Ministerio de Transporte y la Superintendencia de Transporte promueven el cumplimiento de las normas de accesibilidad 
https://www.supertransporte.gov.co/index.php/comunicaciones-2021/con-la-campana-colombia-incluyente-la-consejeria-presidencial-para-la-participacion-de-las-personas-con-discapacidad-el-ministerio-de-transporte-y-la-superintendencia-de-transporte-promueven-el/  
 </t>
    </r>
  </si>
  <si>
    <t xml:space="preserve">Se observó en la página web de la Superintendencia de Tranpsorte en el enlace: https://www.supertransporte.gov.co/documentos/2021/Noviembre/Planeacion_11/1.Informe-Final-RDC-Final.pdf, la publicación del informe de Rendición de Cuentas vigencia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</si>
</sst>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sz val="11"/>
      <name val="Arial Narrow"/>
      <family val="2"/>
    </font>
    <font>
      <sz val="11"/>
      <color rgb="FFFF000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2"/>
      <name val="Arial Narrow"/>
      <family val="2"/>
    </font>
    <font>
      <sz val="12"/>
      <color rgb="FF000000"/>
      <name val="Arial Narrow"/>
      <family val="2"/>
    </font>
    <font>
      <sz val="10.8"/>
      <color theme="1"/>
      <name val="Arial Narrow"/>
      <family val="2"/>
    </font>
    <font>
      <sz val="14"/>
      <color theme="1"/>
      <name val="Calibri"/>
      <family val="2"/>
      <scheme val="minor"/>
    </font>
    <font>
      <sz val="12"/>
      <color rgb="FF333300"/>
      <name val="Arial Narrow"/>
      <family val="2"/>
    </font>
    <font>
      <sz val="10"/>
      <color indexed="8"/>
      <name val="SansSerif"/>
    </font>
    <font>
      <b/>
      <sz val="10"/>
      <color indexed="8"/>
      <name val="SansSerif"/>
    </font>
    <font>
      <b/>
      <sz val="10.8"/>
      <color theme="1"/>
      <name val="Arial Narrow"/>
      <family val="2"/>
    </font>
    <font>
      <u/>
      <sz val="11"/>
      <color theme="1"/>
      <name val="Arial Narrow"/>
      <family val="2"/>
    </font>
    <font>
      <b/>
      <sz val="11"/>
      <name val="Arial Narrow"/>
      <family val="2"/>
    </font>
    <font>
      <i/>
      <u/>
      <sz val="11"/>
      <color theme="1"/>
      <name val="Arial Narrow"/>
      <family val="2"/>
    </font>
    <font>
      <b/>
      <sz val="10"/>
      <color theme="1"/>
      <name val="Arial Narrow"/>
      <family val="2"/>
    </font>
    <font>
      <sz val="8"/>
      <color theme="1"/>
      <name val="Arial Narrow"/>
      <family val="2"/>
    </font>
    <font>
      <b/>
      <sz val="8"/>
      <color theme="1"/>
      <name val="Arial Narrow"/>
      <family val="2"/>
    </font>
    <font>
      <i/>
      <sz val="11"/>
      <color theme="1"/>
      <name val="Arial Narrow"/>
      <family val="2"/>
    </font>
    <font>
      <b/>
      <sz val="10"/>
      <name val="Arial Narrow"/>
      <family val="2"/>
    </font>
    <font>
      <i/>
      <sz val="11"/>
      <name val="Arial Narrow"/>
      <family val="2"/>
    </font>
    <font>
      <i/>
      <sz val="11"/>
      <color theme="1"/>
      <name val="Calibri"/>
      <family val="2"/>
      <scheme val="minor"/>
    </font>
    <font>
      <b/>
      <i/>
      <sz val="11"/>
      <color theme="1"/>
      <name val="Arial Narrow"/>
      <family val="2"/>
    </font>
    <font>
      <i/>
      <sz val="12"/>
      <color theme="1"/>
      <name val="Arial Narrow"/>
      <family val="2"/>
    </font>
    <font>
      <b/>
      <sz val="14"/>
      <color theme="1"/>
      <name val="Arial Narrow"/>
      <family val="2"/>
    </font>
    <font>
      <b/>
      <sz val="10"/>
      <color indexed="59"/>
      <name val="Arial Narrow"/>
      <family val="2"/>
    </font>
    <font>
      <b/>
      <sz val="10"/>
      <color indexed="8"/>
      <name val="Arial Narrow"/>
      <family val="2"/>
    </font>
    <font>
      <b/>
      <sz val="11"/>
      <color rgb="FF000000"/>
      <name val="Arial Narrow"/>
      <family val="2"/>
    </font>
    <font>
      <sz val="10"/>
      <color rgb="FFFF0000"/>
      <name val="Arial Narrow"/>
      <family val="2"/>
    </font>
    <font>
      <sz val="10"/>
      <color rgb="FF000000"/>
      <name val="Arial Narrow"/>
      <family val="2"/>
    </font>
    <font>
      <sz val="10"/>
      <name val="Calibri"/>
      <family val="2"/>
      <scheme val="minor"/>
    </font>
    <font>
      <u/>
      <sz val="10"/>
      <name val="Calibri"/>
      <family val="2"/>
      <scheme val="minor"/>
    </font>
    <font>
      <sz val="11"/>
      <color theme="9" tint="-0.499984740745262"/>
      <name val="Arial Narrow"/>
      <family val="2"/>
    </font>
    <font>
      <sz val="9"/>
      <color theme="1"/>
      <name val="Arial Narrow"/>
      <family val="2"/>
    </font>
    <font>
      <b/>
      <sz val="11"/>
      <color theme="9" tint="-0.499984740745262"/>
      <name val="Arial Narrow"/>
      <family val="2"/>
    </font>
    <font>
      <sz val="12"/>
      <color rgb="FFFF0000"/>
      <name val="Arial Narrow"/>
      <family val="2"/>
    </font>
    <font>
      <u/>
      <sz val="11"/>
      <color theme="10"/>
      <name val="Calibri"/>
      <family val="2"/>
      <scheme val="minor"/>
    </font>
    <font>
      <u/>
      <sz val="11"/>
      <name val="Calibri"/>
      <family val="2"/>
      <scheme val="minor"/>
    </font>
    <font>
      <sz val="11"/>
      <name val="Calibri"/>
      <family val="2"/>
      <scheme val="minor"/>
    </font>
    <font>
      <i/>
      <sz val="12"/>
      <color rgb="FF000000"/>
      <name val="Arial Narrow"/>
      <family val="2"/>
    </font>
    <font>
      <b/>
      <u/>
      <sz val="11"/>
      <color theme="1"/>
      <name val="Arial Narrow"/>
      <family val="2"/>
    </font>
    <font>
      <sz val="14"/>
      <color theme="1"/>
      <name val="Arial Narrow"/>
      <family val="2"/>
    </font>
    <font>
      <sz val="10"/>
      <color rgb="FFC00000"/>
      <name val="Arial Narrow"/>
      <family val="2"/>
    </font>
    <font>
      <sz val="10"/>
      <color indexed="59"/>
      <name val="Arial Narrow"/>
      <family val="2"/>
    </font>
    <font>
      <sz val="10.5"/>
      <name val="Arial Narrow"/>
      <family val="2"/>
    </font>
    <font>
      <b/>
      <sz val="10.5"/>
      <name val="Arial Narrow"/>
      <family val="2"/>
    </font>
    <font>
      <b/>
      <sz val="12"/>
      <color rgb="FF000000"/>
      <name val="Arial Narrow"/>
      <family val="2"/>
    </font>
    <font>
      <sz val="8"/>
      <name val="Arial Narrow"/>
      <family val="2"/>
    </font>
    <font>
      <sz val="8"/>
      <color theme="0" tint="-0.34998626667073579"/>
      <name val="Arial Narrow"/>
      <family val="2"/>
    </font>
    <font>
      <i/>
      <sz val="10"/>
      <name val="Arial Narrow"/>
      <family val="2"/>
    </font>
    <font>
      <i/>
      <sz val="10"/>
      <color theme="1"/>
      <name val="Arial Narrow"/>
      <family val="2"/>
    </font>
    <font>
      <b/>
      <sz val="11"/>
      <color rgb="FFC00000"/>
      <name val="Arial Narrow"/>
      <family val="2"/>
    </font>
    <font>
      <b/>
      <sz val="12"/>
      <color rgb="FFC00000"/>
      <name val="Arial Narrow"/>
      <family val="2"/>
    </font>
    <font>
      <sz val="12"/>
      <color rgb="FFC00000"/>
      <name val="Arial Narrow"/>
      <family val="2"/>
    </font>
    <font>
      <sz val="8"/>
      <color theme="1" tint="0.499984740745262"/>
      <name val="Roboto"/>
    </font>
    <font>
      <b/>
      <sz val="9"/>
      <color theme="1"/>
      <name val="Arial Narrow"/>
      <family val="2"/>
    </font>
    <font>
      <sz val="10"/>
      <name val="SansSerif"/>
    </font>
    <font>
      <sz val="9"/>
      <name val="Arial Narrow"/>
      <family val="2"/>
    </font>
    <font>
      <b/>
      <sz val="9"/>
      <name val="Arial Narrow"/>
      <family val="2"/>
    </font>
    <font>
      <i/>
      <sz val="8"/>
      <color theme="1"/>
      <name val="Arial Narrow"/>
      <family val="2"/>
    </font>
  </fonts>
  <fills count="1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C00000"/>
        <bgColor indexed="64"/>
      </patternFill>
    </fill>
    <fill>
      <patternFill patternType="solid">
        <fgColor rgb="FFFFFF00"/>
        <bgColor indexed="64"/>
      </patternFill>
    </fill>
    <fill>
      <patternFill patternType="solid">
        <fgColor rgb="FFFF0000"/>
        <bgColor indexed="64"/>
      </patternFill>
    </fill>
  </fills>
  <borders count="61">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thin">
        <color theme="0"/>
      </bottom>
      <diagonal/>
    </border>
    <border>
      <left/>
      <right style="thin">
        <color theme="0"/>
      </right>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10" fillId="0" borderId="0"/>
    <xf numFmtId="0" fontId="10" fillId="0" borderId="0" applyNumberFormat="0" applyFont="0" applyFill="0" applyBorder="0" applyAlignment="0" applyProtection="0"/>
    <xf numFmtId="0" fontId="55" fillId="0" borderId="0" applyNumberFormat="0" applyFill="0" applyBorder="0" applyAlignment="0" applyProtection="0"/>
  </cellStyleXfs>
  <cellXfs count="656">
    <xf numFmtId="0" fontId="0" fillId="0" borderId="0" xfId="0"/>
    <xf numFmtId="0" fontId="4" fillId="0" borderId="0" xfId="0" applyFont="1"/>
    <xf numFmtId="0" fontId="13" fillId="3" borderId="0" xfId="2" applyFont="1" applyFill="1" applyBorder="1" applyAlignment="1" applyProtection="1">
      <alignment horizontal="left" vertical="top" wrapText="1"/>
    </xf>
    <xf numFmtId="0" fontId="11" fillId="0" borderId="0" xfId="2" applyFont="1"/>
    <xf numFmtId="0" fontId="4" fillId="2" borderId="0" xfId="0" applyFont="1" applyFill="1" applyBorder="1" applyAlignment="1">
      <alignment horizontal="left" vertical="center" wrapText="1"/>
    </xf>
    <xf numFmtId="0" fontId="4" fillId="0" borderId="0" xfId="0" applyFont="1" applyFill="1"/>
    <xf numFmtId="49" fontId="2" fillId="0" borderId="6"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justify" vertical="center" wrapText="1"/>
    </xf>
    <xf numFmtId="0" fontId="6" fillId="0" borderId="6" xfId="0" applyFont="1" applyFill="1" applyBorder="1" applyAlignment="1">
      <alignment horizontal="center" vertical="center" wrapText="1"/>
    </xf>
    <xf numFmtId="14" fontId="4" fillId="0" borderId="6" xfId="0" applyNumberFormat="1" applyFont="1" applyFill="1" applyBorder="1" applyAlignment="1">
      <alignment horizontal="center" vertical="center"/>
    </xf>
    <xf numFmtId="0" fontId="4" fillId="0" borderId="0" xfId="0" applyFont="1" applyFill="1" applyAlignment="1">
      <alignment vertical="center"/>
    </xf>
    <xf numFmtId="9" fontId="4" fillId="0" borderId="0" xfId="1" applyFont="1" applyFill="1"/>
    <xf numFmtId="0" fontId="4" fillId="0" borderId="0" xfId="0" applyFont="1" applyFill="1" applyBorder="1" applyAlignment="1"/>
    <xf numFmtId="0" fontId="4" fillId="0" borderId="0" xfId="0" applyFont="1" applyFill="1" applyAlignment="1">
      <alignment horizontal="left"/>
    </xf>
    <xf numFmtId="0" fontId="4" fillId="0" borderId="0" xfId="0" applyFont="1" applyFill="1" applyBorder="1" applyAlignment="1">
      <alignment horizontal="left"/>
    </xf>
    <xf numFmtId="0" fontId="4" fillId="0" borderId="0" xfId="0" applyFont="1" applyAlignment="1">
      <alignment horizontal="left"/>
    </xf>
    <xf numFmtId="0" fontId="4" fillId="0" borderId="8" xfId="0" applyFont="1" applyBorder="1" applyAlignment="1"/>
    <xf numFmtId="0" fontId="22" fillId="0" borderId="6" xfId="0" applyFont="1" applyBorder="1" applyAlignment="1">
      <alignment horizontal="justify" vertical="center"/>
    </xf>
    <xf numFmtId="0" fontId="4" fillId="0" borderId="6" xfId="0" applyFont="1" applyFill="1" applyBorder="1" applyAlignment="1">
      <alignment vertical="center"/>
    </xf>
    <xf numFmtId="0" fontId="4" fillId="0" borderId="0" xfId="0" applyFont="1" applyFill="1" applyBorder="1" applyAlignment="1">
      <alignment horizontal="left" vertical="center" wrapText="1"/>
    </xf>
    <xf numFmtId="0" fontId="11" fillId="0" borderId="0" xfId="2" applyFont="1" applyFill="1"/>
    <xf numFmtId="0" fontId="18" fillId="0" borderId="6" xfId="0" applyFont="1" applyFill="1" applyBorder="1" applyAlignment="1">
      <alignment vertical="center"/>
    </xf>
    <xf numFmtId="0" fontId="6" fillId="0" borderId="6" xfId="0" applyFont="1" applyFill="1" applyBorder="1" applyAlignment="1">
      <alignment vertical="center"/>
    </xf>
    <xf numFmtId="0" fontId="4" fillId="0" borderId="0" xfId="0" applyFont="1" applyFill="1" applyAlignment="1">
      <alignment horizontal="center"/>
    </xf>
    <xf numFmtId="0" fontId="4" fillId="0" borderId="13" xfId="0" applyFont="1" applyFill="1" applyBorder="1"/>
    <xf numFmtId="0" fontId="4" fillId="0" borderId="13" xfId="0" applyFont="1" applyFill="1" applyBorder="1" applyAlignment="1">
      <alignment horizontal="left"/>
    </xf>
    <xf numFmtId="0" fontId="4" fillId="0" borderId="0" xfId="0" applyFont="1" applyFill="1" applyBorder="1"/>
    <xf numFmtId="0" fontId="4" fillId="0" borderId="6" xfId="0" applyFont="1" applyBorder="1" applyAlignment="1">
      <alignment horizontal="left" vertical="center" wrapText="1"/>
    </xf>
    <xf numFmtId="0" fontId="4" fillId="2" borderId="6" xfId="0" applyFont="1" applyFill="1" applyBorder="1" applyAlignment="1">
      <alignment vertical="center" wrapText="1"/>
    </xf>
    <xf numFmtId="0" fontId="4" fillId="2" borderId="6" xfId="0" applyFont="1" applyFill="1" applyBorder="1" applyAlignment="1">
      <alignment horizontal="left" vertical="center" wrapText="1"/>
    </xf>
    <xf numFmtId="0" fontId="2"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4" fillId="2" borderId="6" xfId="0" applyFont="1" applyFill="1" applyBorder="1" applyAlignment="1">
      <alignment vertical="center"/>
    </xf>
    <xf numFmtId="0" fontId="18" fillId="0" borderId="6" xfId="0" applyFont="1" applyFill="1" applyBorder="1" applyAlignment="1">
      <alignment horizontal="left" vertical="center" wrapText="1"/>
    </xf>
    <xf numFmtId="0" fontId="4" fillId="0" borderId="0" xfId="0" applyFont="1" applyFill="1" applyAlignment="1"/>
    <xf numFmtId="0" fontId="6"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6" xfId="0" applyFont="1" applyFill="1" applyBorder="1" applyAlignment="1">
      <alignment horizontal="center" vertical="center" wrapText="1"/>
    </xf>
    <xf numFmtId="0" fontId="18"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0" xfId="0" applyFont="1" applyAlignment="1">
      <alignment wrapText="1"/>
    </xf>
    <xf numFmtId="0" fontId="2"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6" xfId="0" applyFont="1" applyFill="1" applyBorder="1" applyAlignment="1">
      <alignment wrapText="1"/>
    </xf>
    <xf numFmtId="0" fontId="2" fillId="0" borderId="6" xfId="0" applyFont="1" applyFill="1" applyBorder="1" applyAlignment="1">
      <alignment vertical="center" wrapText="1"/>
    </xf>
    <xf numFmtId="0" fontId="4" fillId="0" borderId="6" xfId="0" applyFont="1" applyBorder="1" applyAlignment="1">
      <alignment horizontal="center" vertical="center"/>
    </xf>
    <xf numFmtId="0" fontId="4" fillId="0" borderId="0" xfId="0" applyFont="1" applyFill="1" applyBorder="1" applyAlignment="1">
      <alignment horizontal="center"/>
    </xf>
    <xf numFmtId="0" fontId="4" fillId="0" borderId="0" xfId="0" applyFont="1" applyAlignment="1">
      <alignment horizontal="center"/>
    </xf>
    <xf numFmtId="0" fontId="4" fillId="0" borderId="13" xfId="0" applyFont="1" applyFill="1" applyBorder="1" applyAlignment="1">
      <alignment horizontal="center"/>
    </xf>
    <xf numFmtId="0" fontId="7" fillId="0" borderId="6"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10" xfId="0" applyFont="1" applyFill="1" applyBorder="1" applyAlignment="1">
      <alignment horizontal="left" vertical="center" wrapText="1"/>
    </xf>
    <xf numFmtId="0" fontId="18" fillId="0" borderId="0" xfId="0" applyFont="1" applyFill="1"/>
    <xf numFmtId="0" fontId="18" fillId="0" borderId="0" xfId="0" applyFont="1" applyFill="1" applyAlignment="1">
      <alignment horizontal="center"/>
    </xf>
    <xf numFmtId="0" fontId="18" fillId="0" borderId="13" xfId="0" applyFont="1" applyFill="1" applyBorder="1"/>
    <xf numFmtId="49" fontId="6" fillId="0" borderId="6"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23" fillId="0" borderId="6" xfId="0" applyFont="1" applyFill="1" applyBorder="1" applyAlignment="1">
      <alignment horizontal="left" vertical="center" wrapText="1"/>
    </xf>
    <xf numFmtId="0" fontId="18" fillId="0" borderId="6" xfId="0" applyFont="1" applyFill="1" applyBorder="1" applyAlignment="1">
      <alignment wrapText="1"/>
    </xf>
    <xf numFmtId="0" fontId="18" fillId="0" borderId="0" xfId="0" applyFont="1" applyFill="1" applyBorder="1"/>
    <xf numFmtId="0" fontId="18" fillId="0" borderId="13"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18" fillId="2" borderId="6" xfId="0" applyFont="1" applyFill="1" applyBorder="1" applyAlignment="1">
      <alignment vertical="center" wrapText="1"/>
    </xf>
    <xf numFmtId="0" fontId="23" fillId="2" borderId="6" xfId="0" applyFont="1" applyFill="1" applyBorder="1" applyAlignment="1">
      <alignment horizontal="left" vertical="center" wrapText="1"/>
    </xf>
    <xf numFmtId="14" fontId="23" fillId="2" borderId="6" xfId="0" applyNumberFormat="1" applyFont="1" applyFill="1" applyBorder="1" applyAlignment="1">
      <alignment horizontal="center" vertical="center" wrapText="1"/>
    </xf>
    <xf numFmtId="0" fontId="18" fillId="0" borderId="6" xfId="0" applyFont="1" applyBorder="1" applyAlignment="1">
      <alignment vertical="center" wrapText="1"/>
    </xf>
    <xf numFmtId="0" fontId="18" fillId="0" borderId="13" xfId="0" applyFont="1" applyFill="1" applyBorder="1" applyAlignment="1">
      <alignment horizontal="left" vertical="center"/>
    </xf>
    <xf numFmtId="0" fontId="18" fillId="0" borderId="0" xfId="0" applyFont="1" applyFill="1" applyBorder="1" applyAlignment="1">
      <alignment horizontal="left" vertical="center"/>
    </xf>
    <xf numFmtId="0" fontId="18" fillId="0" borderId="0" xfId="0" applyFont="1" applyFill="1" applyAlignment="1">
      <alignment horizontal="left" vertical="center"/>
    </xf>
    <xf numFmtId="0" fontId="3" fillId="0" borderId="6"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9" fontId="4" fillId="2" borderId="6" xfId="1" applyFont="1" applyFill="1" applyBorder="1" applyAlignment="1">
      <alignment horizontal="left" vertical="center" wrapText="1"/>
    </xf>
    <xf numFmtId="0" fontId="4" fillId="2" borderId="6" xfId="0" applyFont="1" applyFill="1" applyBorder="1" applyAlignment="1">
      <alignment horizontal="justify" vertical="center" wrapText="1"/>
    </xf>
    <xf numFmtId="0" fontId="25" fillId="2" borderId="6" xfId="0" applyFont="1" applyFill="1" applyBorder="1" applyAlignment="1">
      <alignment horizontal="left" vertical="center" wrapText="1"/>
    </xf>
    <xf numFmtId="0" fontId="0" fillId="2" borderId="6" xfId="0" applyFill="1" applyBorder="1" applyAlignment="1">
      <alignment vertical="center" wrapText="1"/>
    </xf>
    <xf numFmtId="0" fontId="16" fillId="0" borderId="0" xfId="0" applyFont="1"/>
    <xf numFmtId="0" fontId="16" fillId="0" borderId="0" xfId="0" applyFont="1" applyAlignment="1">
      <alignment vertical="center"/>
    </xf>
    <xf numFmtId="0" fontId="9" fillId="0" borderId="0" xfId="0" applyFont="1"/>
    <xf numFmtId="0" fontId="9" fillId="0" borderId="0" xfId="0" applyFont="1" applyAlignment="1">
      <alignment horizontal="left"/>
    </xf>
    <xf numFmtId="0" fontId="9" fillId="0" borderId="5" xfId="0" applyFont="1" applyBorder="1"/>
    <xf numFmtId="0" fontId="4" fillId="0" borderId="8" xfId="0" applyFont="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2" fillId="0" borderId="6" xfId="0" applyFont="1" applyFill="1" applyBorder="1" applyAlignment="1">
      <alignment horizontal="center" vertical="center"/>
    </xf>
    <xf numFmtId="14" fontId="4" fillId="0" borderId="6" xfId="0" applyNumberFormat="1" applyFont="1" applyFill="1" applyBorder="1" applyAlignment="1">
      <alignment horizontal="center" vertical="center" wrapText="1"/>
    </xf>
    <xf numFmtId="0" fontId="0" fillId="2" borderId="0" xfId="0" applyFill="1" applyAlignment="1">
      <alignment horizontal="center"/>
    </xf>
    <xf numFmtId="0" fontId="4" fillId="0" borderId="0" xfId="0" applyFont="1" applyFill="1" applyAlignment="1">
      <alignment vertical="center" wrapText="1"/>
    </xf>
    <xf numFmtId="0" fontId="4" fillId="0" borderId="8" xfId="0" applyFont="1" applyFill="1" applyBorder="1" applyAlignment="1">
      <alignment horizontal="left" vertical="center" wrapText="1"/>
    </xf>
    <xf numFmtId="14" fontId="4" fillId="2" borderId="6" xfId="0" applyNumberFormat="1" applyFont="1" applyFill="1" applyBorder="1" applyAlignment="1">
      <alignment horizontal="center" vertical="center" wrapText="1"/>
    </xf>
    <xf numFmtId="0" fontId="26" fillId="4" borderId="6" xfId="0" applyFont="1" applyFill="1" applyBorder="1" applyAlignment="1">
      <alignment horizontal="center"/>
    </xf>
    <xf numFmtId="0" fontId="26" fillId="2" borderId="6" xfId="0" applyFont="1" applyFill="1" applyBorder="1"/>
    <xf numFmtId="0" fontId="26" fillId="2" borderId="6" xfId="0" applyFont="1" applyFill="1" applyBorder="1" applyAlignment="1">
      <alignment horizontal="center"/>
    </xf>
    <xf numFmtId="0" fontId="26" fillId="5" borderId="6" xfId="0" applyFont="1" applyFill="1" applyBorder="1"/>
    <xf numFmtId="0" fontId="26" fillId="5" borderId="6" xfId="0" applyFont="1" applyFill="1" applyBorder="1" applyAlignment="1">
      <alignment horizontal="center"/>
    </xf>
    <xf numFmtId="0" fontId="26" fillId="2" borderId="0" xfId="0" applyFont="1" applyFill="1"/>
    <xf numFmtId="0" fontId="26" fillId="2" borderId="0" xfId="0" applyFont="1" applyFill="1" applyAlignment="1">
      <alignment horizontal="center"/>
    </xf>
    <xf numFmtId="0" fontId="15" fillId="0" borderId="0" xfId="2" applyFont="1" applyFill="1" applyBorder="1" applyAlignment="1" applyProtection="1">
      <alignment horizontal="center" vertical="center" wrapText="1"/>
    </xf>
    <xf numFmtId="0" fontId="29" fillId="3" borderId="6" xfId="0" applyFont="1" applyFill="1" applyBorder="1" applyAlignment="1">
      <alignment horizontal="center" vertical="center" wrapText="1"/>
    </xf>
    <xf numFmtId="0" fontId="28" fillId="3" borderId="6" xfId="0" applyFont="1" applyFill="1" applyBorder="1" applyAlignment="1">
      <alignment horizontal="left" vertical="center" wrapText="1"/>
    </xf>
    <xf numFmtId="0" fontId="28" fillId="3" borderId="6" xfId="0" applyFont="1" applyFill="1" applyBorder="1" applyAlignment="1">
      <alignment horizontal="center" vertical="center" wrapText="1"/>
    </xf>
    <xf numFmtId="0" fontId="0" fillId="0" borderId="0" xfId="0" applyAlignment="1"/>
    <xf numFmtId="0" fontId="2" fillId="0" borderId="6" xfId="0" applyFont="1" applyFill="1" applyBorder="1" applyAlignment="1">
      <alignment vertical="center"/>
    </xf>
    <xf numFmtId="0" fontId="4" fillId="0" borderId="6"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7" xfId="0" applyFont="1" applyFill="1" applyBorder="1" applyAlignment="1">
      <alignment vertical="center"/>
    </xf>
    <xf numFmtId="0" fontId="2" fillId="0" borderId="10" xfId="0" applyFont="1" applyFill="1" applyBorder="1" applyAlignment="1">
      <alignment horizontal="center" vertical="center"/>
    </xf>
    <xf numFmtId="0" fontId="3" fillId="0" borderId="10" xfId="0" applyFont="1" applyFill="1" applyBorder="1" applyAlignment="1">
      <alignment vertical="center"/>
    </xf>
    <xf numFmtId="0" fontId="7" fillId="0" borderId="6" xfId="0" applyFont="1" applyFill="1" applyBorder="1" applyAlignment="1">
      <alignment horizontal="left" vertical="center"/>
    </xf>
    <xf numFmtId="0" fontId="4" fillId="0" borderId="11" xfId="0" applyFont="1" applyFill="1" applyBorder="1" applyAlignment="1">
      <alignment vertical="center"/>
    </xf>
    <xf numFmtId="0" fontId="4" fillId="0" borderId="7" xfId="0" applyFont="1" applyFill="1" applyBorder="1" applyAlignment="1">
      <alignment vertical="center"/>
    </xf>
    <xf numFmtId="0" fontId="7" fillId="0" borderId="6"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7" fillId="0" borderId="10" xfId="0" applyFont="1" applyFill="1" applyBorder="1" applyAlignment="1">
      <alignment horizontal="left" vertical="center"/>
    </xf>
    <xf numFmtId="0" fontId="4" fillId="0" borderId="6" xfId="0" applyFont="1" applyFill="1" applyBorder="1" applyAlignment="1"/>
    <xf numFmtId="0" fontId="0" fillId="0" borderId="0" xfId="0" applyAlignment="1">
      <alignment horizontal="left"/>
    </xf>
    <xf numFmtId="14" fontId="4" fillId="0" borderId="6" xfId="0" applyNumberFormat="1" applyFont="1" applyFill="1" applyBorder="1" applyAlignment="1">
      <alignment horizontal="left" vertical="center"/>
    </xf>
    <xf numFmtId="14" fontId="4" fillId="2" borderId="6" xfId="0" applyNumberFormat="1" applyFont="1" applyFill="1" applyBorder="1" applyAlignment="1">
      <alignment horizontal="left" vertical="center"/>
    </xf>
    <xf numFmtId="14" fontId="4" fillId="2" borderId="10" xfId="0" applyNumberFormat="1" applyFont="1" applyFill="1" applyBorder="1" applyAlignment="1">
      <alignment horizontal="left" vertical="center"/>
    </xf>
    <xf numFmtId="14" fontId="4" fillId="0" borderId="10" xfId="0" applyNumberFormat="1" applyFont="1" applyFill="1" applyBorder="1" applyAlignment="1">
      <alignment horizontal="left" vertical="center"/>
    </xf>
    <xf numFmtId="0" fontId="4" fillId="0" borderId="6" xfId="0" applyFont="1" applyBorder="1" applyAlignment="1">
      <alignment horizontal="left" vertical="center"/>
    </xf>
    <xf numFmtId="14" fontId="4" fillId="0" borderId="7" xfId="0" applyNumberFormat="1" applyFont="1" applyFill="1" applyBorder="1" applyAlignment="1">
      <alignment horizontal="left" vertical="center"/>
    </xf>
    <xf numFmtId="0" fontId="4" fillId="0" borderId="6" xfId="0" applyFont="1" applyBorder="1" applyAlignment="1">
      <alignment horizontal="justify" vertical="center" wrapText="1"/>
    </xf>
    <xf numFmtId="0" fontId="7" fillId="0" borderId="6" xfId="0" applyFont="1" applyBorder="1" applyAlignment="1">
      <alignment vertical="center" wrapText="1"/>
    </xf>
    <xf numFmtId="0" fontId="23" fillId="0" borderId="6" xfId="0" applyFont="1" applyBorder="1" applyAlignment="1">
      <alignment vertical="center" wrapText="1"/>
    </xf>
    <xf numFmtId="0" fontId="0" fillId="0" borderId="0" xfId="0" applyAlignment="1">
      <alignment wrapText="1"/>
    </xf>
    <xf numFmtId="0" fontId="0" fillId="0" borderId="0" xfId="0" applyAlignment="1">
      <alignment horizontal="center" vertical="center"/>
    </xf>
    <xf numFmtId="0" fontId="4" fillId="0" borderId="6" xfId="0" applyFont="1" applyBorder="1" applyAlignment="1">
      <alignmen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2" fillId="2" borderId="6" xfId="0" applyFont="1" applyFill="1" applyBorder="1" applyAlignment="1">
      <alignment horizontal="center" vertical="center"/>
    </xf>
    <xf numFmtId="14" fontId="18" fillId="2" borderId="6" xfId="0" applyNumberFormat="1" applyFont="1" applyFill="1" applyBorder="1" applyAlignment="1">
      <alignment horizontal="center" vertical="center"/>
    </xf>
    <xf numFmtId="0" fontId="4" fillId="7" borderId="0" xfId="0" applyFont="1" applyFill="1"/>
    <xf numFmtId="0" fontId="4" fillId="6" borderId="0" xfId="0" applyFont="1" applyFill="1" applyAlignment="1">
      <alignment vertical="center"/>
    </xf>
    <xf numFmtId="0" fontId="4" fillId="6" borderId="0" xfId="0" applyFont="1" applyFill="1" applyAlignment="1"/>
    <xf numFmtId="0" fontId="4" fillId="8" borderId="0" xfId="0" applyFont="1" applyFill="1" applyAlignment="1"/>
    <xf numFmtId="0" fontId="4" fillId="8" borderId="0" xfId="0" applyFont="1" applyFill="1" applyAlignment="1">
      <alignment vertical="center"/>
    </xf>
    <xf numFmtId="0" fontId="4" fillId="9" borderId="0" xfId="0" applyFont="1" applyFill="1" applyAlignment="1">
      <alignment horizontal="left"/>
    </xf>
    <xf numFmtId="0" fontId="4" fillId="9" borderId="0" xfId="0" applyFont="1" applyFill="1" applyAlignment="1">
      <alignment horizontal="left" vertical="center"/>
    </xf>
    <xf numFmtId="0" fontId="4" fillId="7" borderId="0" xfId="0" applyFont="1" applyFill="1" applyAlignment="1">
      <alignment horizontal="left"/>
    </xf>
    <xf numFmtId="0" fontId="4" fillId="0" borderId="0" xfId="0" applyFont="1" applyAlignment="1"/>
    <xf numFmtId="0" fontId="2" fillId="0" borderId="6" xfId="0" applyFont="1" applyFill="1" applyBorder="1" applyAlignment="1">
      <alignment horizontal="left" vertical="center"/>
    </xf>
    <xf numFmtId="0" fontId="4" fillId="0" borderId="6" xfId="0" applyFont="1" applyBorder="1" applyAlignment="1">
      <alignment vertical="center"/>
    </xf>
    <xf numFmtId="14" fontId="7" fillId="2" borderId="6" xfId="0" applyNumberFormat="1" applyFont="1" applyFill="1" applyBorder="1" applyAlignment="1">
      <alignment horizontal="left" vertical="center"/>
    </xf>
    <xf numFmtId="0" fontId="32" fillId="0" borderId="6" xfId="0" applyFont="1" applyFill="1" applyBorder="1" applyAlignment="1">
      <alignment horizontal="center" vertical="center"/>
    </xf>
    <xf numFmtId="14" fontId="7" fillId="0" borderId="6" xfId="0" applyNumberFormat="1" applyFont="1" applyFill="1" applyBorder="1" applyAlignment="1">
      <alignment horizontal="left" vertical="center"/>
    </xf>
    <xf numFmtId="0" fontId="7" fillId="0" borderId="6" xfId="0" applyFont="1" applyBorder="1" applyAlignment="1">
      <alignment horizontal="left" vertical="center"/>
    </xf>
    <xf numFmtId="0" fontId="7" fillId="2" borderId="6" xfId="0" applyFont="1" applyFill="1" applyBorder="1" applyAlignment="1">
      <alignment horizontal="left" vertical="center" wrapText="1"/>
    </xf>
    <xf numFmtId="0" fontId="4" fillId="0" borderId="10" xfId="0" applyFont="1" applyFill="1" applyBorder="1" applyAlignment="1">
      <alignment vertical="center"/>
    </xf>
    <xf numFmtId="0" fontId="3" fillId="0" borderId="10" xfId="0" applyFont="1" applyFill="1" applyBorder="1" applyAlignment="1">
      <alignment horizontal="left" vertical="center"/>
    </xf>
    <xf numFmtId="0" fontId="5" fillId="0" borderId="6" xfId="0" applyFont="1" applyFill="1" applyBorder="1" applyAlignment="1">
      <alignment vertical="center"/>
    </xf>
    <xf numFmtId="0" fontId="3" fillId="0" borderId="6" xfId="0" applyFont="1" applyFill="1" applyBorder="1" applyAlignment="1">
      <alignment vertical="center"/>
    </xf>
    <xf numFmtId="0" fontId="4" fillId="8" borderId="0" xfId="0" applyFont="1" applyFill="1" applyAlignment="1">
      <alignment wrapText="1"/>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2" borderId="6" xfId="0" applyFont="1" applyFill="1" applyBorder="1" applyAlignment="1">
      <alignment horizontal="justify" vertical="top" wrapText="1"/>
    </xf>
    <xf numFmtId="0" fontId="18" fillId="0" borderId="6" xfId="0" applyFont="1" applyBorder="1" applyAlignment="1">
      <alignment horizontal="left" vertical="center" wrapText="1"/>
    </xf>
    <xf numFmtId="0" fontId="7" fillId="0" borderId="6" xfId="0" applyFont="1" applyBorder="1" applyAlignment="1">
      <alignment horizontal="left" vertical="center" wrapText="1"/>
    </xf>
    <xf numFmtId="0" fontId="2" fillId="2" borderId="6" xfId="0" applyFont="1" applyFill="1" applyBorder="1" applyAlignment="1">
      <alignment horizontal="center" vertical="center" wrapText="1"/>
    </xf>
    <xf numFmtId="0" fontId="4" fillId="0" borderId="1" xfId="0" applyFont="1" applyFill="1" applyBorder="1" applyAlignment="1"/>
    <xf numFmtId="14" fontId="7" fillId="2" borderId="6" xfId="0" applyNumberFormat="1" applyFont="1" applyFill="1" applyBorder="1" applyAlignment="1">
      <alignment horizontal="center" vertical="center"/>
    </xf>
    <xf numFmtId="0" fontId="32" fillId="0" borderId="6" xfId="0" applyFont="1" applyFill="1" applyBorder="1" applyAlignment="1">
      <alignment horizontal="center" vertical="center" wrapText="1"/>
    </xf>
    <xf numFmtId="0" fontId="4" fillId="0" borderId="3" xfId="0" applyFont="1" applyFill="1" applyBorder="1" applyAlignment="1"/>
    <xf numFmtId="0" fontId="4" fillId="0" borderId="3" xfId="0" applyFont="1" applyFill="1" applyBorder="1"/>
    <xf numFmtId="0" fontId="4" fillId="0" borderId="4" xfId="0" applyFont="1" applyFill="1" applyBorder="1"/>
    <xf numFmtId="0" fontId="34" fillId="10" borderId="14" xfId="0" applyFont="1" applyFill="1" applyBorder="1" applyAlignment="1">
      <alignment horizontal="center" vertical="center" wrapText="1"/>
    </xf>
    <xf numFmtId="0" fontId="34" fillId="10" borderId="15" xfId="0" applyFont="1" applyFill="1" applyBorder="1" applyAlignment="1">
      <alignment horizontal="center" vertical="center" wrapText="1"/>
    </xf>
    <xf numFmtId="0" fontId="9" fillId="0" borderId="0" xfId="0" applyFont="1" applyFill="1"/>
    <xf numFmtId="0" fontId="34" fillId="10" borderId="6" xfId="0" applyFont="1" applyFill="1" applyBorder="1" applyAlignment="1">
      <alignment horizontal="center" vertical="center" wrapText="1"/>
    </xf>
    <xf numFmtId="0" fontId="35" fillId="0" borderId="0" xfId="0" applyFont="1" applyFill="1"/>
    <xf numFmtId="0" fontId="29" fillId="3" borderId="0" xfId="0" applyFont="1" applyFill="1" applyBorder="1" applyAlignment="1">
      <alignment horizontal="center" vertical="center" wrapText="1"/>
    </xf>
    <xf numFmtId="0" fontId="34" fillId="10" borderId="20"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36" fillId="11" borderId="10" xfId="0" applyFont="1" applyFill="1" applyBorder="1" applyAlignment="1">
      <alignment horizontal="center" vertical="center" wrapText="1"/>
    </xf>
    <xf numFmtId="0" fontId="36" fillId="11" borderId="20" xfId="0" applyFont="1" applyFill="1" applyBorder="1" applyAlignment="1">
      <alignment horizontal="center" vertical="center" wrapText="1"/>
    </xf>
    <xf numFmtId="0" fontId="36" fillId="11" borderId="22" xfId="0" applyFont="1" applyFill="1" applyBorder="1" applyAlignment="1">
      <alignment horizontal="center" vertical="center" wrapText="1"/>
    </xf>
    <xf numFmtId="0" fontId="4" fillId="2" borderId="7" xfId="0" applyFont="1" applyFill="1" applyBorder="1" applyAlignment="1">
      <alignment vertical="center" wrapText="1"/>
    </xf>
    <xf numFmtId="9" fontId="4" fillId="0" borderId="7" xfId="0" applyNumberFormat="1" applyFont="1" applyBorder="1" applyAlignment="1">
      <alignment horizontal="center" vertical="center"/>
    </xf>
    <xf numFmtId="9" fontId="4" fillId="0" borderId="6" xfId="0" applyNumberFormat="1" applyFont="1" applyBorder="1" applyAlignment="1">
      <alignment horizontal="center" vertical="center"/>
    </xf>
    <xf numFmtId="0" fontId="7" fillId="2" borderId="6" xfId="0" applyFont="1" applyFill="1" applyBorder="1" applyAlignment="1">
      <alignment vertical="top" wrapText="1"/>
    </xf>
    <xf numFmtId="9" fontId="4" fillId="0" borderId="6" xfId="0" applyNumberFormat="1" applyFont="1" applyBorder="1" applyAlignment="1">
      <alignment horizontal="center" vertical="center" wrapText="1"/>
    </xf>
    <xf numFmtId="0" fontId="4" fillId="2" borderId="6" xfId="0" applyFont="1" applyFill="1" applyBorder="1" applyAlignment="1">
      <alignment vertical="top" wrapText="1"/>
    </xf>
    <xf numFmtId="0" fontId="2" fillId="0" borderId="6" xfId="0" applyFont="1" applyBorder="1" applyAlignment="1">
      <alignment vertical="center" wrapText="1"/>
    </xf>
    <xf numFmtId="9" fontId="23" fillId="0" borderId="6" xfId="0" applyNumberFormat="1" applyFont="1" applyBorder="1" applyAlignment="1">
      <alignment horizontal="center" vertical="center"/>
    </xf>
    <xf numFmtId="9" fontId="18" fillId="0" borderId="6" xfId="0" applyNumberFormat="1" applyFont="1" applyBorder="1" applyAlignment="1">
      <alignment horizontal="center" vertical="center"/>
    </xf>
    <xf numFmtId="0" fontId="9" fillId="0" borderId="6" xfId="0" applyFont="1" applyFill="1" applyBorder="1" applyAlignment="1">
      <alignment horizontal="left" vertical="center" wrapText="1"/>
    </xf>
    <xf numFmtId="0" fontId="4" fillId="0" borderId="12" xfId="0" applyFont="1" applyFill="1" applyBorder="1" applyAlignment="1">
      <alignment horizontal="center" vertical="center"/>
    </xf>
    <xf numFmtId="9" fontId="4" fillId="0" borderId="8" xfId="0" applyNumberFormat="1" applyFont="1" applyFill="1" applyBorder="1" applyAlignment="1">
      <alignment horizontal="left" vertical="center" wrapText="1"/>
    </xf>
    <xf numFmtId="9" fontId="8" fillId="0" borderId="8" xfId="0" applyNumberFormat="1" applyFont="1" applyFill="1" applyBorder="1" applyAlignment="1">
      <alignment horizontal="center" vertical="center" wrapText="1"/>
    </xf>
    <xf numFmtId="9" fontId="4" fillId="0" borderId="8" xfId="0" applyNumberFormat="1" applyFont="1" applyFill="1" applyBorder="1" applyAlignment="1">
      <alignment horizontal="center" vertical="center" wrapText="1"/>
    </xf>
    <xf numFmtId="9" fontId="4" fillId="2" borderId="8" xfId="0" applyNumberFormat="1" applyFont="1" applyFill="1" applyBorder="1" applyAlignment="1">
      <alignment horizontal="left" vertical="top" wrapText="1"/>
    </xf>
    <xf numFmtId="9" fontId="7" fillId="0" borderId="8" xfId="0" applyNumberFormat="1" applyFont="1" applyFill="1" applyBorder="1" applyAlignment="1">
      <alignment horizontal="center" vertical="center" wrapText="1"/>
    </xf>
    <xf numFmtId="0" fontId="2" fillId="0" borderId="8" xfId="0" applyFont="1" applyFill="1" applyBorder="1" applyAlignment="1">
      <alignment vertical="center"/>
    </xf>
    <xf numFmtId="0" fontId="2" fillId="0" borderId="12" xfId="0" applyFont="1" applyFill="1" applyBorder="1" applyAlignment="1">
      <alignment vertical="center"/>
    </xf>
    <xf numFmtId="0" fontId="2" fillId="0" borderId="9" xfId="0" applyFont="1" applyFill="1" applyBorder="1" applyAlignment="1">
      <alignment vertical="center"/>
    </xf>
    <xf numFmtId="0" fontId="18" fillId="2" borderId="8" xfId="0" applyFont="1" applyFill="1" applyBorder="1" applyAlignment="1">
      <alignment horizontal="left" vertical="center" wrapText="1"/>
    </xf>
    <xf numFmtId="9" fontId="24" fillId="0" borderId="6" xfId="0" applyNumberFormat="1" applyFont="1" applyFill="1" applyBorder="1" applyAlignment="1">
      <alignment horizontal="center" vertical="center" wrapText="1"/>
    </xf>
    <xf numFmtId="0" fontId="18" fillId="0" borderId="8" xfId="0" applyFont="1" applyFill="1" applyBorder="1" applyAlignment="1">
      <alignment vertical="center" wrapText="1"/>
    </xf>
    <xf numFmtId="9" fontId="18" fillId="0" borderId="6" xfId="0" applyNumberFormat="1" applyFont="1" applyFill="1" applyBorder="1" applyAlignment="1">
      <alignment horizontal="center" vertical="center"/>
    </xf>
    <xf numFmtId="0" fontId="34" fillId="10" borderId="6" xfId="0" applyFont="1" applyFill="1" applyBorder="1" applyAlignment="1">
      <alignment horizontal="center" vertical="center"/>
    </xf>
    <xf numFmtId="0" fontId="34" fillId="0" borderId="6" xfId="0" applyFont="1" applyFill="1" applyBorder="1" applyAlignment="1">
      <alignment horizontal="center" vertical="center" wrapText="1"/>
    </xf>
    <xf numFmtId="0" fontId="9" fillId="0" borderId="6" xfId="0" applyFont="1" applyBorder="1" applyAlignment="1">
      <alignment vertical="center" wrapText="1"/>
    </xf>
    <xf numFmtId="0" fontId="11" fillId="0" borderId="6" xfId="0" applyFont="1" applyFill="1" applyBorder="1" applyAlignment="1">
      <alignment horizontal="left" vertical="center" wrapText="1"/>
    </xf>
    <xf numFmtId="9" fontId="9" fillId="0" borderId="27" xfId="0" applyNumberFormat="1" applyFont="1" applyFill="1" applyBorder="1" applyAlignment="1">
      <alignment horizontal="center" vertical="center" wrapText="1"/>
    </xf>
    <xf numFmtId="0" fontId="9" fillId="0" borderId="0" xfId="0" applyFont="1" applyFill="1" applyBorder="1"/>
    <xf numFmtId="0" fontId="9" fillId="0" borderId="6"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2" borderId="6" xfId="0" applyFont="1" applyFill="1" applyBorder="1" applyAlignment="1">
      <alignment horizontal="left" vertical="center" wrapText="1"/>
    </xf>
    <xf numFmtId="9" fontId="9" fillId="0" borderId="14" xfId="0" applyNumberFormat="1" applyFont="1" applyFill="1" applyBorder="1" applyAlignment="1">
      <alignment horizontal="center" vertical="center" wrapText="1"/>
    </xf>
    <xf numFmtId="0" fontId="45" fillId="3" borderId="0" xfId="0" applyFont="1" applyFill="1" applyBorder="1" applyAlignment="1">
      <alignment vertical="center" wrapText="1"/>
    </xf>
    <xf numFmtId="0" fontId="9" fillId="0" borderId="0" xfId="0" applyFont="1" applyBorder="1"/>
    <xf numFmtId="0" fontId="45" fillId="10" borderId="31" xfId="0" applyFont="1" applyFill="1" applyBorder="1" applyAlignment="1">
      <alignment horizontal="center" vertical="center" wrapText="1"/>
    </xf>
    <xf numFmtId="0" fontId="45" fillId="10" borderId="32" xfId="0" applyFont="1" applyFill="1" applyBorder="1" applyAlignment="1">
      <alignment vertical="center" wrapText="1"/>
    </xf>
    <xf numFmtId="0" fontId="45" fillId="10" borderId="32" xfId="0" applyFont="1" applyFill="1" applyBorder="1" applyAlignment="1">
      <alignment horizontal="center" vertical="center" wrapText="1"/>
    </xf>
    <xf numFmtId="0" fontId="45" fillId="10" borderId="33" xfId="0" applyFont="1" applyFill="1" applyBorder="1" applyAlignment="1">
      <alignment horizontal="center" vertical="center" wrapText="1"/>
    </xf>
    <xf numFmtId="0" fontId="34" fillId="10" borderId="34" xfId="0" applyFont="1" applyFill="1" applyBorder="1" applyAlignment="1">
      <alignment horizontal="center" vertical="center"/>
    </xf>
    <xf numFmtId="49" fontId="34" fillId="2" borderId="0" xfId="0" applyNumberFormat="1" applyFont="1" applyFill="1" applyBorder="1" applyAlignment="1">
      <alignment horizontal="center" vertical="center" wrapText="1"/>
    </xf>
    <xf numFmtId="0" fontId="13" fillId="3" borderId="7" xfId="0" applyFont="1" applyFill="1" applyBorder="1" applyAlignment="1">
      <alignment horizontal="left" vertical="center" wrapText="1"/>
    </xf>
    <xf numFmtId="0" fontId="13" fillId="3" borderId="7" xfId="0" applyFont="1" applyFill="1" applyBorder="1" applyAlignment="1">
      <alignment vertical="center" wrapText="1"/>
    </xf>
    <xf numFmtId="0" fontId="13" fillId="3" borderId="35" xfId="0" applyFont="1" applyFill="1" applyBorder="1" applyAlignment="1">
      <alignment horizontal="left" vertical="center" wrapText="1"/>
    </xf>
    <xf numFmtId="9" fontId="13" fillId="3" borderId="7" xfId="0" applyNumberFormat="1" applyFont="1" applyFill="1" applyBorder="1" applyAlignment="1">
      <alignment horizontal="center" vertical="center" wrapText="1"/>
    </xf>
    <xf numFmtId="9" fontId="13" fillId="3" borderId="35" xfId="0" applyNumberFormat="1" applyFont="1" applyFill="1" applyBorder="1" applyAlignment="1">
      <alignment horizontal="center" vertical="center" wrapText="1"/>
    </xf>
    <xf numFmtId="0" fontId="13" fillId="3" borderId="0" xfId="0" applyFont="1" applyFill="1" applyBorder="1" applyAlignment="1">
      <alignment vertical="center" wrapText="1"/>
    </xf>
    <xf numFmtId="0" fontId="9" fillId="2" borderId="0" xfId="0" applyFont="1" applyFill="1" applyBorder="1" applyAlignment="1">
      <alignment horizontal="left" vertical="center" wrapText="1"/>
    </xf>
    <xf numFmtId="0" fontId="44" fillId="0" borderId="0" xfId="2" applyFont="1" applyFill="1" applyBorder="1" applyAlignment="1" applyProtection="1">
      <alignment horizontal="center" vertical="center" wrapText="1"/>
    </xf>
    <xf numFmtId="0" fontId="34" fillId="10" borderId="31" xfId="0" applyFont="1" applyFill="1" applyBorder="1" applyAlignment="1">
      <alignment horizontal="center" vertical="center" wrapText="1"/>
    </xf>
    <xf numFmtId="0" fontId="34" fillId="10" borderId="38" xfId="0" applyFont="1" applyFill="1" applyBorder="1" applyAlignment="1">
      <alignment horizontal="left" vertical="center" wrapText="1"/>
    </xf>
    <xf numFmtId="0" fontId="34" fillId="10" borderId="33" xfId="0" applyFont="1" applyFill="1" applyBorder="1" applyAlignment="1">
      <alignment horizontal="center" vertical="center"/>
    </xf>
    <xf numFmtId="0" fontId="34" fillId="0" borderId="7" xfId="0" applyFont="1" applyFill="1" applyBorder="1" applyAlignment="1">
      <alignment horizontal="center" vertical="center" wrapText="1"/>
    </xf>
    <xf numFmtId="0" fontId="9" fillId="0" borderId="7" xfId="0" applyFont="1" applyFill="1" applyBorder="1" applyAlignment="1">
      <alignment horizontal="left" vertical="center" wrapText="1"/>
    </xf>
    <xf numFmtId="9" fontId="9" fillId="2" borderId="7"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xf>
    <xf numFmtId="0" fontId="9" fillId="0" borderId="0" xfId="0" applyFont="1" applyFill="1" applyBorder="1" applyAlignment="1">
      <alignment vertical="center" wrapText="1"/>
    </xf>
    <xf numFmtId="0" fontId="34" fillId="0" borderId="40" xfId="0" applyFont="1" applyFill="1" applyBorder="1" applyAlignment="1">
      <alignment horizontal="center" vertical="center" wrapText="1"/>
    </xf>
    <xf numFmtId="0" fontId="9" fillId="0" borderId="40" xfId="0" applyFont="1" applyFill="1" applyBorder="1" applyAlignment="1">
      <alignment horizontal="left" vertical="center" wrapText="1"/>
    </xf>
    <xf numFmtId="9" fontId="9" fillId="2" borderId="40" xfId="0" applyNumberFormat="1" applyFont="1" applyFill="1" applyBorder="1" applyAlignment="1">
      <alignment horizontal="center" vertical="center" wrapText="1"/>
    </xf>
    <xf numFmtId="0" fontId="9" fillId="0" borderId="6" xfId="0" applyFont="1" applyFill="1" applyBorder="1" applyAlignment="1">
      <alignment vertical="center" wrapText="1"/>
    </xf>
    <xf numFmtId="9" fontId="9" fillId="2" borderId="6" xfId="0" applyNumberFormat="1" applyFont="1" applyFill="1" applyBorder="1" applyAlignment="1">
      <alignment horizontal="center" wrapText="1"/>
    </xf>
    <xf numFmtId="0" fontId="9" fillId="0" borderId="6" xfId="0" applyFont="1" applyFill="1" applyBorder="1" applyAlignment="1">
      <alignment horizontal="justify" vertical="center" wrapText="1"/>
    </xf>
    <xf numFmtId="0" fontId="9" fillId="0" borderId="40" xfId="0" applyFont="1" applyFill="1" applyBorder="1" applyAlignment="1">
      <alignment vertical="center" wrapText="1"/>
    </xf>
    <xf numFmtId="9" fontId="9" fillId="2" borderId="40" xfId="0" applyNumberFormat="1" applyFont="1" applyFill="1" applyBorder="1" applyAlignment="1">
      <alignment horizontal="center" vertical="center"/>
    </xf>
    <xf numFmtId="0" fontId="9" fillId="0" borderId="7" xfId="0" applyFont="1" applyFill="1" applyBorder="1" applyAlignment="1">
      <alignment vertical="center" wrapText="1"/>
    </xf>
    <xf numFmtId="9" fontId="9" fillId="2" borderId="40" xfId="0" applyNumberFormat="1" applyFont="1" applyFill="1" applyBorder="1" applyAlignment="1">
      <alignment horizontal="center" wrapText="1"/>
    </xf>
    <xf numFmtId="0" fontId="34" fillId="10" borderId="31" xfId="0" applyFont="1" applyFill="1" applyBorder="1" applyAlignment="1">
      <alignment horizontal="center" vertical="center"/>
    </xf>
    <xf numFmtId="0" fontId="34" fillId="10" borderId="38" xfId="0" applyFont="1" applyFill="1" applyBorder="1" applyAlignment="1">
      <alignment horizontal="center" vertical="center"/>
    </xf>
    <xf numFmtId="0" fontId="34" fillId="0" borderId="11" xfId="0" applyFont="1" applyFill="1" applyBorder="1" applyAlignment="1">
      <alignment horizontal="center" vertical="center" wrapText="1"/>
    </xf>
    <xf numFmtId="0" fontId="9" fillId="0" borderId="11" xfId="0" applyFont="1" applyFill="1" applyBorder="1" applyAlignment="1">
      <alignment horizontal="left" vertical="center" wrapText="1"/>
    </xf>
    <xf numFmtId="9" fontId="9" fillId="0" borderId="7" xfId="0" applyNumberFormat="1" applyFont="1" applyFill="1" applyBorder="1" applyAlignment="1">
      <alignment horizontal="center" vertical="center" wrapText="1"/>
    </xf>
    <xf numFmtId="0" fontId="34" fillId="0" borderId="10" xfId="0" applyFont="1" applyFill="1" applyBorder="1" applyAlignment="1">
      <alignment horizontal="center" vertical="center" wrapText="1"/>
    </xf>
    <xf numFmtId="0" fontId="9" fillId="2" borderId="10" xfId="0" applyFont="1" applyFill="1" applyBorder="1" applyAlignment="1">
      <alignment horizontal="left" vertical="center" wrapText="1"/>
    </xf>
    <xf numFmtId="9" fontId="9" fillId="0" borderId="6" xfId="0" applyNumberFormat="1" applyFont="1" applyFill="1" applyBorder="1" applyAlignment="1">
      <alignment horizontal="center" vertical="center" wrapText="1"/>
    </xf>
    <xf numFmtId="0" fontId="9" fillId="2" borderId="6" xfId="0" applyFont="1" applyFill="1" applyBorder="1" applyAlignment="1">
      <alignment vertical="center" wrapText="1"/>
    </xf>
    <xf numFmtId="0" fontId="13" fillId="0" borderId="10" xfId="0" applyFont="1" applyFill="1" applyBorder="1" applyAlignment="1">
      <alignment horizontal="left" vertical="center" wrapText="1"/>
    </xf>
    <xf numFmtId="0" fontId="9" fillId="0" borderId="0" xfId="0" applyFont="1" applyFill="1" applyAlignment="1">
      <alignment vertical="center" wrapText="1"/>
    </xf>
    <xf numFmtId="0" fontId="9" fillId="0" borderId="8" xfId="0" applyFont="1" applyFill="1" applyBorder="1" applyAlignment="1">
      <alignment horizontal="left" vertical="center" wrapText="1"/>
    </xf>
    <xf numFmtId="0" fontId="9" fillId="2" borderId="6" xfId="0" applyFont="1" applyFill="1" applyBorder="1" applyAlignment="1">
      <alignment horizontal="left" vertical="center" wrapText="1"/>
    </xf>
    <xf numFmtId="0" fontId="11" fillId="0" borderId="6" xfId="0" applyFont="1" applyFill="1" applyBorder="1" applyAlignment="1">
      <alignment vertical="center" wrapText="1"/>
    </xf>
    <xf numFmtId="0" fontId="13" fillId="0" borderId="6" xfId="0" applyFont="1" applyFill="1" applyBorder="1" applyAlignment="1">
      <alignment horizontal="center" vertical="center" wrapText="1"/>
    </xf>
    <xf numFmtId="9" fontId="11" fillId="0" borderId="6" xfId="0" applyNumberFormat="1" applyFont="1" applyFill="1" applyBorder="1" applyAlignment="1">
      <alignment horizontal="center" vertical="center" wrapText="1"/>
    </xf>
    <xf numFmtId="0" fontId="11" fillId="0" borderId="10" xfId="0" applyFont="1" applyFill="1" applyBorder="1" applyAlignment="1">
      <alignment horizontal="left" vertical="center" wrapText="1"/>
    </xf>
    <xf numFmtId="0" fontId="9" fillId="0" borderId="6" xfId="0" applyFont="1" applyFill="1" applyBorder="1" applyAlignment="1">
      <alignment wrapText="1"/>
    </xf>
    <xf numFmtId="0" fontId="34" fillId="0" borderId="6" xfId="0" applyFont="1" applyFill="1" applyBorder="1" applyAlignment="1">
      <alignment horizontal="center" vertical="center"/>
    </xf>
    <xf numFmtId="0" fontId="34" fillId="10" borderId="8" xfId="0" applyFont="1" applyFill="1" applyBorder="1" applyAlignment="1">
      <alignment horizontal="center" vertical="center"/>
    </xf>
    <xf numFmtId="0" fontId="34" fillId="11" borderId="6" xfId="0" applyFont="1" applyFill="1" applyBorder="1" applyAlignment="1">
      <alignment horizontal="center" vertical="center"/>
    </xf>
    <xf numFmtId="9" fontId="9" fillId="0" borderId="6" xfId="1" applyFont="1" applyFill="1" applyBorder="1" applyAlignment="1">
      <alignment horizontal="center" vertical="center" wrapText="1"/>
    </xf>
    <xf numFmtId="9" fontId="35" fillId="0" borderId="0" xfId="1" applyFont="1" applyFill="1"/>
    <xf numFmtId="9" fontId="36" fillId="11" borderId="20" xfId="1" applyFont="1" applyFill="1" applyBorder="1" applyAlignment="1">
      <alignment horizontal="center" vertical="center" wrapText="1"/>
    </xf>
    <xf numFmtId="9" fontId="36" fillId="11" borderId="22" xfId="1" applyFont="1" applyFill="1" applyBorder="1" applyAlignment="1">
      <alignment horizontal="center" vertical="center" wrapText="1"/>
    </xf>
    <xf numFmtId="9" fontId="4" fillId="0" borderId="0" xfId="1" applyFont="1" applyFill="1" applyAlignment="1">
      <alignment horizontal="center" vertical="center"/>
    </xf>
    <xf numFmtId="9" fontId="35" fillId="0" borderId="0" xfId="1" applyFont="1" applyFill="1" applyAlignment="1">
      <alignment horizontal="center" vertical="center"/>
    </xf>
    <xf numFmtId="9" fontId="4" fillId="0" borderId="6" xfId="1" applyFont="1" applyFill="1" applyBorder="1" applyAlignment="1">
      <alignment horizontal="center" vertical="center"/>
    </xf>
    <xf numFmtId="9" fontId="34" fillId="11" borderId="6" xfId="1" applyFont="1" applyFill="1" applyBorder="1" applyAlignment="1">
      <alignment horizontal="center" vertical="center" wrapText="1"/>
    </xf>
    <xf numFmtId="9" fontId="9" fillId="0" borderId="0" xfId="1" applyFont="1" applyAlignment="1">
      <alignment horizontal="center" vertical="center"/>
    </xf>
    <xf numFmtId="9" fontId="9" fillId="0" borderId="0" xfId="1" applyFont="1" applyFill="1" applyAlignment="1">
      <alignment horizontal="center" vertical="center"/>
    </xf>
    <xf numFmtId="9" fontId="4" fillId="0" borderId="0" xfId="1" applyFont="1"/>
    <xf numFmtId="9" fontId="16" fillId="0" borderId="0" xfId="1" applyFont="1"/>
    <xf numFmtId="9" fontId="9" fillId="0" borderId="6" xfId="1" applyFont="1" applyBorder="1" applyAlignment="1">
      <alignment horizontal="center" vertical="center"/>
    </xf>
    <xf numFmtId="9" fontId="18" fillId="0" borderId="6" xfId="1" applyFont="1" applyFill="1" applyBorder="1" applyAlignment="1">
      <alignment horizontal="center" vertical="center"/>
    </xf>
    <xf numFmtId="0" fontId="4" fillId="0" borderId="0" xfId="0" applyFont="1" applyFill="1" applyAlignment="1"/>
    <xf numFmtId="0" fontId="9" fillId="0" borderId="6" xfId="0" applyFont="1" applyFill="1" applyBorder="1" applyAlignment="1">
      <alignment horizontal="left" vertical="center" wrapText="1"/>
    </xf>
    <xf numFmtId="0" fontId="15" fillId="2" borderId="0" xfId="2" applyFont="1" applyFill="1" applyBorder="1" applyAlignment="1" applyProtection="1">
      <alignment horizontal="center" vertical="center" wrapText="1"/>
    </xf>
    <xf numFmtId="9" fontId="4" fillId="0" borderId="6" xfId="1" applyFont="1" applyBorder="1" applyAlignment="1">
      <alignment horizontal="center" vertical="center"/>
    </xf>
    <xf numFmtId="9" fontId="4" fillId="0" borderId="0" xfId="1" applyFont="1" applyAlignment="1">
      <alignment horizontal="center" vertical="center"/>
    </xf>
    <xf numFmtId="14" fontId="52" fillId="0" borderId="6" xfId="0" applyNumberFormat="1" applyFont="1" applyFill="1" applyBorder="1" applyAlignment="1">
      <alignment horizontal="center" vertical="center" wrapText="1"/>
    </xf>
    <xf numFmtId="9" fontId="54" fillId="0" borderId="6" xfId="0" applyNumberFormat="1" applyFont="1" applyBorder="1" applyAlignment="1">
      <alignment horizontal="center" vertical="center"/>
    </xf>
    <xf numFmtId="0" fontId="7" fillId="0" borderId="6" xfId="0" applyFont="1" applyBorder="1" applyAlignment="1">
      <alignment vertical="top" wrapText="1"/>
    </xf>
    <xf numFmtId="9" fontId="4" fillId="0" borderId="8" xfId="0" applyNumberFormat="1" applyFont="1" applyFill="1" applyBorder="1" applyAlignment="1">
      <alignment horizontal="left" vertical="top" wrapText="1"/>
    </xf>
    <xf numFmtId="9" fontId="4" fillId="0" borderId="6" xfId="0" applyNumberFormat="1" applyFont="1" applyFill="1" applyBorder="1" applyAlignment="1">
      <alignment horizontal="center" vertical="center"/>
    </xf>
    <xf numFmtId="0" fontId="11" fillId="0" borderId="6" xfId="0" applyFont="1" applyFill="1" applyBorder="1" applyAlignment="1">
      <alignment horizontal="left" vertical="top" wrapText="1"/>
    </xf>
    <xf numFmtId="0" fontId="9" fillId="0" borderId="6" xfId="0" applyFont="1" applyFill="1" applyBorder="1" applyAlignment="1">
      <alignment horizontal="left" vertical="top" wrapText="1"/>
    </xf>
    <xf numFmtId="9" fontId="9" fillId="0" borderId="28" xfId="0" applyNumberFormat="1" applyFont="1" applyFill="1" applyBorder="1" applyAlignment="1">
      <alignment horizontal="center" vertical="center"/>
    </xf>
    <xf numFmtId="9" fontId="36" fillId="11" borderId="21" xfId="1" applyFont="1" applyFill="1" applyBorder="1" applyAlignment="1">
      <alignment horizontal="center" vertical="center" wrapText="1"/>
    </xf>
    <xf numFmtId="9" fontId="13" fillId="3" borderId="6" xfId="1" applyFont="1" applyFill="1" applyBorder="1" applyAlignment="1">
      <alignment horizontal="center" vertical="center" wrapText="1"/>
    </xf>
    <xf numFmtId="0" fontId="34" fillId="11" borderId="6" xfId="0" applyFont="1" applyFill="1" applyBorder="1" applyAlignment="1">
      <alignment horizontal="center" vertical="center" wrapText="1"/>
    </xf>
    <xf numFmtId="9" fontId="9" fillId="0" borderId="7" xfId="1" applyFont="1" applyFill="1" applyBorder="1" applyAlignment="1">
      <alignment horizontal="center" vertical="center" wrapText="1"/>
    </xf>
    <xf numFmtId="0" fontId="36" fillId="11" borderId="17" xfId="0" applyFont="1" applyFill="1" applyBorder="1" applyAlignment="1">
      <alignment horizontal="center" vertical="center" wrapText="1"/>
    </xf>
    <xf numFmtId="9" fontId="36" fillId="11" borderId="43" xfId="1" applyFont="1" applyFill="1" applyBorder="1" applyAlignment="1">
      <alignment horizontal="center" vertical="center" wrapText="1"/>
    </xf>
    <xf numFmtId="9" fontId="4" fillId="0" borderId="40" xfId="1" applyFont="1" applyFill="1" applyBorder="1" applyAlignment="1">
      <alignment horizontal="center" vertical="center"/>
    </xf>
    <xf numFmtId="0" fontId="2" fillId="0" borderId="12" xfId="0" applyFont="1" applyBorder="1" applyAlignment="1">
      <alignment vertical="center"/>
    </xf>
    <xf numFmtId="0" fontId="2" fillId="0" borderId="9" xfId="0" applyFont="1" applyBorder="1" applyAlignment="1">
      <alignment vertical="center"/>
    </xf>
    <xf numFmtId="9" fontId="62" fillId="0" borderId="6" xfId="2" applyNumberFormat="1" applyFont="1" applyFill="1" applyBorder="1" applyAlignment="1" applyProtection="1">
      <alignment horizontal="center" vertical="center" wrapText="1"/>
    </xf>
    <xf numFmtId="9" fontId="4" fillId="0" borderId="0" xfId="0" applyNumberFormat="1" applyFont="1" applyAlignment="1">
      <alignment horizontal="center" vertical="center"/>
    </xf>
    <xf numFmtId="9" fontId="7" fillId="0" borderId="6" xfId="1" applyFont="1" applyBorder="1" applyAlignment="1">
      <alignment horizontal="center" vertical="center"/>
    </xf>
    <xf numFmtId="0" fontId="2" fillId="0" borderId="6" xfId="0"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0" fontId="29" fillId="3" borderId="6" xfId="0" applyFont="1" applyFill="1" applyBorder="1" applyAlignment="1">
      <alignment vertical="center" wrapText="1"/>
    </xf>
    <xf numFmtId="9" fontId="44" fillId="2" borderId="6" xfId="2" applyNumberFormat="1" applyFont="1" applyFill="1" applyBorder="1" applyAlignment="1" applyProtection="1">
      <alignment horizontal="center" vertical="center" wrapText="1"/>
    </xf>
    <xf numFmtId="0" fontId="11" fillId="2" borderId="6" xfId="2"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2" borderId="27"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32" fillId="0" borderId="12" xfId="0" applyFont="1" applyBorder="1" applyAlignment="1">
      <alignment vertical="center"/>
    </xf>
    <xf numFmtId="0" fontId="7" fillId="0" borderId="0" xfId="0" applyFont="1"/>
    <xf numFmtId="0" fontId="32" fillId="0" borderId="6" xfId="0" applyFont="1" applyBorder="1" applyAlignment="1">
      <alignment vertical="center" wrapText="1"/>
    </xf>
    <xf numFmtId="49" fontId="32" fillId="2" borderId="6" xfId="0" applyNumberFormat="1"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xf>
    <xf numFmtId="0" fontId="63" fillId="0" borderId="6" xfId="0" applyFont="1" applyBorder="1" applyAlignment="1">
      <alignment vertical="center" wrapText="1"/>
    </xf>
    <xf numFmtId="0" fontId="63" fillId="2" borderId="6" xfId="0" applyFont="1" applyFill="1" applyBorder="1" applyAlignment="1">
      <alignment vertical="center" wrapText="1"/>
    </xf>
    <xf numFmtId="0" fontId="7" fillId="0" borderId="0" xfId="0" applyFont="1" applyAlignment="1">
      <alignment vertical="center" wrapText="1"/>
    </xf>
    <xf numFmtId="0" fontId="7" fillId="2" borderId="6" xfId="0" applyFont="1" applyFill="1" applyBorder="1" applyAlignment="1">
      <alignment horizontal="justify" vertical="center" wrapText="1"/>
    </xf>
    <xf numFmtId="0" fontId="7" fillId="0" borderId="6" xfId="0" applyFont="1" applyBorder="1" applyAlignment="1">
      <alignment horizontal="justify" vertical="center" wrapText="1"/>
    </xf>
    <xf numFmtId="0" fontId="49" fillId="2" borderId="6" xfId="0" applyFont="1" applyFill="1" applyBorder="1" applyAlignment="1">
      <alignment horizontal="justify" vertical="center" wrapText="1"/>
    </xf>
    <xf numFmtId="0" fontId="2" fillId="0" borderId="6" xfId="0" applyFont="1" applyBorder="1" applyAlignment="1">
      <alignment vertical="center"/>
    </xf>
    <xf numFmtId="0" fontId="4" fillId="0" borderId="0" xfId="0" applyFont="1" applyAlignment="1">
      <alignment horizontal="justify" vertical="center"/>
    </xf>
    <xf numFmtId="0" fontId="4" fillId="13" borderId="6" xfId="0" applyFont="1" applyFill="1" applyBorder="1" applyAlignment="1">
      <alignment horizontal="left" vertical="center" wrapText="1"/>
    </xf>
    <xf numFmtId="0" fontId="7" fillId="0" borderId="6" xfId="0" applyFont="1" applyFill="1" applyBorder="1" applyAlignment="1">
      <alignment horizontal="justify" vertical="center" wrapText="1"/>
    </xf>
    <xf numFmtId="0" fontId="22" fillId="0" borderId="6" xfId="0" applyFont="1" applyFill="1" applyBorder="1" applyAlignment="1">
      <alignment horizontal="justify" vertical="center" wrapText="1"/>
    </xf>
    <xf numFmtId="0" fontId="56" fillId="0" borderId="6" xfId="4" applyFont="1" applyFill="1" applyBorder="1" applyAlignment="1">
      <alignment horizontal="justify" vertical="center" wrapText="1"/>
    </xf>
    <xf numFmtId="0" fontId="2" fillId="0" borderId="0" xfId="0" applyFont="1" applyFill="1" applyBorder="1" applyAlignment="1">
      <alignment vertical="center" wrapText="1"/>
    </xf>
    <xf numFmtId="0" fontId="18" fillId="0" borderId="6" xfId="0" applyFont="1" applyFill="1" applyBorder="1" applyAlignment="1">
      <alignment horizontal="justify" vertical="center" wrapText="1"/>
    </xf>
    <xf numFmtId="0" fontId="24" fillId="0" borderId="6" xfId="0" applyFont="1" applyFill="1" applyBorder="1" applyAlignment="1">
      <alignment horizontal="justify" vertical="center" wrapText="1"/>
    </xf>
    <xf numFmtId="9" fontId="7" fillId="0" borderId="6" xfId="1" applyFont="1" applyFill="1" applyBorder="1" applyAlignment="1">
      <alignment horizontal="center" vertical="center"/>
    </xf>
    <xf numFmtId="14" fontId="4" fillId="0" borderId="6" xfId="0" applyNumberFormat="1" applyFont="1" applyBorder="1" applyAlignment="1">
      <alignment horizontal="justify" vertical="center" wrapText="1"/>
    </xf>
    <xf numFmtId="9" fontId="11" fillId="0" borderId="0" xfId="2" applyNumberFormat="1" applyFont="1"/>
    <xf numFmtId="0" fontId="34" fillId="11" borderId="6" xfId="0" applyFont="1" applyFill="1" applyBorder="1" applyAlignment="1">
      <alignment horizontal="center" vertical="center" wrapText="1"/>
    </xf>
    <xf numFmtId="9" fontId="4" fillId="2" borderId="6" xfId="1" applyFont="1" applyFill="1" applyBorder="1" applyAlignment="1">
      <alignment horizontal="center" vertical="center"/>
    </xf>
    <xf numFmtId="0" fontId="44" fillId="0" borderId="0" xfId="2" applyFont="1" applyFill="1" applyBorder="1" applyAlignment="1" applyProtection="1">
      <alignment vertical="center" wrapText="1"/>
    </xf>
    <xf numFmtId="9" fontId="36" fillId="11" borderId="6" xfId="1" applyFont="1" applyFill="1" applyBorder="1" applyAlignment="1">
      <alignment horizontal="center" vertical="center" wrapText="1"/>
    </xf>
    <xf numFmtId="0" fontId="35" fillId="2" borderId="6" xfId="0" applyFont="1" applyFill="1" applyBorder="1" applyAlignment="1">
      <alignment vertical="center" wrapText="1"/>
    </xf>
    <xf numFmtId="0" fontId="66" fillId="0" borderId="6" xfId="0" applyFont="1" applyFill="1" applyBorder="1" applyAlignment="1">
      <alignment horizontal="left" vertical="center" wrapText="1"/>
    </xf>
    <xf numFmtId="0" fontId="67" fillId="0" borderId="0" xfId="0" applyFont="1"/>
    <xf numFmtId="15" fontId="4" fillId="0" borderId="4" xfId="0" applyNumberFormat="1" applyFont="1" applyFill="1" applyBorder="1" applyAlignment="1"/>
    <xf numFmtId="0" fontId="2" fillId="0" borderId="6" xfId="0" applyFont="1" applyFill="1" applyBorder="1" applyAlignment="1">
      <alignment horizontal="center" vertical="center" wrapText="1"/>
    </xf>
    <xf numFmtId="0" fontId="34" fillId="11" borderId="6" xfId="0" applyFont="1" applyFill="1" applyBorder="1" applyAlignment="1">
      <alignment horizontal="center" vertical="center" wrapText="1"/>
    </xf>
    <xf numFmtId="9" fontId="34" fillId="11" borderId="6" xfId="1" applyFont="1" applyFill="1" applyBorder="1" applyAlignment="1">
      <alignment horizontal="center" vertical="center" wrapText="1"/>
    </xf>
    <xf numFmtId="9" fontId="9" fillId="2" borderId="7" xfId="0" applyNumberFormat="1" applyFont="1" applyFill="1" applyBorder="1" applyAlignment="1">
      <alignment horizontal="center" vertical="center" wrapText="1"/>
    </xf>
    <xf numFmtId="9" fontId="36" fillId="7" borderId="43" xfId="1" applyFont="1" applyFill="1" applyBorder="1" applyAlignment="1">
      <alignment horizontal="center" vertical="center" wrapText="1"/>
    </xf>
    <xf numFmtId="9" fontId="36" fillId="7" borderId="24" xfId="1" applyFont="1" applyFill="1" applyBorder="1" applyAlignment="1">
      <alignment horizontal="center" vertical="center" wrapText="1"/>
    </xf>
    <xf numFmtId="0" fontId="36" fillId="7" borderId="46" xfId="0" applyFont="1" applyFill="1" applyBorder="1" applyAlignment="1">
      <alignment horizontal="center" vertical="center" wrapText="1"/>
    </xf>
    <xf numFmtId="9" fontId="36" fillId="11" borderId="18" xfId="1" applyFont="1" applyFill="1" applyBorder="1" applyAlignment="1">
      <alignment horizontal="center" vertical="center" wrapText="1"/>
    </xf>
    <xf numFmtId="0" fontId="2" fillId="5" borderId="23" xfId="0" applyFont="1" applyFill="1" applyBorder="1" applyAlignment="1">
      <alignment horizontal="center" vertical="center" wrapText="1"/>
    </xf>
    <xf numFmtId="0" fontId="15" fillId="0" borderId="21" xfId="2" applyFont="1" applyFill="1" applyBorder="1" applyAlignment="1" applyProtection="1">
      <alignment vertical="center" wrapText="1"/>
    </xf>
    <xf numFmtId="0" fontId="15" fillId="0" borderId="16" xfId="2" applyFont="1" applyFill="1" applyBorder="1" applyAlignment="1" applyProtection="1">
      <alignment vertical="center" wrapText="1"/>
    </xf>
    <xf numFmtId="0" fontId="15" fillId="0" borderId="45" xfId="2" applyFont="1" applyFill="1" applyBorder="1" applyAlignment="1" applyProtection="1">
      <alignment vertical="center" wrapText="1"/>
    </xf>
    <xf numFmtId="9" fontId="36" fillId="7" borderId="49" xfId="1" applyFont="1" applyFill="1" applyBorder="1" applyAlignment="1">
      <alignment horizontal="center" vertical="center" wrapText="1"/>
    </xf>
    <xf numFmtId="9" fontId="36" fillId="7" borderId="50" xfId="1" applyFont="1" applyFill="1" applyBorder="1" applyAlignment="1">
      <alignment horizontal="center" vertical="center" wrapText="1"/>
    </xf>
    <xf numFmtId="9" fontId="11" fillId="0" borderId="8" xfId="2" applyNumberFormat="1" applyFont="1" applyBorder="1" applyAlignment="1">
      <alignment horizontal="center" vertical="center"/>
    </xf>
    <xf numFmtId="0" fontId="34" fillId="5" borderId="51" xfId="0" applyFont="1" applyFill="1" applyBorder="1" applyAlignment="1">
      <alignment horizontal="center" vertical="center" wrapText="1"/>
    </xf>
    <xf numFmtId="0" fontId="11" fillId="0" borderId="38" xfId="2" applyFont="1" applyBorder="1"/>
    <xf numFmtId="0" fontId="36" fillId="7" borderId="36" xfId="0" applyFont="1" applyFill="1" applyBorder="1" applyAlignment="1">
      <alignment horizontal="center" vertical="center" wrapText="1"/>
    </xf>
    <xf numFmtId="9" fontId="4" fillId="0" borderId="27" xfId="0" applyNumberFormat="1" applyFont="1" applyFill="1" applyBorder="1" applyAlignment="1">
      <alignment horizontal="center" vertical="center" wrapText="1"/>
    </xf>
    <xf numFmtId="9" fontId="4" fillId="0" borderId="14" xfId="0" applyNumberFormat="1" applyFont="1" applyFill="1" applyBorder="1" applyAlignment="1">
      <alignment horizontal="center" vertical="center" wrapText="1"/>
    </xf>
    <xf numFmtId="0" fontId="4" fillId="0" borderId="8" xfId="0" applyFont="1" applyBorder="1"/>
    <xf numFmtId="0" fontId="2" fillId="0" borderId="8" xfId="0" applyFont="1" applyBorder="1" applyAlignment="1">
      <alignment vertical="center"/>
    </xf>
    <xf numFmtId="0" fontId="4" fillId="0" borderId="40" xfId="0" applyFont="1" applyBorder="1"/>
    <xf numFmtId="9" fontId="4" fillId="0" borderId="40" xfId="1" applyFont="1" applyBorder="1" applyAlignment="1">
      <alignment horizontal="center" vertical="center"/>
    </xf>
    <xf numFmtId="0" fontId="4" fillId="0" borderId="27" xfId="0" applyFont="1" applyBorder="1" applyAlignment="1">
      <alignment vertical="top" wrapText="1"/>
    </xf>
    <xf numFmtId="0" fontId="18" fillId="0" borderId="24" xfId="0" applyFont="1" applyFill="1" applyBorder="1"/>
    <xf numFmtId="0" fontId="18" fillId="0" borderId="15" xfId="0" applyFont="1" applyFill="1" applyBorder="1"/>
    <xf numFmtId="0" fontId="34" fillId="7" borderId="6" xfId="0" applyFont="1" applyFill="1" applyBorder="1" applyAlignment="1">
      <alignment horizontal="center" vertical="center" wrapText="1"/>
    </xf>
    <xf numFmtId="9" fontId="36" fillId="7" borderId="6" xfId="1"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9" fontId="4" fillId="0" borderId="10" xfId="1" applyFont="1" applyFill="1" applyBorder="1" applyAlignment="1">
      <alignment horizontal="center" vertical="center"/>
    </xf>
    <xf numFmtId="0" fontId="7"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9" fontId="9" fillId="2" borderId="7" xfId="0" applyNumberFormat="1" applyFont="1" applyFill="1" applyBorder="1" applyAlignment="1">
      <alignment horizontal="center" vertical="center" wrapText="1"/>
    </xf>
    <xf numFmtId="0" fontId="7" fillId="0" borderId="10" xfId="0" applyFont="1" applyFill="1" applyBorder="1" applyAlignment="1">
      <alignment vertical="center" wrapText="1"/>
    </xf>
    <xf numFmtId="0" fontId="2" fillId="0" borderId="10" xfId="0" applyFont="1" applyFill="1" applyBorder="1" applyAlignment="1">
      <alignment vertical="center" wrapText="1"/>
    </xf>
    <xf numFmtId="0" fontId="4" fillId="0" borderId="10" xfId="0" applyFont="1" applyFill="1" applyBorder="1" applyAlignment="1">
      <alignment vertical="center" wrapText="1"/>
    </xf>
    <xf numFmtId="0" fontId="11" fillId="0" borderId="31" xfId="2" applyFont="1" applyBorder="1" applyAlignment="1">
      <alignment vertical="top" wrapText="1"/>
    </xf>
    <xf numFmtId="0" fontId="11" fillId="0" borderId="31" xfId="2" applyFont="1" applyBorder="1" applyAlignment="1">
      <alignment horizontal="left" vertical="top" wrapText="1"/>
    </xf>
    <xf numFmtId="0" fontId="4" fillId="0" borderId="6" xfId="0" applyFont="1" applyBorder="1" applyAlignment="1">
      <alignment wrapText="1"/>
    </xf>
    <xf numFmtId="0" fontId="4" fillId="0" borderId="27" xfId="0" applyFont="1" applyBorder="1" applyAlignment="1">
      <alignment vertical="center" wrapText="1"/>
    </xf>
    <xf numFmtId="0" fontId="18" fillId="0" borderId="17" xfId="0" applyFont="1" applyFill="1" applyBorder="1" applyAlignment="1">
      <alignment wrapText="1"/>
    </xf>
    <xf numFmtId="0" fontId="18" fillId="0" borderId="14" xfId="0" applyFont="1" applyFill="1" applyBorder="1" applyAlignment="1">
      <alignment vertical="center" wrapText="1"/>
    </xf>
    <xf numFmtId="0" fontId="7" fillId="14" borderId="6" xfId="0" applyFont="1" applyFill="1" applyBorder="1" applyAlignment="1">
      <alignment horizontal="justify" vertical="center" wrapText="1"/>
    </xf>
    <xf numFmtId="0" fontId="4" fillId="14" borderId="6" xfId="0" applyFont="1" applyFill="1" applyBorder="1" applyAlignment="1">
      <alignment vertical="center" wrapText="1"/>
    </xf>
    <xf numFmtId="0" fontId="4" fillId="14" borderId="6" xfId="0" applyFont="1" applyFill="1" applyBorder="1" applyAlignment="1">
      <alignment horizontal="left" vertical="center" wrapText="1"/>
    </xf>
    <xf numFmtId="0" fontId="7" fillId="14" borderId="6" xfId="0" applyFont="1" applyFill="1" applyBorder="1" applyAlignment="1">
      <alignment vertical="center" wrapText="1"/>
    </xf>
    <xf numFmtId="0" fontId="24" fillId="14" borderId="6" xfId="0" applyFont="1" applyFill="1" applyBorder="1" applyAlignment="1">
      <alignment horizontal="justify" vertical="center" wrapText="1"/>
    </xf>
    <xf numFmtId="0" fontId="4" fillId="14" borderId="20" xfId="0" applyFont="1" applyFill="1" applyBorder="1" applyAlignment="1">
      <alignment horizontal="justify" vertical="center" wrapText="1"/>
    </xf>
    <xf numFmtId="0" fontId="34" fillId="5" borderId="54" xfId="0" applyFont="1" applyFill="1" applyBorder="1" applyAlignment="1">
      <alignment horizontal="center" vertical="center" wrapText="1"/>
    </xf>
    <xf numFmtId="0" fontId="4" fillId="0" borderId="27" xfId="0" applyFont="1" applyBorder="1" applyAlignment="1">
      <alignment wrapText="1"/>
    </xf>
    <xf numFmtId="9" fontId="4" fillId="0" borderId="0" xfId="0" applyNumberFormat="1" applyFont="1" applyFill="1"/>
    <xf numFmtId="9" fontId="4" fillId="15" borderId="6" xfId="1" applyFont="1" applyFill="1" applyBorder="1" applyAlignment="1">
      <alignment horizontal="center" vertical="center"/>
    </xf>
    <xf numFmtId="9" fontId="11" fillId="0" borderId="32" xfId="2" applyNumberFormat="1" applyFont="1" applyBorder="1" applyAlignment="1">
      <alignment horizontal="center" vertical="center"/>
    </xf>
    <xf numFmtId="9" fontId="11" fillId="0" borderId="33" xfId="2" applyNumberFormat="1" applyFont="1" applyBorder="1" applyAlignment="1">
      <alignment horizontal="center" vertical="center"/>
    </xf>
    <xf numFmtId="9" fontId="11" fillId="3" borderId="6" xfId="1" applyFont="1" applyFill="1" applyBorder="1" applyAlignment="1">
      <alignment horizontal="center" vertical="center" wrapText="1"/>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vertical="center"/>
    </xf>
    <xf numFmtId="0" fontId="4" fillId="0" borderId="14" xfId="0" applyFont="1" applyBorder="1" applyAlignment="1">
      <alignment vertical="center" wrapText="1"/>
    </xf>
    <xf numFmtId="0" fontId="13" fillId="0" borderId="10"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7" fillId="0" borderId="27" xfId="0" applyFont="1" applyFill="1" applyBorder="1" applyAlignment="1">
      <alignment vertical="top" wrapText="1"/>
    </xf>
    <xf numFmtId="0" fontId="20" fillId="0" borderId="0" xfId="0" applyFont="1" applyAlignment="1">
      <alignment vertical="center"/>
    </xf>
    <xf numFmtId="0" fontId="4" fillId="2" borderId="27" xfId="0" applyFont="1" applyFill="1" applyBorder="1" applyAlignment="1">
      <alignment vertical="center" wrapText="1"/>
    </xf>
    <xf numFmtId="0" fontId="4" fillId="0" borderId="27" xfId="0" applyFont="1" applyFill="1" applyBorder="1" applyAlignment="1">
      <alignment vertical="center" wrapText="1"/>
    </xf>
    <xf numFmtId="0" fontId="4" fillId="0" borderId="14" xfId="0" applyFont="1" applyFill="1" applyBorder="1" applyAlignment="1">
      <alignment vertical="center" wrapText="1"/>
    </xf>
    <xf numFmtId="0" fontId="8" fillId="0" borderId="0" xfId="0" applyFont="1" applyFill="1" applyAlignment="1">
      <alignment vertical="center"/>
    </xf>
    <xf numFmtId="0" fontId="7" fillId="0" borderId="27" xfId="0" applyFont="1" applyFill="1" applyBorder="1" applyAlignment="1">
      <alignment vertical="center" wrapText="1"/>
    </xf>
    <xf numFmtId="1" fontId="4" fillId="0" borderId="0" xfId="0" applyNumberFormat="1" applyFont="1" applyFill="1" applyAlignment="1">
      <alignment vertical="center"/>
    </xf>
    <xf numFmtId="0" fontId="18" fillId="0" borderId="52" xfId="0" applyFont="1" applyFill="1" applyBorder="1" applyAlignment="1">
      <alignment horizontal="justify" vertical="center" wrapText="1"/>
    </xf>
    <xf numFmtId="9" fontId="18" fillId="0" borderId="43" xfId="0" applyNumberFormat="1" applyFont="1" applyFill="1" applyBorder="1" applyAlignment="1">
      <alignment horizontal="center" vertical="center" wrapText="1"/>
    </xf>
    <xf numFmtId="9" fontId="18" fillId="0" borderId="40"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18" xfId="0" applyFont="1" applyFill="1" applyBorder="1"/>
    <xf numFmtId="0" fontId="4" fillId="0" borderId="8" xfId="0" applyFont="1" applyFill="1" applyBorder="1"/>
    <xf numFmtId="0" fontId="2"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9" fontId="4" fillId="0" borderId="60" xfId="0" applyNumberFormat="1" applyFont="1" applyFill="1" applyBorder="1" applyAlignment="1">
      <alignment horizontal="center" vertical="center" wrapText="1"/>
    </xf>
    <xf numFmtId="0" fontId="4" fillId="0" borderId="7" xfId="0" applyFont="1" applyBorder="1" applyAlignment="1">
      <alignment horizontal="left" vertical="center" wrapText="1"/>
    </xf>
    <xf numFmtId="0" fontId="2" fillId="5" borderId="54" xfId="0" applyFont="1" applyFill="1" applyBorder="1" applyAlignment="1">
      <alignment horizontal="center" vertical="center" wrapText="1"/>
    </xf>
    <xf numFmtId="0" fontId="36" fillId="5" borderId="54" xfId="0" applyFont="1" applyFill="1" applyBorder="1" applyAlignment="1">
      <alignment horizontal="center" vertical="center" wrapText="1"/>
    </xf>
    <xf numFmtId="0" fontId="4" fillId="0" borderId="35" xfId="0" applyFont="1" applyBorder="1"/>
    <xf numFmtId="0" fontId="52" fillId="0" borderId="7" xfId="0" applyFont="1" applyBorder="1" applyAlignment="1">
      <alignment vertical="top" wrapText="1"/>
    </xf>
    <xf numFmtId="0" fontId="52" fillId="0" borderId="6" xfId="0" applyFont="1" applyBorder="1" applyAlignment="1">
      <alignment vertical="top" wrapText="1"/>
    </xf>
    <xf numFmtId="0" fontId="52" fillId="0" borderId="6" xfId="0" applyFont="1" applyBorder="1" applyAlignment="1">
      <alignment vertical="center" wrapText="1"/>
    </xf>
    <xf numFmtId="0" fontId="52" fillId="0" borderId="6" xfId="0" applyFont="1" applyBorder="1" applyAlignment="1">
      <alignment wrapText="1"/>
    </xf>
    <xf numFmtId="0" fontId="76" fillId="0" borderId="6" xfId="0" applyFont="1" applyBorder="1" applyAlignment="1">
      <alignment vertical="top" wrapText="1"/>
    </xf>
    <xf numFmtId="0" fontId="77" fillId="0" borderId="6" xfId="0" applyFont="1" applyBorder="1" applyAlignment="1">
      <alignment horizontal="left" vertical="top" wrapText="1"/>
    </xf>
    <xf numFmtId="0" fontId="52" fillId="0" borderId="6" xfId="0" applyFont="1" applyFill="1" applyBorder="1" applyAlignment="1">
      <alignment vertical="center" wrapText="1"/>
    </xf>
    <xf numFmtId="0" fontId="76" fillId="0" borderId="6" xfId="0" applyFont="1" applyBorder="1" applyAlignment="1">
      <alignment horizontal="left" vertical="center" wrapText="1"/>
    </xf>
    <xf numFmtId="0" fontId="52" fillId="2" borderId="6" xfId="0" applyFont="1" applyFill="1" applyBorder="1" applyAlignment="1">
      <alignment vertical="center" wrapText="1"/>
    </xf>
    <xf numFmtId="0" fontId="4" fillId="0" borderId="6" xfId="0" applyFont="1" applyFill="1" applyBorder="1" applyAlignment="1">
      <alignment horizontal="left" vertical="center" wrapText="1"/>
    </xf>
    <xf numFmtId="0" fontId="2" fillId="0" borderId="9" xfId="0" applyFont="1" applyFill="1" applyBorder="1" applyAlignment="1">
      <alignment horizontal="center" vertical="center"/>
    </xf>
    <xf numFmtId="0" fontId="19" fillId="0" borderId="6" xfId="0" applyFont="1" applyFill="1" applyBorder="1" applyAlignment="1">
      <alignment horizontal="left" vertical="center" wrapText="1"/>
    </xf>
    <xf numFmtId="0" fontId="34" fillId="10" borderId="22"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2" fillId="0" borderId="6" xfId="0" applyFont="1" applyFill="1" applyBorder="1" applyAlignment="1">
      <alignment horizontal="center" vertical="center"/>
    </xf>
    <xf numFmtId="0" fontId="73" fillId="0" borderId="56" xfId="0" applyFont="1" applyBorder="1" applyAlignment="1">
      <alignment horizontal="left" vertical="top" wrapText="1"/>
    </xf>
    <xf numFmtId="0" fontId="73" fillId="0" borderId="56" xfId="0" applyFont="1" applyBorder="1" applyAlignment="1">
      <alignment horizontal="left" vertical="top"/>
    </xf>
    <xf numFmtId="0" fontId="73" fillId="0" borderId="57" xfId="0" applyFont="1" applyBorder="1" applyAlignment="1">
      <alignment horizontal="left" vertical="top"/>
    </xf>
    <xf numFmtId="9" fontId="4" fillId="0" borderId="44" xfId="1" applyFont="1" applyFill="1" applyBorder="1" applyAlignment="1">
      <alignment horizontal="center" vertical="center"/>
    </xf>
    <xf numFmtId="9" fontId="4" fillId="0" borderId="15" xfId="1" applyFont="1" applyFill="1" applyBorder="1" applyAlignment="1">
      <alignment horizontal="center" vertical="center"/>
    </xf>
    <xf numFmtId="0" fontId="2" fillId="5" borderId="58" xfId="0" applyFont="1" applyFill="1" applyBorder="1" applyAlignment="1">
      <alignment horizontal="center" vertical="center" wrapText="1"/>
    </xf>
    <xf numFmtId="0" fontId="2" fillId="5" borderId="59" xfId="0" applyFont="1" applyFill="1" applyBorder="1" applyAlignment="1">
      <alignment horizontal="center" vertical="center" wrapText="1"/>
    </xf>
    <xf numFmtId="9" fontId="4" fillId="0" borderId="8" xfId="1" applyFont="1" applyFill="1" applyBorder="1" applyAlignment="1">
      <alignment horizontal="center" vertical="center"/>
    </xf>
    <xf numFmtId="9" fontId="4" fillId="0" borderId="34" xfId="1" applyFont="1" applyFill="1" applyBorder="1" applyAlignment="1">
      <alignment horizontal="center" vertical="center"/>
    </xf>
    <xf numFmtId="0" fontId="21" fillId="2" borderId="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2" fillId="10" borderId="35"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18" xfId="0" applyFont="1" applyFill="1" applyBorder="1" applyAlignment="1">
      <alignment horizontal="center" vertical="center" wrapText="1"/>
    </xf>
    <xf numFmtId="9" fontId="60" fillId="0" borderId="10" xfId="0" applyNumberFormat="1" applyFont="1" applyFill="1" applyBorder="1" applyAlignment="1">
      <alignment horizontal="center" vertical="center"/>
    </xf>
    <xf numFmtId="0" fontId="60" fillId="0" borderId="11" xfId="0" applyFont="1" applyFill="1" applyBorder="1" applyAlignment="1">
      <alignment horizontal="center" vertical="center"/>
    </xf>
    <xf numFmtId="0" fontId="60" fillId="0" borderId="7" xfId="0" applyFont="1" applyFill="1" applyBorder="1" applyAlignment="1">
      <alignment horizontal="center" vertical="center"/>
    </xf>
    <xf numFmtId="0" fontId="4" fillId="0" borderId="6" xfId="0" applyFont="1" applyFill="1" applyBorder="1" applyAlignment="1">
      <alignment horizontal="left" vertical="center" wrapText="1"/>
    </xf>
    <xf numFmtId="0" fontId="2" fillId="0" borderId="6" xfId="0" applyFont="1" applyFill="1" applyBorder="1" applyAlignment="1">
      <alignment horizontal="left" vertical="center"/>
    </xf>
    <xf numFmtId="0" fontId="4" fillId="0" borderId="6"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12" fillId="3" borderId="0" xfId="2" applyFont="1" applyFill="1" applyBorder="1" applyAlignment="1" applyProtection="1">
      <alignment horizontal="left" vertical="center" wrapText="1"/>
    </xf>
    <xf numFmtId="0" fontId="12" fillId="3" borderId="6" xfId="2" applyFont="1" applyFill="1" applyBorder="1" applyAlignment="1" applyProtection="1">
      <alignment horizontal="left" vertical="center" wrapText="1"/>
    </xf>
    <xf numFmtId="0" fontId="29" fillId="3" borderId="6" xfId="0" applyFont="1" applyFill="1" applyBorder="1" applyAlignment="1">
      <alignment horizontal="center" vertical="center" wrapText="1"/>
    </xf>
    <xf numFmtId="0" fontId="34" fillId="10" borderId="16" xfId="0" applyFont="1" applyFill="1" applyBorder="1" applyAlignment="1">
      <alignment horizontal="center" vertical="center" wrapText="1"/>
    </xf>
    <xf numFmtId="0" fontId="34" fillId="10" borderId="19"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4" fillId="2" borderId="0" xfId="0" applyFont="1" applyFill="1" applyBorder="1" applyAlignment="1">
      <alignment horizontal="center"/>
    </xf>
    <xf numFmtId="0" fontId="14" fillId="3" borderId="0" xfId="2" applyFont="1" applyFill="1" applyBorder="1" applyAlignment="1" applyProtection="1">
      <alignment horizontal="left" vertical="center" wrapText="1"/>
    </xf>
    <xf numFmtId="0" fontId="73" fillId="0" borderId="0" xfId="0" applyFont="1" applyBorder="1" applyAlignment="1">
      <alignment horizontal="left" vertical="top" wrapText="1"/>
    </xf>
    <xf numFmtId="0" fontId="73" fillId="0" borderId="0" xfId="0" applyFont="1" applyBorder="1" applyAlignment="1">
      <alignment horizontal="left" vertical="top"/>
    </xf>
    <xf numFmtId="0" fontId="28" fillId="3" borderId="6" xfId="0" applyFont="1" applyFill="1" applyBorder="1" applyAlignment="1">
      <alignment horizontal="left" vertical="center" wrapText="1"/>
    </xf>
    <xf numFmtId="0" fontId="14" fillId="3" borderId="0" xfId="2" applyFont="1" applyFill="1" applyBorder="1" applyAlignment="1" applyProtection="1">
      <alignment horizontal="center" vertical="center" wrapText="1"/>
    </xf>
    <xf numFmtId="0" fontId="75" fillId="0" borderId="6" xfId="0" applyFont="1" applyFill="1" applyBorder="1" applyAlignment="1">
      <alignment horizontal="center" vertical="center" wrapText="1"/>
    </xf>
    <xf numFmtId="9" fontId="4" fillId="0" borderId="22" xfId="1" applyFont="1" applyBorder="1" applyAlignment="1">
      <alignment horizontal="center" vertical="center"/>
    </xf>
    <xf numFmtId="9" fontId="4" fillId="0" borderId="53" xfId="1" applyFont="1" applyBorder="1" applyAlignment="1">
      <alignment horizontal="center" vertical="center"/>
    </xf>
    <xf numFmtId="9" fontId="4" fillId="0" borderId="26" xfId="1" applyFont="1" applyBorder="1" applyAlignment="1">
      <alignment horizontal="center" vertical="center"/>
    </xf>
    <xf numFmtId="9" fontId="4" fillId="0" borderId="55" xfId="1" applyFont="1" applyBorder="1" applyAlignment="1">
      <alignment horizontal="center" vertical="center"/>
    </xf>
    <xf numFmtId="9" fontId="4" fillId="0" borderId="10" xfId="1" applyFont="1" applyBorder="1" applyAlignment="1">
      <alignment horizontal="center" vertical="center"/>
    </xf>
    <xf numFmtId="9" fontId="4" fillId="0" borderId="11" xfId="1" applyFont="1" applyBorder="1" applyAlignment="1">
      <alignment horizontal="center" vertical="center"/>
    </xf>
    <xf numFmtId="9" fontId="4" fillId="0" borderId="7" xfId="1" applyFont="1" applyBorder="1" applyAlignment="1">
      <alignment horizontal="center" vertical="center"/>
    </xf>
    <xf numFmtId="0" fontId="38" fillId="10" borderId="23" xfId="0" applyFont="1" applyFill="1" applyBorder="1" applyAlignment="1">
      <alignment horizontal="center" vertical="center" wrapText="1"/>
    </xf>
    <xf numFmtId="0" fontId="38" fillId="10" borderId="25" xfId="0" applyFont="1" applyFill="1" applyBorder="1" applyAlignment="1">
      <alignment horizontal="center" vertical="center" wrapText="1"/>
    </xf>
    <xf numFmtId="0" fontId="34" fillId="10" borderId="24" xfId="0" applyFont="1" applyFill="1" applyBorder="1" applyAlignment="1">
      <alignment horizontal="center" vertical="center" wrapText="1"/>
    </xf>
    <xf numFmtId="0" fontId="4" fillId="0" borderId="8" xfId="0" applyFont="1" applyBorder="1" applyAlignment="1">
      <alignment horizontal="center"/>
    </xf>
    <xf numFmtId="0" fontId="4" fillId="0" borderId="12"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17" fillId="0" borderId="6" xfId="0" applyFont="1" applyBorder="1" applyAlignment="1">
      <alignment horizontal="center"/>
    </xf>
    <xf numFmtId="0" fontId="2" fillId="2" borderId="6" xfId="0" applyFont="1" applyFill="1" applyBorder="1" applyAlignment="1">
      <alignment horizontal="center" vertical="center" wrapText="1"/>
    </xf>
    <xf numFmtId="0" fontId="21" fillId="0" borderId="19" xfId="0" applyFont="1" applyBorder="1" applyAlignment="1">
      <alignment horizontal="center" vertical="center" wrapText="1"/>
    </xf>
    <xf numFmtId="49" fontId="2" fillId="12" borderId="22" xfId="0" applyNumberFormat="1" applyFont="1" applyFill="1" applyBorder="1" applyAlignment="1">
      <alignment horizontal="center" vertical="center" wrapText="1"/>
    </xf>
    <xf numFmtId="49" fontId="2" fillId="12" borderId="26" xfId="0" applyNumberFormat="1" applyFont="1" applyFill="1" applyBorder="1" applyAlignment="1">
      <alignment horizontal="center" vertical="center" wrapText="1"/>
    </xf>
    <xf numFmtId="9" fontId="9" fillId="0" borderId="11" xfId="0" applyNumberFormat="1"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4" fillId="0" borderId="16"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0" fontId="2" fillId="0" borderId="6" xfId="0" applyFont="1" applyBorder="1" applyAlignment="1">
      <alignment horizontal="center" vertical="center" wrapText="1"/>
    </xf>
    <xf numFmtId="0" fontId="12" fillId="0" borderId="6"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21" fillId="0" borderId="0" xfId="0" applyFont="1" applyBorder="1" applyAlignment="1">
      <alignment horizontal="center" vertical="center" wrapText="1"/>
    </xf>
    <xf numFmtId="9" fontId="4" fillId="0" borderId="50" xfId="0" applyNumberFormat="1" applyFont="1" applyBorder="1" applyAlignment="1">
      <alignment horizontal="center" vertical="center"/>
    </xf>
    <xf numFmtId="9" fontId="4" fillId="0" borderId="53" xfId="0" applyNumberFormat="1" applyFont="1" applyBorder="1" applyAlignment="1">
      <alignment horizontal="center" vertical="center"/>
    </xf>
    <xf numFmtId="9" fontId="4" fillId="0" borderId="55" xfId="0" applyNumberFormat="1" applyFont="1" applyBorder="1" applyAlignment="1">
      <alignment horizontal="center" vertical="center"/>
    </xf>
    <xf numFmtId="0" fontId="4" fillId="0" borderId="53" xfId="0" applyFont="1" applyFill="1" applyBorder="1" applyAlignment="1">
      <alignment horizontal="center" vertical="center"/>
    </xf>
    <xf numFmtId="0" fontId="4" fillId="0" borderId="55" xfId="0" applyFont="1" applyFill="1" applyBorder="1" applyAlignment="1">
      <alignment horizontal="center" vertical="center"/>
    </xf>
    <xf numFmtId="0" fontId="34" fillId="5" borderId="47" xfId="0" applyFont="1" applyFill="1" applyBorder="1" applyAlignment="1">
      <alignment horizontal="center" vertical="center" wrapText="1"/>
    </xf>
    <xf numFmtId="0" fontId="34" fillId="5" borderId="48" xfId="0" applyFont="1" applyFill="1" applyBorder="1" applyAlignment="1">
      <alignment horizontal="center" vertical="center" wrapText="1"/>
    </xf>
    <xf numFmtId="9" fontId="4" fillId="0" borderId="21" xfId="1" applyFont="1" applyFill="1" applyBorder="1" applyAlignment="1">
      <alignment horizontal="center" vertical="center"/>
    </xf>
    <xf numFmtId="9" fontId="4" fillId="0" borderId="29" xfId="1" applyFont="1" applyFill="1" applyBorder="1" applyAlignment="1">
      <alignment horizontal="center" vertical="center"/>
    </xf>
    <xf numFmtId="9" fontId="4" fillId="0" borderId="35" xfId="1" applyFont="1" applyFill="1" applyBorder="1" applyAlignment="1">
      <alignment horizontal="center" vertical="center"/>
    </xf>
    <xf numFmtId="9" fontId="6" fillId="0" borderId="10" xfId="0" applyNumberFormat="1" applyFont="1" applyFill="1" applyBorder="1" applyAlignment="1">
      <alignment horizontal="center" vertical="center"/>
    </xf>
    <xf numFmtId="0" fontId="6" fillId="0" borderId="11"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xf>
    <xf numFmtId="0" fontId="4" fillId="0" borderId="2" xfId="0" applyFont="1" applyFill="1" applyBorder="1" applyAlignment="1">
      <alignment horizont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4" fillId="10" borderId="10" xfId="0" applyFont="1" applyFill="1" applyBorder="1" applyAlignment="1">
      <alignment horizontal="center" vertical="center" wrapText="1"/>
    </xf>
    <xf numFmtId="0" fontId="34" fillId="10" borderId="7" xfId="0" applyFont="1" applyFill="1" applyBorder="1" applyAlignment="1">
      <alignment horizontal="center" vertical="center" wrapText="1"/>
    </xf>
    <xf numFmtId="0" fontId="73" fillId="0" borderId="56" xfId="0" applyFont="1" applyBorder="1" applyAlignment="1">
      <alignment horizontal="left" vertical="center" wrapText="1"/>
    </xf>
    <xf numFmtId="0" fontId="73" fillId="0" borderId="56" xfId="0" applyFont="1" applyBorder="1" applyAlignment="1">
      <alignment horizontal="left" vertical="center"/>
    </xf>
    <xf numFmtId="0" fontId="73" fillId="0" borderId="57" xfId="0" applyFont="1" applyBorder="1" applyAlignment="1">
      <alignment horizontal="left" vertical="center"/>
    </xf>
    <xf numFmtId="9" fontId="18" fillId="0" borderId="50" xfId="0" applyNumberFormat="1" applyFont="1" applyFill="1" applyBorder="1" applyAlignment="1">
      <alignment horizontal="center" vertical="center" wrapText="1"/>
    </xf>
    <xf numFmtId="0" fontId="18" fillId="0" borderId="55" xfId="0" applyFont="1" applyFill="1" applyBorder="1" applyAlignment="1">
      <alignment horizontal="center" vertical="center" wrapText="1"/>
    </xf>
    <xf numFmtId="0" fontId="6" fillId="0" borderId="6" xfId="0" applyFont="1" applyFill="1" applyBorder="1" applyAlignment="1">
      <alignment horizontal="center" vertical="center"/>
    </xf>
    <xf numFmtId="9" fontId="18" fillId="0" borderId="21" xfId="1" applyFont="1" applyFill="1" applyBorder="1" applyAlignment="1">
      <alignment horizontal="center" vertical="center"/>
    </xf>
    <xf numFmtId="9" fontId="18" fillId="0" borderId="35" xfId="1" applyFont="1" applyFill="1" applyBorder="1" applyAlignment="1">
      <alignment horizontal="center" vertical="center"/>
    </xf>
    <xf numFmtId="0" fontId="34" fillId="10" borderId="22" xfId="0" applyFont="1" applyFill="1" applyBorder="1" applyAlignment="1">
      <alignment horizontal="center" vertical="center" wrapText="1"/>
    </xf>
    <xf numFmtId="0" fontId="34" fillId="10" borderId="26" xfId="0" applyFont="1" applyFill="1" applyBorder="1" applyAlignment="1">
      <alignment horizontal="center" vertical="center" wrapText="1"/>
    </xf>
    <xf numFmtId="0" fontId="26" fillId="2" borderId="0" xfId="0" applyFont="1" applyFill="1" applyAlignment="1">
      <alignment horizontal="center"/>
    </xf>
    <xf numFmtId="0" fontId="34" fillId="7" borderId="6" xfId="0" applyFont="1" applyFill="1" applyBorder="1" applyAlignment="1">
      <alignment horizontal="center" vertical="center" wrapText="1"/>
    </xf>
    <xf numFmtId="9" fontId="34" fillId="7" borderId="6" xfId="1" applyFont="1" applyFill="1" applyBorder="1" applyAlignment="1">
      <alignment horizontal="center" vertical="center" wrapText="1"/>
    </xf>
    <xf numFmtId="9" fontId="9" fillId="0" borderId="10" xfId="1" applyFont="1" applyFill="1" applyBorder="1" applyAlignment="1">
      <alignment horizontal="center" vertical="center" wrapText="1"/>
    </xf>
    <xf numFmtId="9" fontId="9" fillId="0" borderId="11" xfId="1" applyFont="1" applyFill="1" applyBorder="1" applyAlignment="1">
      <alignment horizontal="center" vertical="center" wrapText="1"/>
    </xf>
    <xf numFmtId="0" fontId="34" fillId="11" borderId="17" xfId="0" applyFont="1" applyFill="1" applyBorder="1" applyAlignment="1">
      <alignment horizontal="center" vertical="center" wrapText="1"/>
    </xf>
    <xf numFmtId="0" fontId="34" fillId="11" borderId="18" xfId="0" applyFont="1" applyFill="1" applyBorder="1" applyAlignment="1">
      <alignment horizontal="center" vertical="center" wrapText="1"/>
    </xf>
    <xf numFmtId="0" fontId="34" fillId="11" borderId="6" xfId="0" applyFont="1" applyFill="1" applyBorder="1" applyAlignment="1">
      <alignment horizontal="center" vertical="center" wrapText="1"/>
    </xf>
    <xf numFmtId="9" fontId="9" fillId="2" borderId="7"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9" fontId="9" fillId="0" borderId="11" xfId="1" applyFont="1" applyBorder="1" applyAlignment="1">
      <alignment horizontal="center" vertical="center"/>
    </xf>
    <xf numFmtId="9" fontId="9" fillId="0" borderId="7" xfId="1" applyFont="1" applyBorder="1" applyAlignment="1">
      <alignment horizontal="center" vertical="center"/>
    </xf>
    <xf numFmtId="0" fontId="34" fillId="10" borderId="36" xfId="0" applyFont="1" applyFill="1" applyBorder="1" applyAlignment="1">
      <alignment horizontal="center" vertical="center" wrapText="1"/>
    </xf>
    <xf numFmtId="0" fontId="34" fillId="10" borderId="37" xfId="0" applyFont="1" applyFill="1" applyBorder="1" applyAlignment="1">
      <alignment horizontal="center" vertical="center" wrapText="1"/>
    </xf>
    <xf numFmtId="0" fontId="34" fillId="10" borderId="32"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40" xfId="0" applyFont="1" applyFill="1" applyBorder="1" applyAlignment="1">
      <alignment horizontal="center" vertical="center" wrapText="1"/>
    </xf>
    <xf numFmtId="9" fontId="9" fillId="2" borderId="29" xfId="0" applyNumberFormat="1"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4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34" fillId="10" borderId="32"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45" fillId="0" borderId="6"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2" fillId="0" borderId="0" xfId="0" applyFont="1" applyBorder="1" applyAlignment="1">
      <alignment horizontal="left"/>
    </xf>
    <xf numFmtId="9" fontId="6" fillId="11" borderId="10" xfId="1" applyFont="1" applyFill="1" applyBorder="1" applyAlignment="1">
      <alignment horizontal="center" vertical="center"/>
    </xf>
    <xf numFmtId="9" fontId="6" fillId="11" borderId="11" xfId="1" applyFont="1" applyFill="1" applyBorder="1" applyAlignment="1">
      <alignment horizontal="center" vertical="center"/>
    </xf>
    <xf numFmtId="9" fontId="6" fillId="11" borderId="39" xfId="1" applyFont="1" applyFill="1" applyBorder="1" applyAlignment="1">
      <alignment horizontal="center" vertical="center"/>
    </xf>
    <xf numFmtId="9" fontId="6" fillId="11" borderId="7" xfId="1" applyFont="1" applyFill="1" applyBorder="1" applyAlignment="1">
      <alignment horizontal="center" vertical="center"/>
    </xf>
    <xf numFmtId="0" fontId="34" fillId="0" borderId="8"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10" borderId="6" xfId="0" applyFont="1" applyFill="1" applyBorder="1" applyAlignment="1">
      <alignment horizontal="center" vertical="center"/>
    </xf>
    <xf numFmtId="0" fontId="9" fillId="0" borderId="11" xfId="0" applyFont="1" applyFill="1" applyBorder="1" applyAlignment="1">
      <alignment horizontal="center" vertical="center" wrapText="1"/>
    </xf>
    <xf numFmtId="9" fontId="9" fillId="0" borderId="21" xfId="0" applyNumberFormat="1"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34" fillId="0" borderId="0" xfId="0" applyFont="1" applyFill="1" applyBorder="1" applyAlignment="1">
      <alignment horizontal="left" vertical="center"/>
    </xf>
    <xf numFmtId="0" fontId="9" fillId="0" borderId="30" xfId="0" applyFont="1" applyFill="1" applyBorder="1" applyAlignment="1">
      <alignment horizontal="center" vertical="center" wrapText="1"/>
    </xf>
    <xf numFmtId="9" fontId="6" fillId="7" borderId="10" xfId="0" applyNumberFormat="1" applyFont="1" applyFill="1" applyBorder="1" applyAlignment="1">
      <alignment horizontal="center" vertical="center"/>
    </xf>
    <xf numFmtId="0" fontId="6" fillId="7" borderId="11" xfId="0" applyFont="1" applyFill="1" applyBorder="1" applyAlignment="1">
      <alignment horizontal="center" vertical="center"/>
    </xf>
    <xf numFmtId="0" fontId="6" fillId="7" borderId="39" xfId="0" applyFont="1" applyFill="1" applyBorder="1" applyAlignment="1">
      <alignment horizontal="center" vertical="center"/>
    </xf>
    <xf numFmtId="0" fontId="6" fillId="7" borderId="7" xfId="0" applyFont="1" applyFill="1" applyBorder="1" applyAlignment="1">
      <alignment horizontal="center" vertical="center"/>
    </xf>
    <xf numFmtId="0" fontId="9" fillId="0" borderId="6" xfId="0" applyFont="1" applyFill="1" applyBorder="1" applyAlignment="1">
      <alignment horizontal="left" vertical="center" wrapText="1"/>
    </xf>
    <xf numFmtId="0" fontId="45" fillId="3" borderId="0" xfId="0" applyFont="1" applyFill="1" applyBorder="1" applyAlignment="1">
      <alignment horizontal="left" vertical="top" wrapText="1"/>
    </xf>
    <xf numFmtId="0" fontId="34" fillId="0" borderId="6" xfId="0" applyFont="1" applyFill="1" applyBorder="1" applyAlignment="1">
      <alignment horizontal="center" vertical="center"/>
    </xf>
    <xf numFmtId="0" fontId="44" fillId="0" borderId="35" xfId="2" applyFont="1" applyFill="1" applyBorder="1" applyAlignment="1" applyProtection="1">
      <alignment horizontal="center" vertical="center" wrapText="1"/>
    </xf>
    <xf numFmtId="0" fontId="44" fillId="0" borderId="19" xfId="2" applyFont="1" applyFill="1" applyBorder="1" applyAlignment="1" applyProtection="1">
      <alignment horizontal="center" vertical="center" wrapText="1"/>
    </xf>
    <xf numFmtId="0" fontId="34" fillId="11" borderId="6" xfId="0" applyFont="1" applyFill="1" applyBorder="1" applyAlignment="1">
      <alignment horizontal="center" vertical="center"/>
    </xf>
    <xf numFmtId="0" fontId="43" fillId="0" borderId="0" xfId="0" applyFont="1" applyFill="1" applyBorder="1" applyAlignment="1">
      <alignment horizontal="center" vertical="center" wrapText="1"/>
    </xf>
    <xf numFmtId="9" fontId="34" fillId="11" borderId="6" xfId="1" applyFont="1" applyFill="1" applyBorder="1" applyAlignment="1">
      <alignment horizontal="center" vertical="center" wrapText="1"/>
    </xf>
    <xf numFmtId="9" fontId="9" fillId="0" borderId="21" xfId="0" applyNumberFormat="1" applyFont="1" applyBorder="1" applyAlignment="1">
      <alignment horizontal="center" vertical="center"/>
    </xf>
    <xf numFmtId="0" fontId="9" fillId="0" borderId="35" xfId="0" applyFont="1" applyBorder="1" applyAlignment="1">
      <alignment horizontal="center" vertical="center"/>
    </xf>
    <xf numFmtId="9" fontId="9" fillId="0" borderId="37" xfId="0" applyNumberFormat="1" applyFont="1" applyBorder="1" applyAlignment="1">
      <alignment horizontal="center" vertical="center" wrapText="1"/>
    </xf>
    <xf numFmtId="0" fontId="9" fillId="0" borderId="2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0" xfId="0" applyFont="1" applyFill="1" applyBorder="1" applyAlignment="1">
      <alignment horizontal="center" vertical="center" wrapText="1"/>
    </xf>
    <xf numFmtId="9" fontId="6" fillId="7" borderId="10" xfId="1" applyNumberFormat="1" applyFont="1" applyFill="1" applyBorder="1" applyAlignment="1">
      <alignment horizontal="center" vertical="center"/>
    </xf>
    <xf numFmtId="9" fontId="6" fillId="7" borderId="11" xfId="1" applyNumberFormat="1" applyFont="1" applyFill="1" applyBorder="1" applyAlignment="1">
      <alignment horizontal="center" vertical="center"/>
    </xf>
    <xf numFmtId="9" fontId="6" fillId="7" borderId="7" xfId="1"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5" fillId="0" borderId="27" xfId="0" applyFont="1" applyBorder="1" applyAlignment="1">
      <alignment vertical="top" wrapText="1"/>
    </xf>
    <xf numFmtId="0" fontId="2" fillId="0" borderId="10" xfId="0" applyFont="1" applyFill="1" applyBorder="1" applyAlignment="1">
      <alignment horizontal="center" vertical="center"/>
    </xf>
    <xf numFmtId="49" fontId="2" fillId="0" borderId="10" xfId="0" applyNumberFormat="1" applyFont="1" applyFill="1" applyBorder="1" applyAlignment="1">
      <alignment horizontal="center" vertical="center"/>
    </xf>
    <xf numFmtId="0" fontId="6" fillId="10" borderId="10" xfId="0"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19" fillId="0" borderId="6" xfId="0" applyFont="1" applyFill="1" applyBorder="1" applyAlignment="1">
      <alignment horizontal="center" vertical="center" wrapText="1"/>
    </xf>
    <xf numFmtId="14" fontId="4" fillId="2" borderId="6" xfId="0" applyNumberFormat="1" applyFont="1" applyFill="1" applyBorder="1" applyAlignment="1">
      <alignment horizontal="center" vertical="center"/>
    </xf>
    <xf numFmtId="9" fontId="18" fillId="0" borderId="6" xfId="0" applyNumberFormat="1" applyFont="1" applyBorder="1" applyAlignment="1">
      <alignment horizontal="center" vertical="center"/>
    </xf>
    <xf numFmtId="9" fontId="4" fillId="0" borderId="6" xfId="1" applyFont="1" applyBorder="1" applyAlignment="1">
      <alignment horizontal="center" vertical="center"/>
    </xf>
    <xf numFmtId="0" fontId="18" fillId="0" borderId="6" xfId="0" applyFont="1" applyBorder="1" applyAlignment="1">
      <alignment horizontal="center" vertical="center"/>
    </xf>
    <xf numFmtId="0" fontId="18" fillId="0" borderId="6" xfId="0" applyFont="1" applyFill="1" applyBorder="1" applyAlignment="1">
      <alignment horizontal="center" vertical="center" wrapText="1"/>
    </xf>
    <xf numFmtId="0" fontId="22" fillId="0" borderId="6" xfId="0" applyFont="1" applyBorder="1" applyAlignment="1">
      <alignment horizontal="left" vertical="center" wrapText="1"/>
    </xf>
    <xf numFmtId="0" fontId="4" fillId="0" borderId="6" xfId="0" applyFont="1" applyBorder="1" applyAlignment="1">
      <alignment horizontal="left" vertical="top" wrapText="1"/>
    </xf>
    <xf numFmtId="0" fontId="4" fillId="0" borderId="27" xfId="0" applyFont="1" applyFill="1" applyBorder="1" applyAlignment="1">
      <alignment horizontal="left" vertical="center" wrapText="1"/>
    </xf>
    <xf numFmtId="0" fontId="22" fillId="0" borderId="27" xfId="0" applyFont="1" applyFill="1" applyBorder="1" applyAlignment="1">
      <alignment vertical="center" wrapText="1"/>
    </xf>
    <xf numFmtId="9" fontId="4" fillId="0" borderId="0" xfId="0" applyNumberFormat="1" applyFont="1" applyBorder="1" applyAlignment="1">
      <alignment horizontal="center" vertical="center"/>
    </xf>
    <xf numFmtId="0" fontId="4" fillId="0" borderId="34" xfId="0" applyFont="1" applyFill="1" applyBorder="1"/>
    <xf numFmtId="9" fontId="4" fillId="0" borderId="53" xfId="0" applyNumberFormat="1" applyFont="1" applyFill="1" applyBorder="1" applyAlignment="1">
      <alignment horizontal="center" vertical="center"/>
    </xf>
    <xf numFmtId="0" fontId="36" fillId="7" borderId="31" xfId="0" applyFont="1" applyFill="1" applyBorder="1" applyAlignment="1">
      <alignment horizontal="center" vertical="center" wrapText="1"/>
    </xf>
    <xf numFmtId="9" fontId="36" fillId="7" borderId="32" xfId="1" applyFont="1" applyFill="1" applyBorder="1" applyAlignment="1">
      <alignment horizontal="center" vertical="center" wrapText="1"/>
    </xf>
    <xf numFmtId="9" fontId="36" fillId="7" borderId="33" xfId="1" applyFont="1" applyFill="1" applyBorder="1" applyAlignment="1">
      <alignment horizontal="center" vertical="center" wrapText="1"/>
    </xf>
    <xf numFmtId="0" fontId="4" fillId="0" borderId="60" xfId="0" applyFont="1" applyBorder="1" applyAlignment="1">
      <alignment vertical="center" wrapText="1"/>
    </xf>
    <xf numFmtId="0" fontId="35" fillId="0" borderId="28" xfId="0" applyFont="1" applyFill="1" applyBorder="1" applyAlignment="1">
      <alignment vertical="center" wrapText="1"/>
    </xf>
  </cellXfs>
  <cellStyles count="5">
    <cellStyle name="Hipervínculo" xfId="4" builtinId="8"/>
    <cellStyle name="Normal" xfId="0" builtinId="0"/>
    <cellStyle name="Normal 2" xfId="2" xr:uid="{00000000-0005-0000-0000-000002000000}"/>
    <cellStyle name="Normal 3" xfId="3" xr:uid="{00000000-0005-0000-0000-000003000000}"/>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3075" name="Picture 3">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161924</xdr:colOff>
      <xdr:row>0</xdr:row>
      <xdr:rowOff>659982</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twoCellAnchor editAs="oneCell">
    <xdr:from>
      <xdr:col>34</xdr:col>
      <xdr:colOff>0</xdr:colOff>
      <xdr:row>16</xdr:row>
      <xdr:rowOff>0</xdr:rowOff>
    </xdr:from>
    <xdr:to>
      <xdr:col>34</xdr:col>
      <xdr:colOff>304800</xdr:colOff>
      <xdr:row>16</xdr:row>
      <xdr:rowOff>304800</xdr:rowOff>
    </xdr:to>
    <xdr:sp macro="" textlink="">
      <xdr:nvSpPr>
        <xdr:cNvPr id="2049" name="AutoShape 1">
          <a:extLst>
            <a:ext uri="{FF2B5EF4-FFF2-40B4-BE49-F238E27FC236}">
              <a16:creationId xmlns:a16="http://schemas.microsoft.com/office/drawing/2014/main" id="{D93521E9-99F2-4938-8724-583ED78DFC4E}"/>
            </a:ext>
          </a:extLst>
        </xdr:cNvPr>
        <xdr:cNvSpPr>
          <a:spLocks noChangeAspect="1" noChangeArrowheads="1"/>
        </xdr:cNvSpPr>
      </xdr:nvSpPr>
      <xdr:spPr bwMode="auto">
        <a:xfrm>
          <a:off x="24822150" y="442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34</xdr:col>
      <xdr:colOff>0</xdr:colOff>
      <xdr:row>16</xdr:row>
      <xdr:rowOff>0</xdr:rowOff>
    </xdr:from>
    <xdr:to>
      <xdr:col>34</xdr:col>
      <xdr:colOff>304800</xdr:colOff>
      <xdr:row>16</xdr:row>
      <xdr:rowOff>304800</xdr:rowOff>
    </xdr:to>
    <xdr:sp macro="" textlink="">
      <xdr:nvSpPr>
        <xdr:cNvPr id="2050" name="AutoShape 2">
          <a:extLst>
            <a:ext uri="{FF2B5EF4-FFF2-40B4-BE49-F238E27FC236}">
              <a16:creationId xmlns:a16="http://schemas.microsoft.com/office/drawing/2014/main" id="{82E31946-0F5A-4629-8701-5344DF6EE79B}"/>
            </a:ext>
          </a:extLst>
        </xdr:cNvPr>
        <xdr:cNvSpPr>
          <a:spLocks noChangeAspect="1" noChangeArrowheads="1"/>
        </xdr:cNvSpPr>
      </xdr:nvSpPr>
      <xdr:spPr bwMode="auto">
        <a:xfrm>
          <a:off x="24822150" y="442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35</xdr:col>
      <xdr:colOff>35718</xdr:colOff>
      <xdr:row>16</xdr:row>
      <xdr:rowOff>1726406</xdr:rowOff>
    </xdr:from>
    <xdr:to>
      <xdr:col>36</xdr:col>
      <xdr:colOff>340610</xdr:colOff>
      <xdr:row>18</xdr:row>
      <xdr:rowOff>216805</xdr:rowOff>
    </xdr:to>
    <xdr:pic>
      <xdr:nvPicPr>
        <xdr:cNvPr id="4" name="Imagen 3">
          <a:extLst>
            <a:ext uri="{FF2B5EF4-FFF2-40B4-BE49-F238E27FC236}">
              <a16:creationId xmlns:a16="http://schemas.microsoft.com/office/drawing/2014/main" id="{EFC1508C-78FA-455D-80CD-23A25AD7F72B}"/>
            </a:ext>
          </a:extLst>
        </xdr:cNvPr>
        <xdr:cNvPicPr>
          <a:picLocks noChangeAspect="1"/>
        </xdr:cNvPicPr>
      </xdr:nvPicPr>
      <xdr:blipFill>
        <a:blip xmlns:r="http://schemas.openxmlformats.org/officeDocument/2006/relationships" r:embed="rId2"/>
        <a:stretch>
          <a:fillRect/>
        </a:stretch>
      </xdr:blipFill>
      <xdr:spPr>
        <a:xfrm>
          <a:off x="19407187" y="6119812"/>
          <a:ext cx="1066892" cy="23837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46C939D9-F2ED-493C-A94B-87F641FEF6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3</xdr:col>
      <xdr:colOff>83959</xdr:colOff>
      <xdr:row>0</xdr:row>
      <xdr:rowOff>686523</xdr:rowOff>
    </xdr:to>
    <xdr:pic>
      <xdr:nvPicPr>
        <xdr:cNvPr id="2" name="Picture 3">
          <a:extLst>
            <a:ext uri="{FF2B5EF4-FFF2-40B4-BE49-F238E27FC236}">
              <a16:creationId xmlns:a16="http://schemas.microsoft.com/office/drawing/2014/main" id="{0428AE1E-153A-4EC4-8304-07C622C196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twoCellAnchor editAs="oneCell">
    <xdr:from>
      <xdr:col>22</xdr:col>
      <xdr:colOff>55580</xdr:colOff>
      <xdr:row>11</xdr:row>
      <xdr:rowOff>903150</xdr:rowOff>
    </xdr:from>
    <xdr:to>
      <xdr:col>23</xdr:col>
      <xdr:colOff>226219</xdr:colOff>
      <xdr:row>12</xdr:row>
      <xdr:rowOff>583407</xdr:rowOff>
    </xdr:to>
    <xdr:pic>
      <xdr:nvPicPr>
        <xdr:cNvPr id="4" name="Imagen 3">
          <a:extLst>
            <a:ext uri="{FF2B5EF4-FFF2-40B4-BE49-F238E27FC236}">
              <a16:creationId xmlns:a16="http://schemas.microsoft.com/office/drawing/2014/main" id="{CF265457-3DFB-44A0-864B-60B2C8FD3625}"/>
            </a:ext>
          </a:extLst>
        </xdr:cNvPr>
        <xdr:cNvPicPr>
          <a:picLocks noChangeAspect="1"/>
        </xdr:cNvPicPr>
      </xdr:nvPicPr>
      <xdr:blipFill>
        <a:blip xmlns:r="http://schemas.openxmlformats.org/officeDocument/2006/relationships" r:embed="rId2"/>
        <a:stretch>
          <a:fillRect/>
        </a:stretch>
      </xdr:blipFill>
      <xdr:spPr>
        <a:xfrm>
          <a:off x="16688611" y="9630431"/>
          <a:ext cx="932639" cy="10613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2</xdr:col>
      <xdr:colOff>115937</xdr:colOff>
      <xdr:row>0</xdr:row>
      <xdr:rowOff>705573</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2</xdr:col>
      <xdr:colOff>520542</xdr:colOff>
      <xdr:row>0</xdr:row>
      <xdr:rowOff>523875</xdr:rowOff>
    </xdr:to>
    <xdr:pic>
      <xdr:nvPicPr>
        <xdr:cNvPr id="2" name="Picture 3">
          <a:extLst>
            <a:ext uri="{FF2B5EF4-FFF2-40B4-BE49-F238E27FC236}">
              <a16:creationId xmlns:a16="http://schemas.microsoft.com/office/drawing/2014/main" id="{ACEDFC43-B661-4B63-A737-3BD077685E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0063" y="78104"/>
          <a:ext cx="1020604" cy="445771"/>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723899</xdr:colOff>
      <xdr:row>0</xdr:row>
      <xdr:rowOff>6421</xdr:rowOff>
    </xdr:from>
    <xdr:to>
      <xdr:col>1</xdr:col>
      <xdr:colOff>873853</xdr:colOff>
      <xdr:row>2</xdr:row>
      <xdr:rowOff>32125</xdr:rowOff>
    </xdr:to>
    <xdr:pic>
      <xdr:nvPicPr>
        <xdr:cNvPr id="2" name="Picture 3">
          <a:extLst>
            <a:ext uri="{FF2B5EF4-FFF2-40B4-BE49-F238E27FC236}">
              <a16:creationId xmlns:a16="http://schemas.microsoft.com/office/drawing/2014/main" id="{8027BA59-D998-43D4-AE7C-6D8015050F8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3899" y="6421"/>
          <a:ext cx="911954" cy="478142"/>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OCI_2021/200_21%20INFORMES_2021/200_21_04%20SEGUIM/PAAC21/PAAC%20a%2030abr21/PAAC_2021_Seguimiento%20OCI_a%20Abril2021_14mayo21_revisado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Riesgos de Corrupción"/>
      <sheetName val="2. Racionalización de Trámites"/>
      <sheetName val="3. Rendición de Cuentas"/>
      <sheetName val="4. Servicio al ciudadano"/>
      <sheetName val="5. Transparencia "/>
      <sheetName val="6. Iniciativas A.C"/>
      <sheetName val="OAP Activ x compon 2021"/>
      <sheetName val="OAP"/>
      <sheetName val="PAAC CONSOL % AVANC a 30abr2021"/>
    </sheetNames>
    <sheetDataSet>
      <sheetData sheetId="0">
        <row r="6">
          <cell r="L6">
            <v>0.75</v>
          </cell>
        </row>
        <row r="7">
          <cell r="L7">
            <v>0</v>
          </cell>
        </row>
        <row r="8">
          <cell r="L8">
            <v>0</v>
          </cell>
        </row>
        <row r="9">
          <cell r="L9">
            <v>0</v>
          </cell>
        </row>
        <row r="10">
          <cell r="L10">
            <v>0</v>
          </cell>
        </row>
        <row r="11">
          <cell r="L11">
            <v>0.2</v>
          </cell>
        </row>
        <row r="12">
          <cell r="L12">
            <v>0.75</v>
          </cell>
        </row>
      </sheetData>
      <sheetData sheetId="1">
        <row r="17">
          <cell r="V17">
            <v>0.3</v>
          </cell>
        </row>
      </sheetData>
      <sheetData sheetId="2">
        <row r="6">
          <cell r="L6">
            <v>0.33329999999999999</v>
          </cell>
        </row>
        <row r="7">
          <cell r="L7">
            <v>0.33329999999999999</v>
          </cell>
        </row>
        <row r="8">
          <cell r="L8">
            <v>0.33329999999999999</v>
          </cell>
        </row>
        <row r="9">
          <cell r="L9">
            <v>0.33</v>
          </cell>
        </row>
        <row r="10">
          <cell r="L10">
            <v>0</v>
          </cell>
        </row>
        <row r="11">
          <cell r="L11">
            <v>0</v>
          </cell>
        </row>
        <row r="12">
          <cell r="L12">
            <v>0</v>
          </cell>
        </row>
        <row r="13">
          <cell r="L13">
            <v>0.33329999999999999</v>
          </cell>
        </row>
        <row r="14">
          <cell r="L14">
            <v>0.33329999999999999</v>
          </cell>
        </row>
        <row r="15">
          <cell r="L15">
            <v>0.33329999999999999</v>
          </cell>
        </row>
        <row r="16">
          <cell r="L16">
            <v>0</v>
          </cell>
        </row>
        <row r="17">
          <cell r="L17">
            <v>0.33329999999999999</v>
          </cell>
        </row>
        <row r="18">
          <cell r="L18">
            <v>0</v>
          </cell>
        </row>
        <row r="19">
          <cell r="L19">
            <v>0</v>
          </cell>
        </row>
        <row r="20">
          <cell r="L20">
            <v>0.33329999999999999</v>
          </cell>
        </row>
        <row r="21">
          <cell r="L21">
            <v>0</v>
          </cell>
        </row>
        <row r="22">
          <cell r="L22">
            <v>0</v>
          </cell>
        </row>
        <row r="23">
          <cell r="L23">
            <v>0</v>
          </cell>
        </row>
        <row r="24">
          <cell r="L24">
            <v>0</v>
          </cell>
        </row>
        <row r="25">
          <cell r="L25">
            <v>0</v>
          </cell>
        </row>
        <row r="26">
          <cell r="L26">
            <v>0</v>
          </cell>
        </row>
        <row r="27">
          <cell r="L27">
            <v>0</v>
          </cell>
        </row>
        <row r="28">
          <cell r="L28">
            <v>0</v>
          </cell>
        </row>
      </sheetData>
      <sheetData sheetId="3">
        <row r="6">
          <cell r="L6">
            <v>0</v>
          </cell>
        </row>
        <row r="7">
          <cell r="L7">
            <v>0</v>
          </cell>
        </row>
        <row r="8">
          <cell r="L8">
            <v>0</v>
          </cell>
        </row>
        <row r="9">
          <cell r="L9">
            <v>0.33329999999999999</v>
          </cell>
        </row>
        <row r="10">
          <cell r="L10">
            <v>0.33329999999999999</v>
          </cell>
        </row>
        <row r="11">
          <cell r="L11">
            <v>0.33329999999999999</v>
          </cell>
        </row>
        <row r="12">
          <cell r="L12">
            <v>0.33329999999999999</v>
          </cell>
        </row>
        <row r="13">
          <cell r="L13">
            <v>0</v>
          </cell>
        </row>
        <row r="14">
          <cell r="L14">
            <v>0</v>
          </cell>
        </row>
        <row r="15">
          <cell r="L15">
            <v>0.25</v>
          </cell>
        </row>
        <row r="16">
          <cell r="L16">
            <v>0</v>
          </cell>
        </row>
        <row r="17">
          <cell r="L17">
            <v>0</v>
          </cell>
        </row>
        <row r="18">
          <cell r="L18">
            <v>0.33329999999999999</v>
          </cell>
        </row>
      </sheetData>
      <sheetData sheetId="4">
        <row r="6">
          <cell r="L6">
            <v>0.6</v>
          </cell>
        </row>
        <row r="7">
          <cell r="L7">
            <v>0.33329999999999999</v>
          </cell>
        </row>
        <row r="8">
          <cell r="L8">
            <v>0.33329999999999999</v>
          </cell>
        </row>
        <row r="9">
          <cell r="L9">
            <v>0</v>
          </cell>
        </row>
        <row r="10">
          <cell r="L10">
            <v>0</v>
          </cell>
        </row>
        <row r="11">
          <cell r="L11">
            <v>0.33329999999999999</v>
          </cell>
        </row>
        <row r="13">
          <cell r="L13">
            <v>0.33329999999999999</v>
          </cell>
        </row>
        <row r="14">
          <cell r="L14">
            <v>0.33329999999999999</v>
          </cell>
        </row>
        <row r="15">
          <cell r="L15">
            <v>0</v>
          </cell>
        </row>
        <row r="16">
          <cell r="L16">
            <v>0</v>
          </cell>
        </row>
        <row r="17">
          <cell r="L17">
            <v>0</v>
          </cell>
        </row>
      </sheetData>
      <sheetData sheetId="5">
        <row r="6">
          <cell r="K6">
            <v>0</v>
          </cell>
        </row>
        <row r="7">
          <cell r="K7" t="str">
            <v>N.A.</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supertransporte.gov.co/index.php/participacion-ciudadana/convocatoria-para-la-construccion-colectiva-de-la-circular-unica-14-01-2021/,%20el%20Proyecto%20de%20Circular%20&#218;nica,%20%22...junto%20con%20el%20borrador%20de%20la%20Circular%20&#218;nica%20de%20la%20la%20SuperTransporte,%20se%20publican%20los%20borradores%20de%205%20instrucciones%20nuevas,%20que,%20en%20caso%20de%20ser%20expedidas,%20se%20adicionar&#225;n%20al%20T&#237;tulo%20correspondiente%20de%20la%20Circular%20&#218;nica.%22"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upertransporte.sharepoint.com/:f:/r/sites/CadenadeValorST/Documentos%20compartidos/Procesos/d.%20Gesti%C3%B3n%20TICS/m.%20Plan?csf=1&amp;web=1&amp;e=A9vR7h"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2:H59"/>
  <sheetViews>
    <sheetView zoomScaleNormal="100" workbookViewId="0">
      <selection activeCell="F56" sqref="A2:H59"/>
    </sheetView>
  </sheetViews>
  <sheetFormatPr baseColWidth="10" defaultRowHeight="15"/>
  <cols>
    <col min="2" max="2" width="11.42578125" style="138"/>
    <col min="3" max="3" width="0" style="111" hidden="1" customWidth="1"/>
    <col min="4" max="4" width="6.140625" style="91" customWidth="1"/>
    <col min="5" max="5" width="48.42578125" style="111" customWidth="1"/>
    <col min="6" max="6" width="39.28515625" style="137" customWidth="1"/>
    <col min="7" max="7" width="21.28515625" style="127" customWidth="1"/>
    <col min="8" max="8" width="51.140625" style="137" customWidth="1"/>
  </cols>
  <sheetData>
    <row r="2" spans="1:8" ht="16.5">
      <c r="B2" s="51" t="s">
        <v>278</v>
      </c>
      <c r="C2" s="141" t="s">
        <v>6</v>
      </c>
      <c r="D2" s="457" t="s">
        <v>7</v>
      </c>
      <c r="E2" s="457"/>
      <c r="F2" s="140" t="s">
        <v>8</v>
      </c>
      <c r="G2" s="154" t="s">
        <v>10</v>
      </c>
      <c r="H2" s="140" t="s">
        <v>9</v>
      </c>
    </row>
    <row r="3" spans="1:8" ht="16.5" hidden="1">
      <c r="A3" t="s">
        <v>271</v>
      </c>
      <c r="B3" s="145" t="s">
        <v>273</v>
      </c>
      <c r="C3" s="118" t="s">
        <v>325</v>
      </c>
      <c r="D3" s="141" t="s">
        <v>14</v>
      </c>
      <c r="E3" s="155" t="s">
        <v>234</v>
      </c>
      <c r="F3" s="119" t="s">
        <v>232</v>
      </c>
      <c r="G3" s="156" t="s">
        <v>233</v>
      </c>
      <c r="H3" s="55" t="s">
        <v>15</v>
      </c>
    </row>
    <row r="4" spans="1:8" ht="16.5" hidden="1">
      <c r="B4" s="145" t="s">
        <v>273</v>
      </c>
      <c r="C4" s="123"/>
      <c r="D4" s="141" t="s">
        <v>85</v>
      </c>
      <c r="E4" s="155" t="s">
        <v>235</v>
      </c>
      <c r="F4" s="119" t="s">
        <v>236</v>
      </c>
      <c r="G4" s="156" t="s">
        <v>105</v>
      </c>
      <c r="H4" s="55" t="s">
        <v>229</v>
      </c>
    </row>
    <row r="5" spans="1:8" ht="40.35" hidden="1" customHeight="1">
      <c r="B5" s="145" t="s">
        <v>273</v>
      </c>
      <c r="C5" s="142" t="s">
        <v>326</v>
      </c>
      <c r="D5" s="157" t="s">
        <v>16</v>
      </c>
      <c r="E5" s="119" t="s">
        <v>228</v>
      </c>
      <c r="F5" s="119" t="s">
        <v>238</v>
      </c>
      <c r="G5" s="158" t="s">
        <v>237</v>
      </c>
      <c r="H5" s="55" t="s">
        <v>124</v>
      </c>
    </row>
    <row r="6" spans="1:8" ht="16.5" hidden="1">
      <c r="B6" s="145" t="s">
        <v>273</v>
      </c>
      <c r="C6" s="21" t="s">
        <v>327</v>
      </c>
      <c r="D6" s="141" t="s">
        <v>17</v>
      </c>
      <c r="E6" s="119" t="s">
        <v>120</v>
      </c>
      <c r="F6" s="119" t="s">
        <v>121</v>
      </c>
      <c r="G6" s="158" t="s">
        <v>108</v>
      </c>
      <c r="H6" s="55" t="s">
        <v>15</v>
      </c>
    </row>
    <row r="7" spans="1:8" ht="33" hidden="1">
      <c r="B7" s="145" t="s">
        <v>273</v>
      </c>
      <c r="C7" s="21"/>
      <c r="D7" s="141">
        <v>3.2</v>
      </c>
      <c r="E7" s="119" t="s">
        <v>115</v>
      </c>
      <c r="F7" s="125" t="s">
        <v>239</v>
      </c>
      <c r="G7" s="158" t="s">
        <v>237</v>
      </c>
      <c r="H7" s="55" t="s">
        <v>124</v>
      </c>
    </row>
    <row r="8" spans="1:8" ht="16.5" hidden="1">
      <c r="B8" s="145" t="s">
        <v>273</v>
      </c>
      <c r="C8" s="113" t="s">
        <v>328</v>
      </c>
      <c r="D8" s="141" t="s">
        <v>18</v>
      </c>
      <c r="E8" s="119" t="s">
        <v>123</v>
      </c>
      <c r="F8" s="119" t="s">
        <v>119</v>
      </c>
      <c r="G8" s="158" t="s">
        <v>104</v>
      </c>
      <c r="H8" s="55" t="s">
        <v>240</v>
      </c>
    </row>
    <row r="9" spans="1:8" ht="16.5" hidden="1">
      <c r="B9" s="145" t="s">
        <v>273</v>
      </c>
      <c r="C9" s="113" t="s">
        <v>329</v>
      </c>
      <c r="D9" s="141" t="s">
        <v>19</v>
      </c>
      <c r="E9" s="159" t="s">
        <v>241</v>
      </c>
      <c r="F9" s="159" t="s">
        <v>242</v>
      </c>
      <c r="G9" s="158" t="s">
        <v>243</v>
      </c>
      <c r="H9" s="160" t="s">
        <v>21</v>
      </c>
    </row>
    <row r="10" spans="1:8" ht="16.5">
      <c r="A10" t="s">
        <v>271</v>
      </c>
      <c r="B10" s="146" t="s">
        <v>272</v>
      </c>
      <c r="C10" s="112" t="s">
        <v>55</v>
      </c>
      <c r="D10" s="141">
        <v>1.1000000000000001</v>
      </c>
      <c r="E10" s="113" t="s">
        <v>207</v>
      </c>
      <c r="F10" s="9" t="s">
        <v>56</v>
      </c>
      <c r="G10" s="128" t="s">
        <v>103</v>
      </c>
      <c r="H10" s="8" t="s">
        <v>57</v>
      </c>
    </row>
    <row r="11" spans="1:8" ht="16.5">
      <c r="B11" s="146" t="s">
        <v>272</v>
      </c>
      <c r="C11" s="112"/>
      <c r="D11" s="141">
        <v>1.2</v>
      </c>
      <c r="E11" s="113" t="s">
        <v>58</v>
      </c>
      <c r="F11" s="9" t="s">
        <v>59</v>
      </c>
      <c r="G11" s="128" t="s">
        <v>103</v>
      </c>
      <c r="H11" s="8" t="s">
        <v>57</v>
      </c>
    </row>
    <row r="12" spans="1:8" ht="16.5">
      <c r="B12" s="146" t="s">
        <v>272</v>
      </c>
      <c r="C12" s="112"/>
      <c r="D12" s="141">
        <v>1.3</v>
      </c>
      <c r="E12" s="113" t="s">
        <v>203</v>
      </c>
      <c r="F12" s="9" t="s">
        <v>202</v>
      </c>
      <c r="G12" s="128" t="s">
        <v>103</v>
      </c>
      <c r="H12" s="8" t="s">
        <v>57</v>
      </c>
    </row>
    <row r="13" spans="1:8" ht="16.5">
      <c r="B13" s="146" t="s">
        <v>272</v>
      </c>
      <c r="C13" s="112"/>
      <c r="D13" s="141">
        <v>1.4</v>
      </c>
      <c r="E13" s="113" t="s">
        <v>201</v>
      </c>
      <c r="F13" s="8" t="s">
        <v>200</v>
      </c>
      <c r="G13" s="128" t="s">
        <v>103</v>
      </c>
      <c r="H13" s="8" t="s">
        <v>57</v>
      </c>
    </row>
    <row r="14" spans="1:8" ht="16.5" hidden="1">
      <c r="B14" s="147" t="s">
        <v>272</v>
      </c>
      <c r="C14" s="112"/>
      <c r="D14" s="141">
        <v>1.5</v>
      </c>
      <c r="E14" s="113" t="s">
        <v>217</v>
      </c>
      <c r="F14" s="21" t="s">
        <v>219</v>
      </c>
      <c r="G14" s="128" t="s">
        <v>101</v>
      </c>
      <c r="H14" s="8" t="s">
        <v>15</v>
      </c>
    </row>
    <row r="15" spans="1:8" ht="16.350000000000001" customHeight="1">
      <c r="B15" s="146" t="s">
        <v>272</v>
      </c>
      <c r="C15" s="112"/>
      <c r="D15" s="141">
        <v>1.6</v>
      </c>
      <c r="E15" s="113" t="s">
        <v>218</v>
      </c>
      <c r="F15" s="9" t="s">
        <v>199</v>
      </c>
      <c r="G15" s="128" t="s">
        <v>103</v>
      </c>
      <c r="H15" s="8" t="s">
        <v>57</v>
      </c>
    </row>
    <row r="16" spans="1:8" ht="16.7" customHeight="1">
      <c r="B16" s="146" t="s">
        <v>272</v>
      </c>
      <c r="C16" s="112"/>
      <c r="D16" s="141">
        <v>1.7</v>
      </c>
      <c r="E16" s="13" t="s">
        <v>208</v>
      </c>
      <c r="F16" s="9" t="s">
        <v>125</v>
      </c>
      <c r="G16" s="128" t="s">
        <v>237</v>
      </c>
      <c r="H16" s="8" t="s">
        <v>244</v>
      </c>
    </row>
    <row r="17" spans="2:8" ht="16.5">
      <c r="B17" s="146" t="s">
        <v>272</v>
      </c>
      <c r="C17" s="112"/>
      <c r="D17" s="141">
        <v>1.8</v>
      </c>
      <c r="E17" s="113" t="s">
        <v>246</v>
      </c>
      <c r="F17" s="9" t="s">
        <v>247</v>
      </c>
      <c r="G17" s="128" t="s">
        <v>103</v>
      </c>
      <c r="H17" s="8" t="s">
        <v>60</v>
      </c>
    </row>
    <row r="18" spans="2:8" ht="16.5" hidden="1">
      <c r="B18" s="147" t="s">
        <v>272</v>
      </c>
      <c r="C18" s="114" t="s">
        <v>61</v>
      </c>
      <c r="D18" s="141">
        <v>2.1</v>
      </c>
      <c r="E18" s="113" t="s">
        <v>198</v>
      </c>
      <c r="F18" s="113" t="s">
        <v>197</v>
      </c>
      <c r="G18" s="128" t="s">
        <v>103</v>
      </c>
      <c r="H18" s="8" t="s">
        <v>196</v>
      </c>
    </row>
    <row r="19" spans="2:8" ht="33" hidden="1">
      <c r="B19" s="147" t="s">
        <v>272</v>
      </c>
      <c r="C19" s="115"/>
      <c r="D19" s="141">
        <v>2.2000000000000002</v>
      </c>
      <c r="E19" s="113" t="s">
        <v>195</v>
      </c>
      <c r="F19" s="113" t="s">
        <v>194</v>
      </c>
      <c r="G19" s="128" t="s">
        <v>103</v>
      </c>
      <c r="H19" s="8" t="s">
        <v>193</v>
      </c>
    </row>
    <row r="20" spans="2:8" ht="16.5" hidden="1">
      <c r="B20" s="147" t="s">
        <v>272</v>
      </c>
      <c r="C20" s="115"/>
      <c r="D20" s="141">
        <v>2.2999999999999998</v>
      </c>
      <c r="E20" s="21" t="s">
        <v>192</v>
      </c>
      <c r="F20" s="113" t="s">
        <v>186</v>
      </c>
      <c r="G20" s="128" t="s">
        <v>103</v>
      </c>
      <c r="H20" s="8" t="s">
        <v>191</v>
      </c>
    </row>
    <row r="21" spans="2:8" ht="33" hidden="1">
      <c r="B21" s="147" t="s">
        <v>272</v>
      </c>
      <c r="C21" s="115"/>
      <c r="D21" s="141">
        <v>2.4</v>
      </c>
      <c r="E21" s="21" t="s">
        <v>190</v>
      </c>
      <c r="F21" s="113" t="s">
        <v>186</v>
      </c>
      <c r="G21" s="128" t="s">
        <v>237</v>
      </c>
      <c r="H21" s="8" t="s">
        <v>215</v>
      </c>
    </row>
    <row r="22" spans="2:8" ht="16.5" hidden="1">
      <c r="B22" s="147" t="s">
        <v>272</v>
      </c>
      <c r="C22" s="115"/>
      <c r="D22" s="141">
        <v>2.5</v>
      </c>
      <c r="E22" s="113" t="s">
        <v>189</v>
      </c>
      <c r="F22" s="113" t="s">
        <v>186</v>
      </c>
      <c r="G22" s="128" t="s">
        <v>237</v>
      </c>
      <c r="H22" s="8" t="s">
        <v>188</v>
      </c>
    </row>
    <row r="23" spans="2:8" ht="16.5" hidden="1">
      <c r="B23" s="147" t="s">
        <v>272</v>
      </c>
      <c r="C23" s="115"/>
      <c r="D23" s="141">
        <v>2.6</v>
      </c>
      <c r="E23" s="113" t="s">
        <v>187</v>
      </c>
      <c r="F23" s="113" t="s">
        <v>186</v>
      </c>
      <c r="G23" s="128" t="s">
        <v>103</v>
      </c>
      <c r="H23" s="8" t="s">
        <v>185</v>
      </c>
    </row>
    <row r="24" spans="2:8" ht="16.5" hidden="1">
      <c r="B24" s="147" t="s">
        <v>272</v>
      </c>
      <c r="C24" s="115"/>
      <c r="D24" s="141">
        <v>2.7</v>
      </c>
      <c r="E24" s="21" t="s">
        <v>184</v>
      </c>
      <c r="F24" s="113" t="s">
        <v>183</v>
      </c>
      <c r="G24" s="128" t="s">
        <v>103</v>
      </c>
      <c r="H24" s="8" t="s">
        <v>182</v>
      </c>
    </row>
    <row r="25" spans="2:8" ht="16.5" hidden="1">
      <c r="B25" s="147" t="s">
        <v>272</v>
      </c>
      <c r="C25" s="115"/>
      <c r="D25" s="141">
        <v>2.8</v>
      </c>
      <c r="E25" s="21" t="s">
        <v>181</v>
      </c>
      <c r="F25" s="21" t="s">
        <v>180</v>
      </c>
      <c r="G25" s="129" t="s">
        <v>101</v>
      </c>
      <c r="H25" s="8" t="s">
        <v>15</v>
      </c>
    </row>
    <row r="26" spans="2:8" ht="16.5" hidden="1">
      <c r="B26" s="147" t="s">
        <v>272</v>
      </c>
      <c r="C26" s="116"/>
      <c r="D26" s="141">
        <v>2.9</v>
      </c>
      <c r="E26" s="21" t="s">
        <v>204</v>
      </c>
      <c r="F26" s="21" t="s">
        <v>179</v>
      </c>
      <c r="G26" s="129" t="s">
        <v>103</v>
      </c>
      <c r="H26" s="8" t="s">
        <v>15</v>
      </c>
    </row>
    <row r="27" spans="2:8" ht="33" hidden="1">
      <c r="B27" s="147" t="s">
        <v>272</v>
      </c>
      <c r="C27" s="114" t="s">
        <v>62</v>
      </c>
      <c r="D27" s="141">
        <v>3.1</v>
      </c>
      <c r="E27" s="21" t="s">
        <v>178</v>
      </c>
      <c r="F27" s="21" t="s">
        <v>177</v>
      </c>
      <c r="G27" s="128" t="s">
        <v>103</v>
      </c>
      <c r="H27" s="9" t="s">
        <v>176</v>
      </c>
    </row>
    <row r="28" spans="2:8" ht="16.5">
      <c r="B28" s="146" t="s">
        <v>272</v>
      </c>
      <c r="C28" s="115"/>
      <c r="D28" s="141" t="s">
        <v>213</v>
      </c>
      <c r="E28" s="21" t="s">
        <v>175</v>
      </c>
      <c r="F28" s="8" t="s">
        <v>174</v>
      </c>
      <c r="G28" s="128" t="s">
        <v>277</v>
      </c>
      <c r="H28" s="8" t="s">
        <v>57</v>
      </c>
    </row>
    <row r="29" spans="2:8" ht="16.5" hidden="1">
      <c r="B29" s="147" t="s">
        <v>272</v>
      </c>
      <c r="C29" s="115"/>
      <c r="D29" s="141" t="s">
        <v>206</v>
      </c>
      <c r="E29" s="21" t="s">
        <v>173</v>
      </c>
      <c r="F29" s="21" t="s">
        <v>172</v>
      </c>
      <c r="G29" s="128" t="s">
        <v>277</v>
      </c>
      <c r="H29" s="8" t="s">
        <v>15</v>
      </c>
    </row>
    <row r="30" spans="2:8" ht="16.5" hidden="1">
      <c r="B30" s="147" t="s">
        <v>272</v>
      </c>
      <c r="C30" s="21" t="s">
        <v>171</v>
      </c>
      <c r="D30" s="141">
        <v>4.0999999999999996</v>
      </c>
      <c r="E30" s="21" t="s">
        <v>170</v>
      </c>
      <c r="F30" s="113" t="s">
        <v>169</v>
      </c>
      <c r="G30" s="129" t="s">
        <v>103</v>
      </c>
      <c r="H30" s="8" t="s">
        <v>15</v>
      </c>
    </row>
    <row r="31" spans="2:8" ht="16.5" hidden="1">
      <c r="B31" s="147" t="s">
        <v>272</v>
      </c>
      <c r="C31" s="21"/>
      <c r="D31" s="141" t="s">
        <v>113</v>
      </c>
      <c r="E31" s="21" t="s">
        <v>127</v>
      </c>
      <c r="F31" s="21" t="s">
        <v>126</v>
      </c>
      <c r="G31" s="129" t="s">
        <v>251</v>
      </c>
      <c r="H31" s="8" t="s">
        <v>15</v>
      </c>
    </row>
    <row r="32" spans="2:8" ht="33" hidden="1">
      <c r="B32" s="147" t="s">
        <v>272</v>
      </c>
      <c r="C32" s="21"/>
      <c r="D32" s="141">
        <v>4.2</v>
      </c>
      <c r="E32" s="21" t="s">
        <v>205</v>
      </c>
      <c r="F32" s="113" t="s">
        <v>168</v>
      </c>
      <c r="G32" s="129" t="s">
        <v>103</v>
      </c>
      <c r="H32" s="8" t="s">
        <v>214</v>
      </c>
    </row>
    <row r="33" spans="1:8" ht="33" hidden="1">
      <c r="A33" t="s">
        <v>271</v>
      </c>
      <c r="B33" s="148" t="s">
        <v>274</v>
      </c>
      <c r="C33" s="118" t="s">
        <v>330</v>
      </c>
      <c r="D33" s="117" t="s">
        <v>14</v>
      </c>
      <c r="E33" s="21" t="s">
        <v>128</v>
      </c>
      <c r="F33" s="21" t="s">
        <v>129</v>
      </c>
      <c r="G33" s="130" t="s">
        <v>105</v>
      </c>
      <c r="H33" s="48" t="s">
        <v>130</v>
      </c>
    </row>
    <row r="34" spans="1:8" ht="99" hidden="1">
      <c r="B34" s="165" t="s">
        <v>274</v>
      </c>
      <c r="C34" s="123"/>
      <c r="D34" s="117" t="s">
        <v>85</v>
      </c>
      <c r="E34" s="8" t="s">
        <v>210</v>
      </c>
      <c r="F34" s="21" t="s">
        <v>209</v>
      </c>
      <c r="G34" s="131" t="s">
        <v>108</v>
      </c>
      <c r="H34" s="48" t="s">
        <v>211</v>
      </c>
    </row>
    <row r="35" spans="1:8" ht="33">
      <c r="B35" s="149" t="s">
        <v>274</v>
      </c>
      <c r="C35" s="161" t="s">
        <v>331</v>
      </c>
      <c r="D35" s="141">
        <v>2.1</v>
      </c>
      <c r="E35" s="21" t="s">
        <v>132</v>
      </c>
      <c r="F35" s="9" t="s">
        <v>133</v>
      </c>
      <c r="G35" s="132" t="s">
        <v>108</v>
      </c>
      <c r="H35" s="9" t="s">
        <v>131</v>
      </c>
    </row>
    <row r="36" spans="1:8" ht="16.5" hidden="1">
      <c r="B36" s="148" t="s">
        <v>274</v>
      </c>
      <c r="C36" s="120"/>
      <c r="D36" s="141">
        <v>2.2000000000000002</v>
      </c>
      <c r="E36" s="113" t="s">
        <v>72</v>
      </c>
      <c r="F36" s="113" t="s">
        <v>134</v>
      </c>
      <c r="G36" s="128" t="s">
        <v>103</v>
      </c>
      <c r="H36" s="8" t="s">
        <v>73</v>
      </c>
    </row>
    <row r="37" spans="1:8" ht="16.5" hidden="1">
      <c r="B37" s="148" t="s">
        <v>274</v>
      </c>
      <c r="C37" s="120"/>
      <c r="D37" s="141">
        <v>2.2999999999999998</v>
      </c>
      <c r="E37" s="113" t="s">
        <v>74</v>
      </c>
      <c r="F37" s="113" t="s">
        <v>134</v>
      </c>
      <c r="G37" s="128" t="s">
        <v>103</v>
      </c>
      <c r="H37" s="8" t="s">
        <v>73</v>
      </c>
    </row>
    <row r="38" spans="1:8" ht="33" hidden="1">
      <c r="B38" s="148" t="s">
        <v>274</v>
      </c>
      <c r="C38" s="120"/>
      <c r="D38" s="141">
        <v>2.4</v>
      </c>
      <c r="E38" s="113" t="s">
        <v>135</v>
      </c>
      <c r="F38" s="113" t="s">
        <v>136</v>
      </c>
      <c r="G38" s="128" t="s">
        <v>102</v>
      </c>
      <c r="H38" s="8" t="s">
        <v>75</v>
      </c>
    </row>
    <row r="39" spans="1:8" ht="33" hidden="1">
      <c r="B39" s="148" t="s">
        <v>274</v>
      </c>
      <c r="C39" s="121"/>
      <c r="D39" s="141">
        <v>2.5</v>
      </c>
      <c r="E39" s="113" t="s">
        <v>137</v>
      </c>
      <c r="F39" s="113" t="s">
        <v>231</v>
      </c>
      <c r="G39" s="128" t="s">
        <v>104</v>
      </c>
      <c r="H39" s="8" t="s">
        <v>70</v>
      </c>
    </row>
    <row r="40" spans="1:8" ht="16.5" hidden="1">
      <c r="B40" s="148" t="s">
        <v>274</v>
      </c>
      <c r="C40" s="161" t="s">
        <v>332</v>
      </c>
      <c r="D40" s="141">
        <v>3.1</v>
      </c>
      <c r="E40" s="113" t="s">
        <v>138</v>
      </c>
      <c r="F40" s="113" t="s">
        <v>77</v>
      </c>
      <c r="G40" s="128" t="s">
        <v>108</v>
      </c>
      <c r="H40" s="8" t="s">
        <v>78</v>
      </c>
    </row>
    <row r="41" spans="1:8" ht="16.5" hidden="1">
      <c r="B41" s="148" t="s">
        <v>274</v>
      </c>
      <c r="C41" s="121"/>
      <c r="D41" s="141">
        <v>3.2</v>
      </c>
      <c r="E41" s="21" t="s">
        <v>248</v>
      </c>
      <c r="F41" s="21" t="s">
        <v>249</v>
      </c>
      <c r="G41" s="131" t="s">
        <v>250</v>
      </c>
      <c r="H41" s="8" t="s">
        <v>78</v>
      </c>
    </row>
    <row r="42" spans="1:8" ht="16.5" hidden="1">
      <c r="B42" s="148" t="s">
        <v>274</v>
      </c>
      <c r="C42" s="162" t="s">
        <v>333</v>
      </c>
      <c r="D42" s="141" t="s">
        <v>18</v>
      </c>
      <c r="E42" s="13" t="s">
        <v>139</v>
      </c>
      <c r="F42" s="21" t="s">
        <v>140</v>
      </c>
      <c r="G42" s="128" t="s">
        <v>141</v>
      </c>
      <c r="H42" s="98" t="s">
        <v>73</v>
      </c>
    </row>
    <row r="43" spans="1:8" ht="16.5" hidden="1">
      <c r="B43" s="148" t="s">
        <v>274</v>
      </c>
      <c r="C43" s="163" t="s">
        <v>334</v>
      </c>
      <c r="D43" s="141">
        <v>5.0999999999999996</v>
      </c>
      <c r="E43" s="21" t="s">
        <v>80</v>
      </c>
      <c r="F43" s="21" t="s">
        <v>81</v>
      </c>
      <c r="G43" s="133" t="s">
        <v>101</v>
      </c>
      <c r="H43" s="8" t="s">
        <v>142</v>
      </c>
    </row>
    <row r="44" spans="1:8" ht="16.5" hidden="1">
      <c r="B44" s="148" t="s">
        <v>274</v>
      </c>
      <c r="C44" s="164"/>
      <c r="D44" s="141">
        <v>5.2</v>
      </c>
      <c r="E44" s="21" t="s">
        <v>143</v>
      </c>
      <c r="F44" s="21" t="s">
        <v>144</v>
      </c>
      <c r="G44" s="128" t="s">
        <v>145</v>
      </c>
      <c r="H44" s="8" t="s">
        <v>230</v>
      </c>
    </row>
    <row r="45" spans="1:8" ht="16.5" hidden="1">
      <c r="B45" s="148" t="s">
        <v>274</v>
      </c>
      <c r="C45" s="164"/>
      <c r="D45" s="141">
        <v>5.3</v>
      </c>
      <c r="E45" s="113" t="s">
        <v>146</v>
      </c>
      <c r="F45" s="113" t="s">
        <v>147</v>
      </c>
      <c r="G45" s="128" t="s">
        <v>104</v>
      </c>
      <c r="H45" s="8" t="s">
        <v>73</v>
      </c>
    </row>
    <row r="46" spans="1:8" ht="16.5" hidden="1">
      <c r="A46" t="s">
        <v>271</v>
      </c>
      <c r="B46" s="150" t="s">
        <v>275</v>
      </c>
      <c r="C46" s="118" t="s">
        <v>155</v>
      </c>
      <c r="D46" s="141" t="s">
        <v>14</v>
      </c>
      <c r="E46" s="119" t="s">
        <v>83</v>
      </c>
      <c r="F46" s="113" t="s">
        <v>84</v>
      </c>
      <c r="G46" s="128" t="s">
        <v>106</v>
      </c>
      <c r="H46" s="8" t="s">
        <v>15</v>
      </c>
    </row>
    <row r="47" spans="1:8" ht="16.5">
      <c r="B47" s="151" t="s">
        <v>275</v>
      </c>
      <c r="C47" s="120"/>
      <c r="D47" s="141" t="s">
        <v>85</v>
      </c>
      <c r="E47" s="119" t="s">
        <v>150</v>
      </c>
      <c r="F47" s="8" t="s">
        <v>151</v>
      </c>
      <c r="G47" s="129" t="s">
        <v>104</v>
      </c>
      <c r="H47" s="8" t="s">
        <v>60</v>
      </c>
    </row>
    <row r="48" spans="1:8" ht="16.5" hidden="1">
      <c r="B48" s="150" t="s">
        <v>275</v>
      </c>
      <c r="C48" s="120"/>
      <c r="D48" s="141" t="s">
        <v>86</v>
      </c>
      <c r="E48" s="113" t="s">
        <v>152</v>
      </c>
      <c r="F48" s="113" t="s">
        <v>153</v>
      </c>
      <c r="G48" s="128" t="s">
        <v>106</v>
      </c>
      <c r="H48" s="8" t="s">
        <v>15</v>
      </c>
    </row>
    <row r="49" spans="1:8" ht="16.5" hidden="1">
      <c r="B49" s="150" t="s">
        <v>275</v>
      </c>
      <c r="C49" s="120"/>
      <c r="D49" s="141" t="s">
        <v>87</v>
      </c>
      <c r="E49" s="113" t="s">
        <v>88</v>
      </c>
      <c r="F49" s="113" t="s">
        <v>89</v>
      </c>
      <c r="G49" s="128" t="s">
        <v>104</v>
      </c>
      <c r="H49" s="8" t="s">
        <v>90</v>
      </c>
    </row>
    <row r="50" spans="1:8" ht="16.5" hidden="1">
      <c r="B50" s="150" t="s">
        <v>275</v>
      </c>
      <c r="C50" s="121"/>
      <c r="D50" s="141" t="s">
        <v>148</v>
      </c>
      <c r="E50" s="21" t="s">
        <v>154</v>
      </c>
      <c r="F50" s="113" t="s">
        <v>160</v>
      </c>
      <c r="G50" s="128" t="s">
        <v>105</v>
      </c>
      <c r="H50" s="8" t="s">
        <v>230</v>
      </c>
    </row>
    <row r="51" spans="1:8" ht="33" hidden="1">
      <c r="B51" s="150" t="s">
        <v>275</v>
      </c>
      <c r="C51" s="118" t="s">
        <v>156</v>
      </c>
      <c r="D51" s="141" t="s">
        <v>16</v>
      </c>
      <c r="E51" s="122" t="s">
        <v>110</v>
      </c>
      <c r="F51" s="21" t="s">
        <v>161</v>
      </c>
      <c r="G51" s="128" t="s">
        <v>101</v>
      </c>
      <c r="H51" s="8" t="s">
        <v>91</v>
      </c>
    </row>
    <row r="52" spans="1:8" ht="16.5" hidden="1">
      <c r="B52" s="150" t="s">
        <v>275</v>
      </c>
      <c r="C52" s="123"/>
      <c r="D52" s="141" t="s">
        <v>109</v>
      </c>
      <c r="E52" s="21" t="s">
        <v>162</v>
      </c>
      <c r="F52" s="21" t="s">
        <v>111</v>
      </c>
      <c r="G52" s="128" t="s">
        <v>101</v>
      </c>
      <c r="H52" s="8" t="s">
        <v>112</v>
      </c>
    </row>
    <row r="53" spans="1:8" ht="16.5">
      <c r="B53" s="151" t="s">
        <v>275</v>
      </c>
      <c r="C53" s="124" t="s">
        <v>157</v>
      </c>
      <c r="D53" s="141" t="s">
        <v>17</v>
      </c>
      <c r="E53" s="119" t="s">
        <v>92</v>
      </c>
      <c r="F53" s="8" t="s">
        <v>93</v>
      </c>
      <c r="G53" s="128" t="s">
        <v>106</v>
      </c>
      <c r="H53" s="8" t="s">
        <v>60</v>
      </c>
    </row>
    <row r="54" spans="1:8" ht="16.5">
      <c r="B54" s="151" t="s">
        <v>275</v>
      </c>
      <c r="C54" s="118" t="s">
        <v>158</v>
      </c>
      <c r="D54" s="117" t="s">
        <v>18</v>
      </c>
      <c r="E54" s="125" t="s">
        <v>94</v>
      </c>
      <c r="F54" s="8" t="s">
        <v>95</v>
      </c>
      <c r="G54" s="128" t="s">
        <v>106</v>
      </c>
      <c r="H54" s="8" t="s">
        <v>60</v>
      </c>
    </row>
    <row r="55" spans="1:8" ht="33" hidden="1">
      <c r="B55" s="150" t="s">
        <v>275</v>
      </c>
      <c r="C55" s="123"/>
      <c r="D55" s="117" t="s">
        <v>113</v>
      </c>
      <c r="E55" s="126" t="s">
        <v>212</v>
      </c>
      <c r="F55" s="113" t="s">
        <v>163</v>
      </c>
      <c r="G55" s="128" t="s">
        <v>108</v>
      </c>
      <c r="H55" s="8" t="s">
        <v>245</v>
      </c>
    </row>
    <row r="56" spans="1:8" ht="33">
      <c r="B56" s="151" t="s">
        <v>275</v>
      </c>
      <c r="C56" s="118" t="s">
        <v>159</v>
      </c>
      <c r="D56" s="141" t="s">
        <v>96</v>
      </c>
      <c r="E56" s="13" t="s">
        <v>164</v>
      </c>
      <c r="F56" s="9" t="s">
        <v>165</v>
      </c>
      <c r="G56" s="128" t="s">
        <v>107</v>
      </c>
      <c r="H56" s="8" t="s">
        <v>166</v>
      </c>
    </row>
    <row r="57" spans="1:8" ht="16.5" hidden="1">
      <c r="B57" s="150" t="s">
        <v>275</v>
      </c>
      <c r="C57" s="123"/>
      <c r="D57" s="141" t="s">
        <v>20</v>
      </c>
      <c r="E57" s="113" t="s">
        <v>97</v>
      </c>
      <c r="F57" s="113" t="s">
        <v>98</v>
      </c>
      <c r="G57" s="128" t="s">
        <v>107</v>
      </c>
      <c r="H57" s="8" t="s">
        <v>99</v>
      </c>
    </row>
    <row r="58" spans="1:8" ht="33" hidden="1">
      <c r="A58" t="s">
        <v>271</v>
      </c>
      <c r="B58" s="152" t="s">
        <v>276</v>
      </c>
      <c r="C58" s="153"/>
      <c r="D58" s="141" t="s">
        <v>14</v>
      </c>
      <c r="E58" s="35" t="s">
        <v>149</v>
      </c>
      <c r="F58" s="35" t="s">
        <v>117</v>
      </c>
      <c r="G58" s="128" t="s">
        <v>118</v>
      </c>
      <c r="H58" s="160" t="s">
        <v>116</v>
      </c>
    </row>
    <row r="59" spans="1:8" ht="16.5" hidden="1">
      <c r="B59" s="152" t="s">
        <v>276</v>
      </c>
      <c r="C59" s="153"/>
      <c r="D59" s="141" t="s">
        <v>85</v>
      </c>
      <c r="E59" s="119" t="s">
        <v>122</v>
      </c>
      <c r="F59" s="155" t="s">
        <v>167</v>
      </c>
      <c r="G59" s="128" t="s">
        <v>108</v>
      </c>
      <c r="H59" s="139" t="s">
        <v>114</v>
      </c>
    </row>
  </sheetData>
  <sheetProtection algorithmName="SHA-512" hashValue="4pwXCsCakp4srkjh4x8FR0ovYU2wlj+NOYC42Q3XsP9Io0WsxArr8AVsxknCrV8FFEqLRLFlQiNDD9m4xPsVNQ==" saltValue="lXRnkMuMT+2tcXPcnam3oQ==" spinCount="100000" sheet="1" objects="1" scenarios="1" selectLockedCells="1" selectUnlockedCells="1"/>
  <autoFilter ref="A2:H59" xr:uid="{00000000-0009-0000-0000-000000000000}">
    <filterColumn colId="3" showButton="0"/>
    <filterColumn colId="7">
      <filters>
        <filter val="Equipo de Comunicaciones"/>
        <filter val="Grupo de Comunicaciones _x000a_Grupo de Atención al Ciudadano con acompañamiento metodológico de Oficina Asesora de Planeación"/>
        <filter val="Oficina Asesora de Planeación _x000a_Comunicaciones"/>
        <filter val="Oficina Asesora de Planeación_x000a_Comunicaciones"/>
        <filter val="Oficina de Tecnologías de la Información y Comunicaciones"/>
      </filters>
    </filterColumn>
  </autoFilter>
  <mergeCells count="1">
    <mergeCell ref="D2:E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T18"/>
  <sheetViews>
    <sheetView topLeftCell="E1" zoomScale="80" zoomScaleNormal="80" workbookViewId="0">
      <selection activeCell="G8" sqref="G8"/>
    </sheetView>
  </sheetViews>
  <sheetFormatPr baseColWidth="10" defaultColWidth="11.42578125" defaultRowHeight="16.5"/>
  <cols>
    <col min="1" max="1" width="1" style="5" customWidth="1"/>
    <col min="2" max="2" width="19" style="5" customWidth="1"/>
    <col min="3" max="3" width="6.28515625" style="5" customWidth="1"/>
    <col min="4" max="4" width="38.85546875" style="5" customWidth="1"/>
    <col min="5" max="5" width="25.5703125" style="5" customWidth="1"/>
    <col min="6" max="6" width="29.7109375" style="5" customWidth="1"/>
    <col min="7" max="7" width="11.42578125" style="5" customWidth="1"/>
    <col min="8" max="11" width="13.140625" style="5" hidden="1" customWidth="1"/>
    <col min="12" max="12" width="0.28515625" style="5" hidden="1" customWidth="1"/>
    <col min="13" max="13" width="1" style="5" hidden="1" customWidth="1"/>
    <col min="14" max="14" width="6.140625" style="285" hidden="1" customWidth="1"/>
    <col min="15" max="15" width="7.42578125" style="14" hidden="1" customWidth="1"/>
    <col min="16" max="16" width="36.140625" style="5" hidden="1" customWidth="1"/>
    <col min="17" max="17" width="6.5703125" style="5" hidden="1" customWidth="1"/>
    <col min="18" max="18" width="149.5703125" style="5" customWidth="1"/>
    <col min="19" max="19" width="9.42578125" style="5" customWidth="1"/>
    <col min="20" max="20" width="9.5703125" style="5" customWidth="1"/>
    <col min="21" max="16384" width="11.42578125" style="5"/>
  </cols>
  <sheetData>
    <row r="1" spans="1:20" ht="65.25" customHeight="1">
      <c r="A1" s="174"/>
      <c r="B1" s="467" t="s">
        <v>100</v>
      </c>
      <c r="C1" s="467"/>
      <c r="D1" s="467"/>
      <c r="E1" s="467"/>
      <c r="F1" s="467"/>
      <c r="G1" s="467"/>
      <c r="H1" s="467"/>
      <c r="I1" s="467"/>
      <c r="J1" s="467"/>
      <c r="K1" s="467"/>
      <c r="L1" s="467"/>
      <c r="M1" s="467"/>
    </row>
    <row r="2" spans="1:20" ht="24" customHeight="1">
      <c r="B2" s="207" t="s">
        <v>0</v>
      </c>
      <c r="C2" s="209"/>
      <c r="D2" s="453"/>
      <c r="E2" s="169" t="s">
        <v>2</v>
      </c>
      <c r="F2" s="477" t="s">
        <v>3</v>
      </c>
      <c r="G2" s="477"/>
      <c r="M2" s="476" t="s">
        <v>252</v>
      </c>
      <c r="N2" s="476"/>
      <c r="O2" s="476"/>
      <c r="P2" s="476"/>
      <c r="Q2" s="476"/>
      <c r="R2" s="476"/>
    </row>
    <row r="3" spans="1:20" ht="7.5" customHeight="1" thickBot="1"/>
    <row r="4" spans="1:20" ht="42.75" customHeight="1" thickBot="1">
      <c r="B4" s="457" t="s">
        <v>4</v>
      </c>
      <c r="C4" s="457"/>
      <c r="D4" s="457"/>
      <c r="E4" s="457"/>
      <c r="F4" s="457"/>
      <c r="G4" s="457"/>
      <c r="H4" s="112" t="s">
        <v>5</v>
      </c>
      <c r="I4" s="468" t="s">
        <v>380</v>
      </c>
      <c r="J4" s="470" t="s">
        <v>381</v>
      </c>
      <c r="K4" s="471"/>
      <c r="L4" s="112"/>
      <c r="M4" s="184"/>
      <c r="N4" s="286"/>
      <c r="O4" s="282"/>
      <c r="P4" s="463" t="s">
        <v>493</v>
      </c>
      <c r="Q4" s="464"/>
    </row>
    <row r="5" spans="1:20" ht="52.5" customHeight="1" thickBot="1">
      <c r="B5" s="166" t="s">
        <v>6</v>
      </c>
      <c r="C5" s="457" t="s">
        <v>7</v>
      </c>
      <c r="D5" s="457"/>
      <c r="E5" s="168" t="s">
        <v>8</v>
      </c>
      <c r="F5" s="166" t="s">
        <v>9</v>
      </c>
      <c r="G5" s="168" t="s">
        <v>10</v>
      </c>
      <c r="H5" s="7" t="s">
        <v>11</v>
      </c>
      <c r="I5" s="469"/>
      <c r="J5" s="186" t="s">
        <v>382</v>
      </c>
      <c r="K5" s="187" t="s">
        <v>379</v>
      </c>
      <c r="L5" s="7" t="s">
        <v>12</v>
      </c>
      <c r="M5" s="312" t="s">
        <v>491</v>
      </c>
      <c r="N5" s="313" t="s">
        <v>378</v>
      </c>
      <c r="O5" s="367" t="s">
        <v>379</v>
      </c>
      <c r="P5" s="440" t="s">
        <v>494</v>
      </c>
      <c r="Q5" s="409" t="s">
        <v>495</v>
      </c>
      <c r="R5" s="366" t="s">
        <v>492</v>
      </c>
      <c r="S5" s="364" t="s">
        <v>378</v>
      </c>
      <c r="T5" s="365" t="s">
        <v>379</v>
      </c>
    </row>
    <row r="6" spans="1:20" ht="69.95" customHeight="1">
      <c r="B6" s="478" t="s">
        <v>325</v>
      </c>
      <c r="C6" s="168" t="s">
        <v>14</v>
      </c>
      <c r="D6" s="139" t="s">
        <v>234</v>
      </c>
      <c r="E6" s="55" t="s">
        <v>232</v>
      </c>
      <c r="F6" s="160" t="s">
        <v>15</v>
      </c>
      <c r="G6" s="175" t="s">
        <v>233</v>
      </c>
      <c r="H6" s="30" t="s">
        <v>309</v>
      </c>
      <c r="I6" s="296" t="s">
        <v>463</v>
      </c>
      <c r="J6" s="304">
        <v>0.75</v>
      </c>
      <c r="K6" s="472">
        <f>AVERAGE(J6:J12)</f>
        <v>0.24285714285714285</v>
      </c>
      <c r="L6" s="8" t="s">
        <v>368</v>
      </c>
      <c r="M6" s="325" t="s">
        <v>460</v>
      </c>
      <c r="N6" s="287">
        <v>1</v>
      </c>
      <c r="O6" s="465">
        <f>AVERAGE(N6:N12)</f>
        <v>0.79285714285714282</v>
      </c>
      <c r="P6" s="438" t="s">
        <v>497</v>
      </c>
      <c r="Q6" s="439"/>
      <c r="R6" s="30" t="s">
        <v>546</v>
      </c>
      <c r="S6" s="193">
        <v>1</v>
      </c>
      <c r="T6" s="461">
        <f>AVERAGE(S6:S12)</f>
        <v>1</v>
      </c>
    </row>
    <row r="7" spans="1:20" ht="117.75" customHeight="1">
      <c r="B7" s="479"/>
      <c r="C7" s="168" t="s">
        <v>85</v>
      </c>
      <c r="D7" s="139" t="s">
        <v>235</v>
      </c>
      <c r="E7" s="55" t="s">
        <v>236</v>
      </c>
      <c r="F7" s="160" t="s">
        <v>229</v>
      </c>
      <c r="G7" s="175" t="s">
        <v>105</v>
      </c>
      <c r="H7" s="30" t="s">
        <v>310</v>
      </c>
      <c r="I7" s="296" t="s">
        <v>389</v>
      </c>
      <c r="J7" s="304">
        <v>0</v>
      </c>
      <c r="K7" s="473"/>
      <c r="L7" s="9" t="s">
        <v>374</v>
      </c>
      <c r="M7" s="326" t="s">
        <v>461</v>
      </c>
      <c r="N7" s="287">
        <v>0.85</v>
      </c>
      <c r="O7" s="465"/>
      <c r="P7" s="378" t="s">
        <v>498</v>
      </c>
      <c r="Q7" s="30"/>
      <c r="R7" s="30" t="s">
        <v>547</v>
      </c>
      <c r="S7" s="193">
        <v>1</v>
      </c>
      <c r="T7" s="461"/>
    </row>
    <row r="8" spans="1:20" ht="407.25" customHeight="1">
      <c r="B8" s="167" t="s">
        <v>326</v>
      </c>
      <c r="C8" s="176" t="s">
        <v>16</v>
      </c>
      <c r="D8" s="55" t="s">
        <v>228</v>
      </c>
      <c r="E8" s="55" t="s">
        <v>238</v>
      </c>
      <c r="F8" s="55" t="s">
        <v>124</v>
      </c>
      <c r="G8" s="175" t="s">
        <v>237</v>
      </c>
      <c r="H8" s="32" t="s">
        <v>312</v>
      </c>
      <c r="I8" s="296" t="s">
        <v>389</v>
      </c>
      <c r="J8" s="304">
        <v>0</v>
      </c>
      <c r="K8" s="473"/>
      <c r="L8" s="32" t="s">
        <v>375</v>
      </c>
      <c r="M8" s="325" t="s">
        <v>470</v>
      </c>
      <c r="N8" s="287">
        <v>0.5</v>
      </c>
      <c r="O8" s="465"/>
      <c r="P8" s="378" t="s">
        <v>499</v>
      </c>
      <c r="Q8" s="134"/>
      <c r="R8" s="399" t="s">
        <v>548</v>
      </c>
      <c r="S8" s="193">
        <v>1</v>
      </c>
      <c r="T8" s="461"/>
    </row>
    <row r="9" spans="1:20" ht="162.75" customHeight="1">
      <c r="B9" s="475" t="s">
        <v>327</v>
      </c>
      <c r="C9" s="168" t="s">
        <v>17</v>
      </c>
      <c r="D9" s="55" t="s">
        <v>120</v>
      </c>
      <c r="E9" s="55" t="s">
        <v>121</v>
      </c>
      <c r="F9" s="160" t="s">
        <v>15</v>
      </c>
      <c r="G9" s="175" t="s">
        <v>108</v>
      </c>
      <c r="H9" s="32" t="s">
        <v>311</v>
      </c>
      <c r="I9" s="296" t="s">
        <v>389</v>
      </c>
      <c r="J9" s="304">
        <v>0</v>
      </c>
      <c r="K9" s="473"/>
      <c r="L9" s="8" t="s">
        <v>376</v>
      </c>
      <c r="M9" s="325" t="s">
        <v>469</v>
      </c>
      <c r="N9" s="287">
        <v>0.75</v>
      </c>
      <c r="O9" s="465"/>
      <c r="P9" s="378" t="s">
        <v>500</v>
      </c>
      <c r="Q9" s="134"/>
      <c r="R9" s="30" t="s">
        <v>608</v>
      </c>
      <c r="S9" s="193">
        <v>1</v>
      </c>
      <c r="T9" s="461"/>
    </row>
    <row r="10" spans="1:20" ht="96.75" customHeight="1">
      <c r="B10" s="475"/>
      <c r="C10" s="168">
        <v>3.2</v>
      </c>
      <c r="D10" s="55" t="s">
        <v>115</v>
      </c>
      <c r="E10" s="57" t="s">
        <v>239</v>
      </c>
      <c r="F10" s="55" t="s">
        <v>124</v>
      </c>
      <c r="G10" s="175" t="s">
        <v>237</v>
      </c>
      <c r="H10" s="30" t="s">
        <v>302</v>
      </c>
      <c r="I10" s="296" t="s">
        <v>464</v>
      </c>
      <c r="J10" s="304">
        <v>0</v>
      </c>
      <c r="K10" s="473"/>
      <c r="L10" s="32" t="s">
        <v>369</v>
      </c>
      <c r="M10" s="325" t="s">
        <v>462</v>
      </c>
      <c r="N10" s="412">
        <v>0.75</v>
      </c>
      <c r="O10" s="465"/>
      <c r="P10" s="378" t="s">
        <v>501</v>
      </c>
      <c r="Q10" s="82"/>
      <c r="R10" s="30" t="s">
        <v>585</v>
      </c>
      <c r="S10" s="193">
        <v>1</v>
      </c>
      <c r="T10" s="461"/>
    </row>
    <row r="11" spans="1:20" ht="92.25" customHeight="1">
      <c r="B11" s="396" t="s">
        <v>328</v>
      </c>
      <c r="C11" s="395" t="s">
        <v>18</v>
      </c>
      <c r="D11" s="394" t="s">
        <v>123</v>
      </c>
      <c r="E11" s="391" t="s">
        <v>119</v>
      </c>
      <c r="F11" s="391" t="s">
        <v>240</v>
      </c>
      <c r="G11" s="389" t="s">
        <v>104</v>
      </c>
      <c r="H11" s="8" t="s">
        <v>370</v>
      </c>
      <c r="I11" s="305" t="s">
        <v>465</v>
      </c>
      <c r="J11" s="304">
        <v>0.2</v>
      </c>
      <c r="K11" s="473"/>
      <c r="L11" s="32" t="s">
        <v>371</v>
      </c>
      <c r="M11" s="408" t="s">
        <v>471</v>
      </c>
      <c r="N11" s="390">
        <v>0.7</v>
      </c>
      <c r="O11" s="465"/>
      <c r="P11" s="378" t="s">
        <v>502</v>
      </c>
      <c r="Q11" s="172"/>
      <c r="R11" s="30" t="s">
        <v>586</v>
      </c>
      <c r="S11" s="193">
        <v>1</v>
      </c>
      <c r="T11" s="461"/>
    </row>
    <row r="12" spans="1:20" ht="219" customHeight="1" thickBot="1">
      <c r="B12" s="8" t="s">
        <v>329</v>
      </c>
      <c r="C12" s="168" t="s">
        <v>19</v>
      </c>
      <c r="D12" s="172" t="s">
        <v>241</v>
      </c>
      <c r="E12" s="172" t="s">
        <v>242</v>
      </c>
      <c r="F12" s="160" t="s">
        <v>21</v>
      </c>
      <c r="G12" s="321" t="s">
        <v>243</v>
      </c>
      <c r="H12" s="9"/>
      <c r="I12" s="306" t="s">
        <v>466</v>
      </c>
      <c r="J12" s="304">
        <v>0.75</v>
      </c>
      <c r="K12" s="474"/>
      <c r="L12" s="8"/>
      <c r="M12" s="327" t="s">
        <v>480</v>
      </c>
      <c r="N12" s="314">
        <v>1</v>
      </c>
      <c r="O12" s="466"/>
      <c r="P12" s="379" t="s">
        <v>503</v>
      </c>
      <c r="Q12" s="382"/>
      <c r="R12" s="30" t="s">
        <v>549</v>
      </c>
      <c r="S12" s="193">
        <v>1</v>
      </c>
      <c r="T12" s="462"/>
    </row>
    <row r="13" spans="1:20">
      <c r="B13" s="177"/>
      <c r="C13" s="178"/>
      <c r="D13" s="178"/>
      <c r="E13" s="178"/>
      <c r="F13" s="178"/>
      <c r="G13" s="178"/>
      <c r="H13" s="178"/>
      <c r="I13" s="29"/>
      <c r="J13" s="29"/>
      <c r="K13" s="29"/>
    </row>
    <row r="14" spans="1:20">
      <c r="B14" s="87"/>
      <c r="C14" s="179"/>
      <c r="D14" s="179"/>
      <c r="E14" s="179"/>
      <c r="G14" s="179"/>
      <c r="H14" s="179"/>
      <c r="I14" s="29"/>
      <c r="J14" s="29"/>
      <c r="K14" s="29"/>
      <c r="S14" s="411"/>
    </row>
    <row r="15" spans="1:20" ht="24" customHeight="1">
      <c r="B15" s="458" t="s">
        <v>600</v>
      </c>
      <c r="C15" s="459"/>
      <c r="D15" s="459"/>
      <c r="E15" s="459"/>
      <c r="F15" s="460"/>
      <c r="G15" s="179"/>
      <c r="H15" s="179"/>
      <c r="I15" s="29"/>
      <c r="J15" s="29"/>
      <c r="K15" s="29"/>
    </row>
    <row r="16" spans="1:20">
      <c r="B16" s="359"/>
      <c r="C16" s="179"/>
      <c r="D16" s="179"/>
      <c r="E16" s="179"/>
      <c r="F16" s="179"/>
      <c r="G16" s="179"/>
      <c r="H16" s="179"/>
      <c r="I16" s="29"/>
      <c r="J16" s="29"/>
      <c r="K16" s="29"/>
    </row>
    <row r="17" spans="2:7">
      <c r="B17" s="295"/>
      <c r="C17" s="295"/>
      <c r="D17" s="295"/>
      <c r="E17" s="295"/>
      <c r="F17" s="295"/>
      <c r="G17" s="295"/>
    </row>
    <row r="18" spans="2:7">
      <c r="B18" s="295"/>
      <c r="C18" s="295"/>
      <c r="D18" s="295"/>
      <c r="E18" s="295"/>
      <c r="F18" s="295"/>
      <c r="G18" s="295"/>
    </row>
  </sheetData>
  <sheetProtection algorithmName="SHA-512" hashValue="f5hPX8aRmkjm9sDBkzvV9ae0bjiIbV6hH8UwjqqvA0CvXGf7pyyvgs8wwHnPIZoxoFPQkzeXw3psTdMosiETfA==" saltValue="+sDa4XLidjUSmdwCdCx1EA==" spinCount="100000" sheet="1" selectLockedCells="1" selectUnlockedCells="1"/>
  <mergeCells count="14">
    <mergeCell ref="B15:F15"/>
    <mergeCell ref="T6:T12"/>
    <mergeCell ref="P4:Q4"/>
    <mergeCell ref="O6:O12"/>
    <mergeCell ref="B1:M1"/>
    <mergeCell ref="I4:I5"/>
    <mergeCell ref="J4:K4"/>
    <mergeCell ref="K6:K12"/>
    <mergeCell ref="B9:B10"/>
    <mergeCell ref="C5:D5"/>
    <mergeCell ref="B4:G4"/>
    <mergeCell ref="M2:R2"/>
    <mergeCell ref="F2:G2"/>
    <mergeCell ref="B6:B7"/>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AI30"/>
  <sheetViews>
    <sheetView zoomScale="80" zoomScaleNormal="80" workbookViewId="0">
      <selection activeCell="AH17" sqref="AH17"/>
    </sheetView>
  </sheetViews>
  <sheetFormatPr baseColWidth="10" defaultColWidth="11.42578125" defaultRowHeight="12.75"/>
  <cols>
    <col min="1" max="1" width="8.42578125" style="3" customWidth="1"/>
    <col min="2" max="2" width="4.42578125" style="3" customWidth="1"/>
    <col min="3" max="3" width="4.28515625" style="3" customWidth="1"/>
    <col min="4" max="4" width="13" style="3" customWidth="1"/>
    <col min="5" max="5" width="8.42578125" style="3" customWidth="1"/>
    <col min="6" max="6" width="21.85546875" style="3" customWidth="1"/>
    <col min="7" max="7" width="25.7109375" style="3" customWidth="1"/>
    <col min="8" max="8" width="11.42578125" style="3"/>
    <col min="9" max="9" width="8" style="3" customWidth="1"/>
    <col min="10" max="10" width="6.28515625" style="3" customWidth="1"/>
    <col min="11" max="11" width="6.7109375" style="3" customWidth="1"/>
    <col min="12" max="12" width="3" style="3" customWidth="1"/>
    <col min="13" max="13" width="12.28515625" style="3" customWidth="1"/>
    <col min="14" max="14" width="12.7109375" style="3" customWidth="1"/>
    <col min="15" max="15" width="5.42578125" style="3" customWidth="1"/>
    <col min="16" max="16" width="6.28515625" style="3" customWidth="1"/>
    <col min="17" max="17" width="11.42578125" style="3" customWidth="1"/>
    <col min="18" max="18" width="48.28515625" style="3" hidden="1" customWidth="1"/>
    <col min="19" max="21" width="7.140625" style="3" hidden="1" customWidth="1"/>
    <col min="22" max="22" width="3.7109375" style="3" hidden="1" customWidth="1"/>
    <col min="23" max="23" width="4" style="3" hidden="1" customWidth="1"/>
    <col min="24" max="24" width="58" style="3" hidden="1" customWidth="1"/>
    <col min="25" max="25" width="25.42578125" style="3" hidden="1" customWidth="1"/>
    <col min="26" max="26" width="63.140625" style="3" hidden="1" customWidth="1"/>
    <col min="27" max="27" width="8" style="3" hidden="1" customWidth="1"/>
    <col min="28" max="28" width="11.5703125" style="3" hidden="1" customWidth="1"/>
    <col min="29" max="29" width="78.5703125" style="3" hidden="1" customWidth="1"/>
    <col min="30" max="30" width="3.140625" style="3" hidden="1" customWidth="1"/>
    <col min="31" max="31" width="75.140625" style="3" customWidth="1"/>
    <col min="32" max="16384" width="11.42578125" style="3"/>
  </cols>
  <sheetData>
    <row r="1" spans="1:33" s="1" customFormat="1" ht="60" customHeight="1">
      <c r="A1" s="490"/>
      <c r="B1" s="490"/>
      <c r="C1" s="490"/>
      <c r="D1" s="490"/>
      <c r="E1" s="467" t="s">
        <v>100</v>
      </c>
      <c r="F1" s="467"/>
      <c r="G1" s="467"/>
      <c r="H1" s="467"/>
      <c r="I1" s="467"/>
      <c r="J1" s="467"/>
      <c r="K1" s="467"/>
      <c r="L1" s="467"/>
      <c r="M1" s="467"/>
      <c r="N1" s="467"/>
      <c r="O1" s="467"/>
      <c r="P1" s="467"/>
      <c r="Q1" s="467"/>
      <c r="R1" s="467"/>
      <c r="S1" s="467"/>
      <c r="T1" s="467"/>
      <c r="U1" s="467"/>
      <c r="V1" s="467"/>
      <c r="W1" s="467"/>
      <c r="X1" s="467"/>
      <c r="Y1" s="467"/>
      <c r="Z1" s="467"/>
    </row>
    <row r="2" spans="1:33" ht="15.75">
      <c r="A2" s="482" t="s">
        <v>22</v>
      </c>
      <c r="B2" s="482"/>
      <c r="C2" s="482"/>
      <c r="D2" s="483" t="s">
        <v>23</v>
      </c>
      <c r="E2" s="483"/>
      <c r="F2" s="483"/>
      <c r="G2" s="483"/>
      <c r="H2" s="483"/>
      <c r="I2" s="2"/>
      <c r="J2" s="2"/>
      <c r="K2" s="2"/>
      <c r="L2" s="2"/>
      <c r="M2" s="2"/>
      <c r="N2" s="2"/>
      <c r="O2" s="2"/>
      <c r="P2" s="2"/>
      <c r="Q2" s="2"/>
    </row>
    <row r="3" spans="1:33">
      <c r="A3" s="2"/>
      <c r="B3" s="2"/>
      <c r="C3" s="2"/>
      <c r="D3" s="2"/>
      <c r="E3" s="2"/>
      <c r="F3" s="2"/>
      <c r="G3" s="2"/>
      <c r="H3" s="2"/>
      <c r="I3" s="2"/>
      <c r="J3" s="2"/>
      <c r="K3" s="2"/>
      <c r="L3" s="482" t="s">
        <v>24</v>
      </c>
      <c r="M3" s="482"/>
      <c r="N3" s="482"/>
      <c r="O3" s="483" t="s">
        <v>25</v>
      </c>
      <c r="P3" s="483"/>
      <c r="Q3" s="483"/>
    </row>
    <row r="4" spans="1:33">
      <c r="A4" s="482" t="s">
        <v>26</v>
      </c>
      <c r="B4" s="482"/>
      <c r="C4" s="482"/>
      <c r="D4" s="483" t="s">
        <v>27</v>
      </c>
      <c r="E4" s="483"/>
      <c r="F4" s="483"/>
      <c r="G4" s="483"/>
      <c r="H4" s="483"/>
      <c r="I4" s="2"/>
      <c r="J4" s="2"/>
      <c r="K4" s="2"/>
      <c r="L4" s="482"/>
      <c r="M4" s="482"/>
      <c r="N4" s="482"/>
      <c r="O4" s="483"/>
      <c r="P4" s="483"/>
      <c r="Q4" s="483"/>
    </row>
    <row r="5" spans="1:33">
      <c r="A5" s="482"/>
      <c r="B5" s="482"/>
      <c r="C5" s="482"/>
      <c r="D5" s="483"/>
      <c r="E5" s="483"/>
      <c r="F5" s="483"/>
      <c r="G5" s="483"/>
      <c r="H5" s="483"/>
      <c r="I5" s="2"/>
      <c r="J5" s="2"/>
      <c r="K5" s="2"/>
      <c r="L5" s="2"/>
      <c r="M5" s="2"/>
      <c r="N5" s="2"/>
      <c r="O5" s="2"/>
      <c r="P5" s="2"/>
      <c r="Q5" s="2"/>
    </row>
    <row r="6" spans="1:33">
      <c r="A6" s="2"/>
      <c r="B6" s="2"/>
      <c r="C6" s="2"/>
      <c r="D6" s="2"/>
      <c r="E6" s="2"/>
      <c r="F6" s="2"/>
      <c r="G6" s="2"/>
      <c r="H6" s="2"/>
      <c r="I6" s="2"/>
      <c r="J6" s="2"/>
      <c r="K6" s="2"/>
      <c r="L6" s="482" t="s">
        <v>28</v>
      </c>
      <c r="M6" s="482"/>
      <c r="N6" s="482"/>
      <c r="O6" s="483">
        <v>2021</v>
      </c>
      <c r="P6" s="483"/>
      <c r="Q6" s="483"/>
    </row>
    <row r="7" spans="1:33">
      <c r="A7" s="482" t="s">
        <v>29</v>
      </c>
      <c r="B7" s="482"/>
      <c r="C7" s="482"/>
      <c r="D7" s="483" t="s">
        <v>30</v>
      </c>
      <c r="E7" s="483"/>
      <c r="F7" s="483"/>
      <c r="G7" s="483"/>
      <c r="H7" s="483"/>
      <c r="I7" s="2"/>
      <c r="J7" s="2"/>
      <c r="K7" s="2"/>
      <c r="L7" s="482"/>
      <c r="M7" s="482"/>
      <c r="N7" s="482"/>
      <c r="O7" s="483"/>
      <c r="P7" s="483"/>
      <c r="Q7" s="483"/>
    </row>
    <row r="8" spans="1:33">
      <c r="A8" s="482"/>
      <c r="B8" s="482"/>
      <c r="C8" s="482"/>
      <c r="D8" s="483"/>
      <c r="E8" s="483"/>
      <c r="F8" s="483"/>
      <c r="G8" s="483"/>
      <c r="H8" s="483"/>
      <c r="I8" s="2"/>
      <c r="J8" s="2"/>
      <c r="K8" s="2"/>
      <c r="L8" s="2"/>
      <c r="M8" s="2"/>
      <c r="N8" s="2"/>
      <c r="O8" s="2"/>
      <c r="P8" s="2"/>
      <c r="Q8" s="2"/>
    </row>
    <row r="9" spans="1:33">
      <c r="A9" s="482"/>
      <c r="B9" s="482"/>
      <c r="C9" s="482"/>
      <c r="D9" s="483"/>
      <c r="E9" s="483"/>
      <c r="F9" s="483"/>
      <c r="G9" s="483"/>
      <c r="H9" s="483"/>
      <c r="I9" s="2"/>
      <c r="J9" s="2"/>
      <c r="K9" s="2"/>
      <c r="L9" s="491" t="s">
        <v>254</v>
      </c>
      <c r="M9" s="491"/>
      <c r="N9" s="491"/>
      <c r="O9" s="491"/>
      <c r="P9" s="491"/>
      <c r="Q9" s="491"/>
    </row>
    <row r="10" spans="1:33">
      <c r="A10" s="2"/>
      <c r="B10" s="2"/>
      <c r="C10" s="2"/>
      <c r="D10" s="2"/>
      <c r="E10" s="2"/>
      <c r="F10" s="2"/>
      <c r="G10" s="2"/>
      <c r="H10" s="2"/>
      <c r="I10" s="2"/>
      <c r="J10" s="2"/>
      <c r="K10" s="2"/>
      <c r="L10" s="491"/>
      <c r="M10" s="491"/>
      <c r="N10" s="491"/>
      <c r="O10" s="491"/>
      <c r="P10" s="491"/>
      <c r="Q10" s="491"/>
    </row>
    <row r="11" spans="1:33">
      <c r="A11" s="482" t="s">
        <v>31</v>
      </c>
      <c r="B11" s="482"/>
      <c r="C11" s="482"/>
      <c r="D11" s="483" t="s">
        <v>32</v>
      </c>
      <c r="E11" s="483"/>
      <c r="F11" s="483"/>
      <c r="G11" s="483"/>
      <c r="H11" s="483"/>
      <c r="I11" s="2"/>
      <c r="J11" s="2"/>
      <c r="K11" s="2"/>
      <c r="L11" s="491"/>
      <c r="M11" s="491"/>
      <c r="N11" s="491"/>
      <c r="O11" s="491"/>
      <c r="P11" s="491"/>
      <c r="Q11" s="491"/>
    </row>
    <row r="12" spans="1:33">
      <c r="A12" s="482"/>
      <c r="B12" s="482"/>
      <c r="C12" s="482"/>
      <c r="D12" s="483"/>
      <c r="E12" s="483"/>
      <c r="F12" s="483"/>
      <c r="G12" s="483"/>
      <c r="H12" s="483"/>
      <c r="I12" s="2"/>
      <c r="J12" s="2"/>
      <c r="K12" s="2"/>
      <c r="L12" s="2"/>
      <c r="M12" s="2"/>
      <c r="N12" s="2"/>
      <c r="O12" s="2"/>
      <c r="P12" s="2"/>
      <c r="Q12" s="2"/>
    </row>
    <row r="13" spans="1:33" ht="15.75">
      <c r="A13" s="495" t="s">
        <v>33</v>
      </c>
      <c r="B13" s="495"/>
      <c r="C13" s="495"/>
      <c r="D13" s="495"/>
      <c r="E13" s="495"/>
      <c r="F13" s="495"/>
      <c r="G13" s="495"/>
      <c r="H13" s="495"/>
      <c r="I13" s="495"/>
      <c r="J13" s="495"/>
      <c r="K13" s="495"/>
      <c r="L13" s="495"/>
      <c r="M13" s="495"/>
      <c r="N13" s="495"/>
      <c r="O13" s="495"/>
      <c r="P13" s="495"/>
      <c r="Q13" s="495"/>
    </row>
    <row r="14" spans="1:33" ht="21" customHeight="1" thickBot="1">
      <c r="A14" s="369" t="s">
        <v>34</v>
      </c>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1"/>
    </row>
    <row r="15" spans="1:33" ht="44.25" customHeight="1" thickBot="1">
      <c r="A15" s="484" t="s">
        <v>35</v>
      </c>
      <c r="B15" s="484"/>
      <c r="C15" s="484"/>
      <c r="D15" s="484"/>
      <c r="E15" s="484"/>
      <c r="F15" s="484" t="s">
        <v>266</v>
      </c>
      <c r="G15" s="484"/>
      <c r="H15" s="484"/>
      <c r="I15" s="484"/>
      <c r="J15" s="484"/>
      <c r="K15" s="484"/>
      <c r="L15" s="484"/>
      <c r="M15" s="484"/>
      <c r="N15" s="487" t="s">
        <v>36</v>
      </c>
      <c r="O15" s="488"/>
      <c r="P15" s="488"/>
      <c r="Q15" s="489"/>
      <c r="R15" s="322"/>
      <c r="S15" s="485" t="s">
        <v>380</v>
      </c>
      <c r="T15" s="470" t="s">
        <v>381</v>
      </c>
      <c r="U15" s="471"/>
      <c r="V15" s="185"/>
      <c r="W15" s="185"/>
      <c r="X15" s="107"/>
      <c r="Y15" s="107"/>
      <c r="Z15" s="107"/>
      <c r="AC15" s="480" t="s">
        <v>493</v>
      </c>
      <c r="AD15" s="481"/>
      <c r="AE15" s="5"/>
      <c r="AF15" s="5"/>
      <c r="AG15" s="5"/>
    </row>
    <row r="16" spans="1:33" ht="58.5" customHeight="1" thickBot="1">
      <c r="A16" s="108" t="s">
        <v>37</v>
      </c>
      <c r="B16" s="484" t="s">
        <v>38</v>
      </c>
      <c r="C16" s="484"/>
      <c r="D16" s="108" t="s">
        <v>39</v>
      </c>
      <c r="E16" s="108" t="s">
        <v>40</v>
      </c>
      <c r="F16" s="108" t="s">
        <v>41</v>
      </c>
      <c r="G16" s="108" t="s">
        <v>267</v>
      </c>
      <c r="H16" s="484" t="s">
        <v>268</v>
      </c>
      <c r="I16" s="484"/>
      <c r="J16" s="484" t="s">
        <v>42</v>
      </c>
      <c r="K16" s="484"/>
      <c r="L16" s="484" t="s">
        <v>43</v>
      </c>
      <c r="M16" s="484"/>
      <c r="N16" s="108" t="s">
        <v>269</v>
      </c>
      <c r="O16" s="484" t="s">
        <v>270</v>
      </c>
      <c r="P16" s="484"/>
      <c r="Q16" s="108" t="s">
        <v>44</v>
      </c>
      <c r="R16" s="34" t="s">
        <v>11</v>
      </c>
      <c r="S16" s="486"/>
      <c r="T16" s="186" t="s">
        <v>382</v>
      </c>
      <c r="U16" s="187" t="s">
        <v>379</v>
      </c>
      <c r="V16" s="34"/>
      <c r="W16" s="34"/>
      <c r="X16" s="34" t="s">
        <v>12</v>
      </c>
      <c r="Y16" s="34" t="s">
        <v>13</v>
      </c>
      <c r="Z16" s="188" t="s">
        <v>491</v>
      </c>
      <c r="AA16" s="189" t="s">
        <v>378</v>
      </c>
      <c r="AB16" s="190" t="s">
        <v>379</v>
      </c>
      <c r="AC16" s="368" t="s">
        <v>494</v>
      </c>
      <c r="AD16" s="441" t="s">
        <v>495</v>
      </c>
      <c r="AE16" s="377" t="s">
        <v>492</v>
      </c>
      <c r="AF16" s="372" t="s">
        <v>378</v>
      </c>
      <c r="AG16" s="373" t="s">
        <v>379</v>
      </c>
    </row>
    <row r="17" spans="1:35" ht="285.75" customHeight="1" thickBot="1">
      <c r="A17" s="109" t="s">
        <v>255</v>
      </c>
      <c r="B17" s="494" t="s">
        <v>256</v>
      </c>
      <c r="C17" s="494"/>
      <c r="D17" s="109" t="s">
        <v>257</v>
      </c>
      <c r="E17" s="109" t="s">
        <v>45</v>
      </c>
      <c r="F17" s="109" t="s">
        <v>258</v>
      </c>
      <c r="G17" s="109" t="s">
        <v>259</v>
      </c>
      <c r="H17" s="494" t="s">
        <v>260</v>
      </c>
      <c r="I17" s="494"/>
      <c r="J17" s="494" t="s">
        <v>261</v>
      </c>
      <c r="K17" s="494"/>
      <c r="L17" s="494" t="s">
        <v>262</v>
      </c>
      <c r="M17" s="494"/>
      <c r="N17" s="110" t="s">
        <v>263</v>
      </c>
      <c r="O17" s="496" t="s">
        <v>264</v>
      </c>
      <c r="P17" s="496"/>
      <c r="Q17" s="109" t="s">
        <v>265</v>
      </c>
      <c r="R17" s="32" t="s">
        <v>298</v>
      </c>
      <c r="S17" s="31" t="s">
        <v>383</v>
      </c>
      <c r="T17" s="317">
        <v>0.3</v>
      </c>
      <c r="U17" s="317">
        <f>+T17</f>
        <v>0.3</v>
      </c>
      <c r="V17" s="32"/>
      <c r="W17" s="32"/>
      <c r="X17" s="170" t="s">
        <v>339</v>
      </c>
      <c r="Y17" s="31"/>
      <c r="Z17" s="324" t="s">
        <v>436</v>
      </c>
      <c r="AA17" s="323">
        <v>0.3</v>
      </c>
      <c r="AB17" s="374">
        <f>+AA17</f>
        <v>0.3</v>
      </c>
      <c r="AC17" s="398" t="s">
        <v>504</v>
      </c>
      <c r="AD17" s="376"/>
      <c r="AE17" s="397" t="s">
        <v>543</v>
      </c>
      <c r="AF17" s="413">
        <v>1</v>
      </c>
      <c r="AG17" s="414">
        <f>+AF17</f>
        <v>1</v>
      </c>
      <c r="AI17"/>
    </row>
    <row r="18" spans="1:35" ht="20.25">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row>
    <row r="19" spans="1:35" ht="20.25">
      <c r="A19" s="87"/>
      <c r="B19" s="492" t="s">
        <v>598</v>
      </c>
      <c r="C19" s="493"/>
      <c r="D19" s="493"/>
      <c r="E19" s="493"/>
      <c r="F19" s="493"/>
      <c r="G19" s="493"/>
      <c r="H19" s="107"/>
      <c r="I19" s="107"/>
      <c r="J19" s="107"/>
      <c r="K19" s="107"/>
      <c r="L19" s="107"/>
      <c r="M19" s="107"/>
      <c r="N19" s="107"/>
      <c r="O19" s="107"/>
      <c r="P19" s="107"/>
      <c r="Q19" s="107"/>
      <c r="R19" s="107"/>
      <c r="S19" s="107"/>
      <c r="T19" s="107"/>
      <c r="U19" s="107"/>
      <c r="V19" s="107"/>
      <c r="W19" s="107"/>
      <c r="X19" s="107"/>
      <c r="Y19" s="107"/>
      <c r="Z19" s="297"/>
    </row>
    <row r="20" spans="1:35" ht="20.25">
      <c r="A20" s="8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351"/>
    </row>
    <row r="21" spans="1:35" ht="20.25">
      <c r="A21" s="359"/>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row>
    <row r="22" spans="1:35" ht="20.25">
      <c r="A22" s="107"/>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row>
    <row r="23" spans="1:35" ht="20.25">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row>
    <row r="24" spans="1:35" ht="20.25">
      <c r="A24" s="107"/>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row>
    <row r="25" spans="1:35" ht="16.5">
      <c r="R25" s="22"/>
      <c r="S25" s="22"/>
      <c r="T25" s="22"/>
      <c r="U25" s="22"/>
      <c r="V25" s="22"/>
      <c r="W25" s="22"/>
      <c r="X25" s="4"/>
      <c r="Y25" s="4"/>
      <c r="Z25" s="4"/>
    </row>
    <row r="26" spans="1:35" ht="16.5">
      <c r="R26" s="22"/>
      <c r="S26" s="22"/>
      <c r="T26" s="22"/>
      <c r="U26" s="22"/>
      <c r="V26" s="22"/>
      <c r="W26" s="22"/>
      <c r="X26" s="4"/>
      <c r="Y26" s="4"/>
      <c r="Z26" s="4"/>
    </row>
    <row r="27" spans="1:35" ht="16.5">
      <c r="R27" s="22"/>
      <c r="S27" s="22"/>
      <c r="T27" s="22"/>
      <c r="U27" s="22"/>
      <c r="V27" s="22"/>
      <c r="W27" s="22"/>
      <c r="X27" s="4"/>
      <c r="Y27" s="4"/>
      <c r="Z27" s="4"/>
    </row>
    <row r="28" spans="1:35" ht="16.5">
      <c r="R28" s="22"/>
      <c r="S28" s="22"/>
      <c r="T28" s="22"/>
      <c r="U28" s="22"/>
      <c r="V28" s="22"/>
      <c r="W28" s="22"/>
      <c r="X28" s="4"/>
      <c r="Y28" s="4"/>
      <c r="Z28" s="4"/>
    </row>
    <row r="29" spans="1:35" ht="16.5">
      <c r="R29" s="22"/>
      <c r="S29" s="22"/>
      <c r="T29" s="22"/>
      <c r="U29" s="22"/>
      <c r="V29" s="22"/>
      <c r="W29" s="22"/>
      <c r="X29" s="4"/>
      <c r="Y29" s="4"/>
      <c r="Z29" s="4"/>
    </row>
    <row r="30" spans="1:35">
      <c r="R30" s="23"/>
      <c r="S30" s="23"/>
      <c r="T30" s="23"/>
      <c r="U30" s="23"/>
      <c r="V30" s="23"/>
      <c r="W30" s="23"/>
    </row>
  </sheetData>
  <sheetProtection algorithmName="SHA-512" hashValue="F3rT5Yj1kyg5fUgwRX3sejFAZR7HTp1rk8EGCvSuPhbDpdKtqiwXUqr4SFwLATd1Ys4u6sZwVJsSrseXGXysyg==" saltValue="IU7RL7RRyuheiZ+84sNtxA==" spinCount="100000" sheet="1" selectLockedCells="1" selectUnlockedCells="1"/>
  <mergeCells count="33">
    <mergeCell ref="B19:G19"/>
    <mergeCell ref="H17:I17"/>
    <mergeCell ref="A13:Q13"/>
    <mergeCell ref="A15:E15"/>
    <mergeCell ref="H16:I16"/>
    <mergeCell ref="B17:C17"/>
    <mergeCell ref="B16:C16"/>
    <mergeCell ref="J16:K16"/>
    <mergeCell ref="L16:M16"/>
    <mergeCell ref="O16:P16"/>
    <mergeCell ref="J17:K17"/>
    <mergeCell ref="L17:M17"/>
    <mergeCell ref="O17:P17"/>
    <mergeCell ref="A1:D1"/>
    <mergeCell ref="L6:N7"/>
    <mergeCell ref="O6:Q7"/>
    <mergeCell ref="A7:C9"/>
    <mergeCell ref="D7:H9"/>
    <mergeCell ref="L9:Q11"/>
    <mergeCell ref="A11:C12"/>
    <mergeCell ref="D11:H12"/>
    <mergeCell ref="E1:Z1"/>
    <mergeCell ref="AC15:AD15"/>
    <mergeCell ref="T15:U15"/>
    <mergeCell ref="A2:C2"/>
    <mergeCell ref="D2:H2"/>
    <mergeCell ref="L3:N4"/>
    <mergeCell ref="O3:Q4"/>
    <mergeCell ref="A4:C5"/>
    <mergeCell ref="D4:H5"/>
    <mergeCell ref="F15:M15"/>
    <mergeCell ref="S15:S16"/>
    <mergeCell ref="N15:Q15"/>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B1:W34"/>
  <sheetViews>
    <sheetView topLeftCell="A4" zoomScale="90" zoomScaleNormal="90" zoomScalePageLayoutView="20" workbookViewId="0">
      <pane xSplit="4" ySplit="2" topLeftCell="E27" activePane="bottomRight" state="frozen"/>
      <selection activeCell="A4" sqref="A4"/>
      <selection pane="topRight" activeCell="E4" sqref="E4"/>
      <selection pane="bottomLeft" activeCell="A6" sqref="A6"/>
      <selection pane="bottomRight" activeCell="C28" sqref="C28"/>
    </sheetView>
  </sheetViews>
  <sheetFormatPr baseColWidth="10" defaultColWidth="11.42578125" defaultRowHeight="16.5"/>
  <cols>
    <col min="1" max="1" width="1.42578125" style="1" customWidth="1"/>
    <col min="2" max="2" width="8.85546875" style="5" customWidth="1"/>
    <col min="3" max="3" width="5.7109375" style="79" customWidth="1"/>
    <col min="4" max="4" width="35.28515625" style="70" customWidth="1"/>
    <col min="5" max="5" width="21.42578125" style="80" customWidth="1"/>
    <col min="6" max="6" width="18" style="79" customWidth="1"/>
    <col min="7" max="7" width="15.28515625" style="1" customWidth="1"/>
    <col min="8" max="12" width="7.85546875" style="1" hidden="1" customWidth="1"/>
    <col min="13" max="13" width="46.42578125" style="329" hidden="1" customWidth="1"/>
    <col min="14" max="14" width="10.140625" style="70" hidden="1" customWidth="1"/>
    <col min="15" max="15" width="3.42578125" style="1" hidden="1" customWidth="1"/>
    <col min="16" max="16" width="8.7109375" style="291" hidden="1" customWidth="1"/>
    <col min="17" max="17" width="0.140625" style="291" customWidth="1"/>
    <col min="18" max="18" width="4.140625" style="1" hidden="1" customWidth="1"/>
    <col min="19" max="19" width="8" style="1" hidden="1" customWidth="1"/>
    <col min="20" max="20" width="142.28515625" style="1" customWidth="1"/>
    <col min="21" max="16384" width="11.42578125" style="1"/>
  </cols>
  <sheetData>
    <row r="1" spans="2:23" ht="77.25" customHeight="1">
      <c r="B1" s="507"/>
      <c r="C1" s="508"/>
      <c r="D1" s="514" t="s">
        <v>100</v>
      </c>
      <c r="E1" s="514"/>
      <c r="F1" s="514"/>
      <c r="G1" s="514"/>
      <c r="H1" s="514"/>
      <c r="I1" s="514"/>
      <c r="J1" s="514"/>
      <c r="K1" s="514"/>
      <c r="L1" s="514"/>
      <c r="M1" s="514"/>
      <c r="N1" s="514"/>
      <c r="O1" s="514"/>
    </row>
    <row r="2" spans="2:23" ht="35.25" customHeight="1">
      <c r="B2" s="511" t="s">
        <v>46</v>
      </c>
      <c r="C2" s="511"/>
      <c r="D2" s="511"/>
      <c r="E2" s="90" t="s">
        <v>47</v>
      </c>
      <c r="F2" s="509" t="s">
        <v>48</v>
      </c>
      <c r="G2" s="510"/>
      <c r="I2" s="315"/>
      <c r="J2" s="315"/>
      <c r="K2" s="315"/>
      <c r="L2" s="315"/>
      <c r="M2" s="328"/>
      <c r="N2" s="316"/>
      <c r="O2" s="340" t="s">
        <v>252</v>
      </c>
    </row>
    <row r="3" spans="2:23" s="85" customFormat="1" ht="9" customHeight="1" thickBot="1">
      <c r="B3" s="182"/>
      <c r="C3" s="89"/>
      <c r="D3" s="87"/>
      <c r="E3" s="87"/>
      <c r="F3" s="88"/>
      <c r="G3" s="87"/>
      <c r="H3" s="1"/>
      <c r="I3" s="1"/>
      <c r="J3" s="1"/>
      <c r="K3" s="1"/>
      <c r="L3" s="1"/>
      <c r="M3" s="329"/>
      <c r="N3" s="86"/>
      <c r="P3" s="292"/>
      <c r="Q3" s="292"/>
    </row>
    <row r="4" spans="2:23" ht="31.5" customHeight="1" thickBot="1">
      <c r="B4" s="512" t="s">
        <v>49</v>
      </c>
      <c r="C4" s="512"/>
      <c r="D4" s="512"/>
      <c r="E4" s="512"/>
      <c r="F4" s="512"/>
      <c r="G4" s="197"/>
      <c r="H4" s="515" t="s">
        <v>11</v>
      </c>
      <c r="I4" s="504" t="s">
        <v>380</v>
      </c>
      <c r="J4" s="470" t="s">
        <v>381</v>
      </c>
      <c r="K4" s="506"/>
      <c r="L4" s="197"/>
      <c r="M4" s="330"/>
      <c r="N4" s="197"/>
      <c r="R4" s="463" t="s">
        <v>493</v>
      </c>
      <c r="S4" s="464"/>
      <c r="T4" s="5"/>
      <c r="U4" s="5"/>
      <c r="V4" s="5"/>
    </row>
    <row r="5" spans="2:23" s="46" customFormat="1" ht="30" customHeight="1" thickBot="1">
      <c r="B5" s="360" t="s">
        <v>50</v>
      </c>
      <c r="C5" s="513" t="s">
        <v>51</v>
      </c>
      <c r="D5" s="513"/>
      <c r="E5" s="44" t="s">
        <v>52</v>
      </c>
      <c r="F5" s="33" t="s">
        <v>53</v>
      </c>
      <c r="G5" s="44" t="s">
        <v>54</v>
      </c>
      <c r="H5" s="516"/>
      <c r="I5" s="505"/>
      <c r="J5" s="180" t="s">
        <v>378</v>
      </c>
      <c r="K5" s="181" t="s">
        <v>379</v>
      </c>
      <c r="L5" s="34"/>
      <c r="M5" s="331" t="s">
        <v>12</v>
      </c>
      <c r="N5" s="34" t="s">
        <v>13</v>
      </c>
      <c r="O5" s="188" t="s">
        <v>491</v>
      </c>
      <c r="P5" s="283" t="s">
        <v>378</v>
      </c>
      <c r="Q5" s="284" t="s">
        <v>379</v>
      </c>
      <c r="R5" s="440" t="s">
        <v>494</v>
      </c>
      <c r="S5" s="409" t="s">
        <v>495</v>
      </c>
      <c r="T5" s="377" t="s">
        <v>492</v>
      </c>
      <c r="U5" s="372" t="s">
        <v>378</v>
      </c>
      <c r="V5" s="373" t="s">
        <v>379</v>
      </c>
    </row>
    <row r="6" spans="2:23" ht="104.25" customHeight="1">
      <c r="B6" s="628" t="s">
        <v>55</v>
      </c>
      <c r="C6" s="11">
        <v>1.1000000000000001</v>
      </c>
      <c r="D6" s="8" t="s">
        <v>207</v>
      </c>
      <c r="E6" s="9" t="s">
        <v>56</v>
      </c>
      <c r="F6" s="32" t="s">
        <v>57</v>
      </c>
      <c r="G6" s="95">
        <v>44550</v>
      </c>
      <c r="H6" s="32" t="s">
        <v>293</v>
      </c>
      <c r="I6" s="191" t="s">
        <v>384</v>
      </c>
      <c r="J6" s="192">
        <v>0.33329999999999999</v>
      </c>
      <c r="K6" s="517">
        <f>AVERAGE(J6:J28)</f>
        <v>0.1302782608695652</v>
      </c>
      <c r="L6" s="32"/>
      <c r="M6" s="332" t="s">
        <v>361</v>
      </c>
      <c r="N6" s="31"/>
      <c r="O6" s="337" t="s">
        <v>481</v>
      </c>
      <c r="P6" s="298">
        <v>0.66</v>
      </c>
      <c r="Q6" s="501">
        <f>AVERAGE(P6:P28)</f>
        <v>0.38913043478260867</v>
      </c>
      <c r="R6" s="443" t="s">
        <v>505</v>
      </c>
      <c r="S6" s="442"/>
      <c r="T6" s="384" t="s">
        <v>544</v>
      </c>
      <c r="U6" s="298">
        <v>1</v>
      </c>
      <c r="V6" s="497">
        <f>AVERAGE(U6:U13)</f>
        <v>1</v>
      </c>
    </row>
    <row r="7" spans="2:23" ht="229.5" customHeight="1">
      <c r="B7" s="628"/>
      <c r="C7" s="41">
        <v>1.2</v>
      </c>
      <c r="D7" s="8" t="s">
        <v>58</v>
      </c>
      <c r="E7" s="9" t="s">
        <v>59</v>
      </c>
      <c r="F7" s="32" t="s">
        <v>57</v>
      </c>
      <c r="G7" s="95">
        <v>44550</v>
      </c>
      <c r="H7" s="32" t="s">
        <v>294</v>
      </c>
      <c r="I7" s="32" t="s">
        <v>385</v>
      </c>
      <c r="J7" s="193">
        <v>0.33329999999999999</v>
      </c>
      <c r="K7" s="518"/>
      <c r="L7" s="32"/>
      <c r="M7" s="332" t="s">
        <v>362</v>
      </c>
      <c r="N7" s="32"/>
      <c r="O7" s="403" t="s">
        <v>468</v>
      </c>
      <c r="P7" s="319">
        <v>0.66</v>
      </c>
      <c r="Q7" s="502"/>
      <c r="R7" s="444" t="s">
        <v>506</v>
      </c>
      <c r="S7" s="380"/>
      <c r="T7" s="384" t="s">
        <v>545</v>
      </c>
      <c r="U7" s="298">
        <v>1</v>
      </c>
      <c r="V7" s="498"/>
    </row>
    <row r="8" spans="2:23" ht="282" customHeight="1">
      <c r="B8" s="628"/>
      <c r="C8" s="11">
        <v>1.3</v>
      </c>
      <c r="D8" s="8" t="s">
        <v>203</v>
      </c>
      <c r="E8" s="9" t="s">
        <v>202</v>
      </c>
      <c r="F8" s="32" t="s">
        <v>57</v>
      </c>
      <c r="G8" s="95">
        <v>44550</v>
      </c>
      <c r="H8" s="31" t="s">
        <v>295</v>
      </c>
      <c r="I8" s="31" t="s">
        <v>386</v>
      </c>
      <c r="J8" s="193">
        <v>0.33329999999999999</v>
      </c>
      <c r="K8" s="518"/>
      <c r="L8" s="31"/>
      <c r="M8" s="332" t="s">
        <v>363</v>
      </c>
      <c r="N8" s="31"/>
      <c r="O8" s="337" t="s">
        <v>482</v>
      </c>
      <c r="P8" s="298">
        <v>0.66</v>
      </c>
      <c r="Q8" s="502"/>
      <c r="R8" s="444" t="s">
        <v>507</v>
      </c>
      <c r="S8" s="380"/>
      <c r="T8" s="633" t="s">
        <v>609</v>
      </c>
      <c r="U8" s="298">
        <v>1</v>
      </c>
      <c r="V8" s="498"/>
    </row>
    <row r="9" spans="2:23" ht="63" customHeight="1">
      <c r="B9" s="628"/>
      <c r="C9" s="41">
        <v>1.4</v>
      </c>
      <c r="D9" s="8" t="s">
        <v>201</v>
      </c>
      <c r="E9" s="8" t="s">
        <v>200</v>
      </c>
      <c r="F9" s="32" t="s">
        <v>57</v>
      </c>
      <c r="G9" s="95">
        <v>44550</v>
      </c>
      <c r="H9" s="31" t="s">
        <v>296</v>
      </c>
      <c r="I9" s="32" t="s">
        <v>387</v>
      </c>
      <c r="J9" s="193">
        <v>0.33</v>
      </c>
      <c r="K9" s="518"/>
      <c r="L9" s="31"/>
      <c r="M9" s="332" t="s">
        <v>364</v>
      </c>
      <c r="N9" s="32"/>
      <c r="O9" s="337" t="s">
        <v>437</v>
      </c>
      <c r="P9" s="298">
        <v>0.66</v>
      </c>
      <c r="Q9" s="502"/>
      <c r="R9" s="444" t="s">
        <v>508</v>
      </c>
      <c r="S9" s="380"/>
      <c r="T9" s="384" t="s">
        <v>550</v>
      </c>
      <c r="U9" s="298">
        <v>1</v>
      </c>
      <c r="V9" s="498"/>
    </row>
    <row r="10" spans="2:23" ht="36" customHeight="1">
      <c r="B10" s="628"/>
      <c r="C10" s="11">
        <v>1.5</v>
      </c>
      <c r="D10" s="8" t="s">
        <v>217</v>
      </c>
      <c r="E10" s="9" t="s">
        <v>324</v>
      </c>
      <c r="F10" s="32" t="s">
        <v>15</v>
      </c>
      <c r="G10" s="95">
        <v>44530</v>
      </c>
      <c r="H10" s="30" t="s">
        <v>290</v>
      </c>
      <c r="I10" s="32" t="s">
        <v>388</v>
      </c>
      <c r="J10" s="193">
        <v>0</v>
      </c>
      <c r="K10" s="518"/>
      <c r="L10" s="30"/>
      <c r="M10" s="172" t="s">
        <v>290</v>
      </c>
      <c r="N10" s="32"/>
      <c r="O10" s="338" t="s">
        <v>316</v>
      </c>
      <c r="P10" s="298">
        <v>0</v>
      </c>
      <c r="Q10" s="502"/>
      <c r="R10" s="444" t="s">
        <v>509</v>
      </c>
      <c r="S10" s="380"/>
      <c r="T10" s="384" t="s">
        <v>610</v>
      </c>
      <c r="U10" s="298">
        <v>1</v>
      </c>
      <c r="V10" s="498"/>
    </row>
    <row r="11" spans="2:23" ht="88.5" customHeight="1">
      <c r="B11" s="628"/>
      <c r="C11" s="41">
        <v>1.6</v>
      </c>
      <c r="D11" s="8" t="s">
        <v>218</v>
      </c>
      <c r="E11" s="9" t="s">
        <v>199</v>
      </c>
      <c r="F11" s="32" t="s">
        <v>57</v>
      </c>
      <c r="G11" s="95">
        <v>44547</v>
      </c>
      <c r="H11" s="35" t="s">
        <v>297</v>
      </c>
      <c r="I11" s="32" t="s">
        <v>388</v>
      </c>
      <c r="J11" s="193">
        <v>0</v>
      </c>
      <c r="K11" s="518"/>
      <c r="L11" s="35"/>
      <c r="M11" s="333" t="s">
        <v>297</v>
      </c>
      <c r="N11" s="32"/>
      <c r="O11" s="338" t="s">
        <v>316</v>
      </c>
      <c r="P11" s="298">
        <v>0</v>
      </c>
      <c r="Q11" s="502"/>
      <c r="R11" s="444" t="s">
        <v>510</v>
      </c>
      <c r="S11" s="380"/>
      <c r="T11" s="400" t="s">
        <v>551</v>
      </c>
      <c r="U11" s="298">
        <v>1</v>
      </c>
      <c r="V11" s="498"/>
    </row>
    <row r="12" spans="2:23" ht="96.75" customHeight="1">
      <c r="B12" s="628"/>
      <c r="C12" s="11">
        <v>1.7</v>
      </c>
      <c r="D12" s="97" t="s">
        <v>208</v>
      </c>
      <c r="E12" s="9" t="s">
        <v>125</v>
      </c>
      <c r="F12" s="32" t="s">
        <v>244</v>
      </c>
      <c r="G12" s="12">
        <v>44377</v>
      </c>
      <c r="H12" s="31" t="s">
        <v>313</v>
      </c>
      <c r="I12" s="32" t="s">
        <v>389</v>
      </c>
      <c r="J12" s="193">
        <v>0</v>
      </c>
      <c r="K12" s="518"/>
      <c r="L12" s="31"/>
      <c r="M12" s="332" t="s">
        <v>355</v>
      </c>
      <c r="N12" s="32"/>
      <c r="O12" s="337" t="s">
        <v>483</v>
      </c>
      <c r="P12" s="298">
        <v>1</v>
      </c>
      <c r="Q12" s="502"/>
      <c r="R12" s="444" t="s">
        <v>511</v>
      </c>
      <c r="S12" s="380"/>
      <c r="T12" s="400" t="s">
        <v>552</v>
      </c>
      <c r="U12" s="298">
        <v>1</v>
      </c>
      <c r="V12" s="498"/>
    </row>
    <row r="13" spans="2:23" ht="300" customHeight="1">
      <c r="B13" s="628"/>
      <c r="C13" s="11">
        <v>1.8</v>
      </c>
      <c r="D13" s="8" t="s">
        <v>246</v>
      </c>
      <c r="E13" s="9" t="s">
        <v>247</v>
      </c>
      <c r="F13" s="32" t="s">
        <v>60</v>
      </c>
      <c r="G13" s="95">
        <v>44550</v>
      </c>
      <c r="H13" s="32" t="s">
        <v>282</v>
      </c>
      <c r="I13" s="194" t="s">
        <v>390</v>
      </c>
      <c r="J13" s="195">
        <v>0.33329999999999999</v>
      </c>
      <c r="K13" s="518"/>
      <c r="L13" s="32"/>
      <c r="M13" s="334" t="s">
        <v>346</v>
      </c>
      <c r="N13" s="31"/>
      <c r="O13" s="337" t="s">
        <v>438</v>
      </c>
      <c r="P13" s="298">
        <v>0.66</v>
      </c>
      <c r="Q13" s="502"/>
      <c r="R13" s="447" t="s">
        <v>512</v>
      </c>
      <c r="S13" s="380"/>
      <c r="T13" s="46" t="s">
        <v>587</v>
      </c>
      <c r="U13" s="298">
        <v>1</v>
      </c>
      <c r="V13" s="499"/>
      <c r="W13" s="418" t="s">
        <v>553</v>
      </c>
    </row>
    <row r="14" spans="2:23" ht="299.25" customHeight="1">
      <c r="B14" s="629" t="s">
        <v>61</v>
      </c>
      <c r="C14" s="41">
        <v>2.1</v>
      </c>
      <c r="D14" s="8" t="s">
        <v>198</v>
      </c>
      <c r="E14" s="8" t="s">
        <v>197</v>
      </c>
      <c r="F14" s="32" t="s">
        <v>196</v>
      </c>
      <c r="G14" s="95">
        <v>44550</v>
      </c>
      <c r="H14" s="31" t="s">
        <v>283</v>
      </c>
      <c r="I14" s="196" t="s">
        <v>391</v>
      </c>
      <c r="J14" s="193">
        <v>0.33329999999999999</v>
      </c>
      <c r="K14" s="518"/>
      <c r="L14" s="31"/>
      <c r="M14" s="335" t="s">
        <v>347</v>
      </c>
      <c r="N14" s="31"/>
      <c r="O14" s="339" t="s">
        <v>485</v>
      </c>
      <c r="P14" s="298">
        <v>1</v>
      </c>
      <c r="Q14" s="502"/>
      <c r="R14" s="444" t="s">
        <v>513</v>
      </c>
      <c r="S14" s="380"/>
      <c r="T14" s="410" t="s">
        <v>554</v>
      </c>
      <c r="U14" s="298">
        <v>1</v>
      </c>
      <c r="V14" s="497">
        <f>AVERAGE(U14:U22)</f>
        <v>1</v>
      </c>
    </row>
    <row r="15" spans="2:23" ht="109.5" customHeight="1">
      <c r="B15" s="630"/>
      <c r="C15" s="41">
        <v>2.2000000000000002</v>
      </c>
      <c r="D15" s="8" t="s">
        <v>195</v>
      </c>
      <c r="E15" s="8" t="s">
        <v>194</v>
      </c>
      <c r="F15" s="32" t="s">
        <v>193</v>
      </c>
      <c r="G15" s="95">
        <v>44550</v>
      </c>
      <c r="H15" s="32" t="s">
        <v>308</v>
      </c>
      <c r="I15" s="84" t="s">
        <v>392</v>
      </c>
      <c r="J15" s="193">
        <v>0.33329999999999999</v>
      </c>
      <c r="K15" s="518"/>
      <c r="L15" s="32"/>
      <c r="M15" s="160" t="s">
        <v>308</v>
      </c>
      <c r="N15" s="84"/>
      <c r="O15" s="337" t="s">
        <v>439</v>
      </c>
      <c r="P15" s="298">
        <v>0.66</v>
      </c>
      <c r="Q15" s="502"/>
      <c r="R15" s="444" t="s">
        <v>514</v>
      </c>
      <c r="S15" s="380"/>
      <c r="T15" s="425" t="s">
        <v>591</v>
      </c>
      <c r="U15" s="319">
        <v>1</v>
      </c>
      <c r="V15" s="498"/>
      <c r="W15" s="417"/>
    </row>
    <row r="16" spans="2:23" ht="94.5" customHeight="1">
      <c r="B16" s="630"/>
      <c r="C16" s="41">
        <v>2.2999999999999998</v>
      </c>
      <c r="D16" s="9" t="s">
        <v>192</v>
      </c>
      <c r="E16" s="8" t="s">
        <v>186</v>
      </c>
      <c r="F16" s="32" t="s">
        <v>191</v>
      </c>
      <c r="G16" s="95">
        <v>44550</v>
      </c>
      <c r="H16" s="32" t="s">
        <v>291</v>
      </c>
      <c r="I16" s="32" t="s">
        <v>472</v>
      </c>
      <c r="J16" s="193">
        <v>0</v>
      </c>
      <c r="K16" s="518"/>
      <c r="L16" s="32"/>
      <c r="M16" s="332" t="s">
        <v>291</v>
      </c>
      <c r="N16" s="31"/>
      <c r="O16" s="337" t="s">
        <v>388</v>
      </c>
      <c r="P16" s="298">
        <v>0</v>
      </c>
      <c r="Q16" s="502"/>
      <c r="R16" s="444" t="s">
        <v>515</v>
      </c>
      <c r="S16" s="380"/>
      <c r="T16" s="428" t="s">
        <v>592</v>
      </c>
      <c r="U16" s="349">
        <v>1</v>
      </c>
      <c r="V16" s="498"/>
      <c r="W16" s="416"/>
    </row>
    <row r="17" spans="2:23" ht="106.5" customHeight="1">
      <c r="B17" s="630"/>
      <c r="C17" s="41">
        <v>2.4</v>
      </c>
      <c r="D17" s="9" t="s">
        <v>190</v>
      </c>
      <c r="E17" s="8" t="s">
        <v>186</v>
      </c>
      <c r="F17" s="32" t="s">
        <v>215</v>
      </c>
      <c r="G17" s="12">
        <v>44377</v>
      </c>
      <c r="H17" s="32" t="s">
        <v>280</v>
      </c>
      <c r="I17" s="31" t="s">
        <v>473</v>
      </c>
      <c r="J17" s="193">
        <v>0.33329999999999999</v>
      </c>
      <c r="K17" s="518"/>
      <c r="L17" s="32"/>
      <c r="M17" s="336" t="s">
        <v>352</v>
      </c>
      <c r="N17" s="35"/>
      <c r="O17" s="337" t="s">
        <v>440</v>
      </c>
      <c r="P17" s="298">
        <v>1</v>
      </c>
      <c r="Q17" s="502"/>
      <c r="R17" s="444" t="s">
        <v>516</v>
      </c>
      <c r="S17" s="380"/>
      <c r="T17" s="400" t="s">
        <v>555</v>
      </c>
      <c r="U17" s="298">
        <v>1</v>
      </c>
      <c r="V17" s="498"/>
    </row>
    <row r="18" spans="2:23" ht="111.75" customHeight="1">
      <c r="B18" s="630"/>
      <c r="C18" s="41">
        <v>2.5</v>
      </c>
      <c r="D18" s="10" t="s">
        <v>189</v>
      </c>
      <c r="E18" s="8" t="s">
        <v>186</v>
      </c>
      <c r="F18" s="32" t="s">
        <v>188</v>
      </c>
      <c r="G18" s="12">
        <v>44372</v>
      </c>
      <c r="H18" s="32" t="s">
        <v>299</v>
      </c>
      <c r="I18" s="32" t="s">
        <v>389</v>
      </c>
      <c r="J18" s="193">
        <v>0</v>
      </c>
      <c r="K18" s="518"/>
      <c r="L18" s="32"/>
      <c r="M18" s="332" t="s">
        <v>342</v>
      </c>
      <c r="N18" s="31"/>
      <c r="O18" s="337" t="s">
        <v>441</v>
      </c>
      <c r="P18" s="298">
        <v>1</v>
      </c>
      <c r="Q18" s="502"/>
      <c r="R18" s="444" t="s">
        <v>517</v>
      </c>
      <c r="S18" s="380"/>
      <c r="T18" s="410" t="s">
        <v>556</v>
      </c>
      <c r="U18" s="298">
        <v>1</v>
      </c>
      <c r="V18" s="498"/>
    </row>
    <row r="19" spans="2:23" ht="111" customHeight="1">
      <c r="B19" s="630"/>
      <c r="C19" s="41">
        <v>2.6</v>
      </c>
      <c r="D19" s="10" t="s">
        <v>557</v>
      </c>
      <c r="E19" s="8" t="s">
        <v>186</v>
      </c>
      <c r="F19" s="32" t="s">
        <v>185</v>
      </c>
      <c r="G19" s="95">
        <v>44550</v>
      </c>
      <c r="H19" s="134" t="s">
        <v>279</v>
      </c>
      <c r="I19" s="82" t="s">
        <v>388</v>
      </c>
      <c r="J19" s="193">
        <v>0</v>
      </c>
      <c r="K19" s="518"/>
      <c r="L19" s="134"/>
      <c r="M19" s="172" t="s">
        <v>340</v>
      </c>
      <c r="N19" s="82"/>
      <c r="O19" s="337" t="s">
        <v>388</v>
      </c>
      <c r="P19" s="298">
        <v>0</v>
      </c>
      <c r="Q19" s="502"/>
      <c r="R19" s="444" t="s">
        <v>518</v>
      </c>
      <c r="S19" s="380"/>
      <c r="T19" s="400" t="s">
        <v>518</v>
      </c>
      <c r="U19" s="298">
        <v>1</v>
      </c>
      <c r="V19" s="498"/>
    </row>
    <row r="20" spans="2:23" ht="250.5" customHeight="1">
      <c r="B20" s="630"/>
      <c r="C20" s="41">
        <v>2.7</v>
      </c>
      <c r="D20" s="9" t="s">
        <v>184</v>
      </c>
      <c r="E20" s="8" t="s">
        <v>183</v>
      </c>
      <c r="F20" s="32" t="s">
        <v>182</v>
      </c>
      <c r="G20" s="99">
        <v>44550</v>
      </c>
      <c r="H20" s="83" t="s">
        <v>300</v>
      </c>
      <c r="I20" s="196" t="s">
        <v>393</v>
      </c>
      <c r="J20" s="193">
        <v>0.33329999999999999</v>
      </c>
      <c r="K20" s="518"/>
      <c r="L20" s="83"/>
      <c r="M20" s="335" t="s">
        <v>478</v>
      </c>
      <c r="N20" s="31"/>
      <c r="O20" s="337" t="s">
        <v>484</v>
      </c>
      <c r="P20" s="298">
        <v>0.66</v>
      </c>
      <c r="Q20" s="502"/>
      <c r="R20" s="444" t="s">
        <v>601</v>
      </c>
      <c r="S20" s="380"/>
      <c r="T20" s="422" t="s">
        <v>565</v>
      </c>
      <c r="U20" s="287">
        <v>1</v>
      </c>
      <c r="V20" s="498"/>
      <c r="W20" s="417"/>
    </row>
    <row r="21" spans="2:23" ht="135" customHeight="1">
      <c r="B21" s="630"/>
      <c r="C21" s="41">
        <v>2.8</v>
      </c>
      <c r="D21" s="9" t="s">
        <v>181</v>
      </c>
      <c r="E21" s="9" t="s">
        <v>180</v>
      </c>
      <c r="F21" s="32" t="s">
        <v>15</v>
      </c>
      <c r="G21" s="99" t="s">
        <v>101</v>
      </c>
      <c r="H21" s="30" t="s">
        <v>314</v>
      </c>
      <c r="I21" s="32" t="s">
        <v>389</v>
      </c>
      <c r="J21" s="193">
        <v>0</v>
      </c>
      <c r="K21" s="518"/>
      <c r="L21" s="30"/>
      <c r="M21" s="333" t="s">
        <v>353</v>
      </c>
      <c r="N21" s="35"/>
      <c r="O21" s="338" t="s">
        <v>316</v>
      </c>
      <c r="P21" s="298">
        <v>0</v>
      </c>
      <c r="Q21" s="502"/>
      <c r="R21" s="444" t="s">
        <v>519</v>
      </c>
      <c r="S21" s="380"/>
      <c r="T21" s="400" t="s">
        <v>558</v>
      </c>
      <c r="U21" s="298">
        <v>1</v>
      </c>
      <c r="V21" s="498"/>
    </row>
    <row r="22" spans="2:23" ht="53.25" customHeight="1">
      <c r="B22" s="631"/>
      <c r="C22" s="41">
        <v>2.9</v>
      </c>
      <c r="D22" s="9" t="s">
        <v>204</v>
      </c>
      <c r="E22" s="9" t="s">
        <v>179</v>
      </c>
      <c r="F22" s="32" t="s">
        <v>15</v>
      </c>
      <c r="G22" s="99" t="s">
        <v>103</v>
      </c>
      <c r="H22" s="30" t="s">
        <v>314</v>
      </c>
      <c r="I22" s="32" t="s">
        <v>389</v>
      </c>
      <c r="J22" s="193">
        <v>0</v>
      </c>
      <c r="K22" s="518"/>
      <c r="L22" s="30"/>
      <c r="M22" s="333" t="s">
        <v>353</v>
      </c>
      <c r="N22" s="31"/>
      <c r="O22" s="338" t="s">
        <v>316</v>
      </c>
      <c r="P22" s="298">
        <v>0</v>
      </c>
      <c r="Q22" s="502"/>
      <c r="R22" s="444" t="s">
        <v>520</v>
      </c>
      <c r="S22" s="19"/>
      <c r="T22" s="400" t="s">
        <v>559</v>
      </c>
      <c r="U22" s="298">
        <v>1</v>
      </c>
      <c r="V22" s="499"/>
    </row>
    <row r="23" spans="2:23" ht="85.5" customHeight="1">
      <c r="B23" s="629" t="s">
        <v>62</v>
      </c>
      <c r="C23" s="173">
        <v>3.1</v>
      </c>
      <c r="D23" s="9" t="s">
        <v>178</v>
      </c>
      <c r="E23" s="9" t="s">
        <v>177</v>
      </c>
      <c r="F23" s="31" t="s">
        <v>176</v>
      </c>
      <c r="G23" s="99">
        <v>44561</v>
      </c>
      <c r="H23" s="31" t="s">
        <v>315</v>
      </c>
      <c r="I23" s="32" t="s">
        <v>388</v>
      </c>
      <c r="J23" s="193">
        <v>0</v>
      </c>
      <c r="K23" s="518"/>
      <c r="L23" s="31"/>
      <c r="M23" s="332" t="s">
        <v>479</v>
      </c>
      <c r="N23" s="31"/>
      <c r="O23" s="337" t="s">
        <v>467</v>
      </c>
      <c r="P23" s="298">
        <v>0.33</v>
      </c>
      <c r="Q23" s="502"/>
      <c r="R23" s="444" t="s">
        <v>521</v>
      </c>
      <c r="S23" s="381"/>
      <c r="T23" s="400" t="s">
        <v>560</v>
      </c>
      <c r="U23" s="298">
        <v>1</v>
      </c>
      <c r="V23" s="497">
        <f>AVERAGE(U23:U25)</f>
        <v>1</v>
      </c>
    </row>
    <row r="24" spans="2:23" ht="77.25" customHeight="1">
      <c r="B24" s="630"/>
      <c r="C24" s="41" t="s">
        <v>213</v>
      </c>
      <c r="D24" s="9" t="s">
        <v>175</v>
      </c>
      <c r="E24" s="8" t="s">
        <v>174</v>
      </c>
      <c r="F24" s="32" t="s">
        <v>57</v>
      </c>
      <c r="G24" s="95">
        <v>44498</v>
      </c>
      <c r="H24" s="35" t="s">
        <v>297</v>
      </c>
      <c r="I24" s="32" t="s">
        <v>388</v>
      </c>
      <c r="J24" s="193">
        <v>0</v>
      </c>
      <c r="K24" s="518"/>
      <c r="L24" s="35"/>
      <c r="M24" s="333" t="s">
        <v>297</v>
      </c>
      <c r="N24" s="81"/>
      <c r="O24" s="338" t="s">
        <v>316</v>
      </c>
      <c r="P24" s="298">
        <v>0</v>
      </c>
      <c r="Q24" s="502"/>
      <c r="R24" s="444" t="s">
        <v>522</v>
      </c>
      <c r="S24" s="380"/>
      <c r="T24" s="400" t="s">
        <v>561</v>
      </c>
      <c r="U24" s="298">
        <v>1</v>
      </c>
      <c r="V24" s="498"/>
    </row>
    <row r="25" spans="2:23" ht="61.5" customHeight="1">
      <c r="B25" s="630"/>
      <c r="C25" s="41" t="s">
        <v>206</v>
      </c>
      <c r="D25" s="9" t="s">
        <v>173</v>
      </c>
      <c r="E25" s="9" t="s">
        <v>172</v>
      </c>
      <c r="F25" s="32" t="s">
        <v>15</v>
      </c>
      <c r="G25" s="95">
        <v>44498</v>
      </c>
      <c r="H25" s="30" t="s">
        <v>316</v>
      </c>
      <c r="I25" s="32" t="s">
        <v>388</v>
      </c>
      <c r="J25" s="193">
        <v>0</v>
      </c>
      <c r="K25" s="518"/>
      <c r="L25" s="30"/>
      <c r="M25" s="172" t="s">
        <v>316</v>
      </c>
      <c r="N25" s="31"/>
      <c r="O25" s="338" t="s">
        <v>316</v>
      </c>
      <c r="P25" s="298">
        <v>0</v>
      </c>
      <c r="Q25" s="502"/>
      <c r="R25" s="444" t="s">
        <v>523</v>
      </c>
      <c r="S25" s="380"/>
      <c r="T25" s="400" t="s">
        <v>562</v>
      </c>
      <c r="U25" s="298">
        <v>1</v>
      </c>
      <c r="V25" s="499"/>
    </row>
    <row r="26" spans="2:23" ht="122.25" customHeight="1">
      <c r="B26" s="632" t="s">
        <v>171</v>
      </c>
      <c r="C26" s="41">
        <v>4.0999999999999996</v>
      </c>
      <c r="D26" s="9" t="s">
        <v>170</v>
      </c>
      <c r="E26" s="8" t="s">
        <v>169</v>
      </c>
      <c r="F26" s="32" t="s">
        <v>15</v>
      </c>
      <c r="G26" s="95">
        <v>44561</v>
      </c>
      <c r="H26" s="30" t="s">
        <v>316</v>
      </c>
      <c r="I26" s="32" t="s">
        <v>388</v>
      </c>
      <c r="J26" s="193">
        <v>0</v>
      </c>
      <c r="K26" s="518"/>
      <c r="L26" s="30"/>
      <c r="M26" s="172" t="s">
        <v>316</v>
      </c>
      <c r="N26" s="31"/>
      <c r="O26" s="338" t="s">
        <v>316</v>
      </c>
      <c r="P26" s="298">
        <v>0</v>
      </c>
      <c r="Q26" s="502"/>
      <c r="R26" s="444" t="s">
        <v>524</v>
      </c>
      <c r="S26" s="380"/>
      <c r="T26" s="400" t="s">
        <v>524</v>
      </c>
      <c r="U26" s="298">
        <v>1</v>
      </c>
      <c r="V26" s="497">
        <f>AVERAGE(U26:U28)</f>
        <v>1</v>
      </c>
    </row>
    <row r="27" spans="2:23" ht="99" customHeight="1">
      <c r="B27" s="632"/>
      <c r="C27" s="41" t="s">
        <v>113</v>
      </c>
      <c r="D27" s="9" t="s">
        <v>127</v>
      </c>
      <c r="E27" s="9" t="s">
        <v>126</v>
      </c>
      <c r="F27" s="32" t="s">
        <v>15</v>
      </c>
      <c r="G27" s="99" t="s">
        <v>251</v>
      </c>
      <c r="H27" s="30" t="s">
        <v>316</v>
      </c>
      <c r="I27" s="32" t="s">
        <v>388</v>
      </c>
      <c r="J27" s="193">
        <v>0</v>
      </c>
      <c r="K27" s="518"/>
      <c r="L27" s="30"/>
      <c r="M27" s="172" t="s">
        <v>316</v>
      </c>
      <c r="N27" s="31"/>
      <c r="O27" s="338" t="s">
        <v>316</v>
      </c>
      <c r="P27" s="298">
        <v>0</v>
      </c>
      <c r="Q27" s="502"/>
      <c r="R27" s="444" t="s">
        <v>525</v>
      </c>
      <c r="S27" s="380"/>
      <c r="T27" s="400" t="s">
        <v>563</v>
      </c>
      <c r="U27" s="298">
        <v>1</v>
      </c>
      <c r="V27" s="498"/>
    </row>
    <row r="28" spans="2:23" ht="101.25" customHeight="1" thickBot="1">
      <c r="B28" s="632"/>
      <c r="C28" s="41">
        <v>4.2</v>
      </c>
      <c r="D28" s="9" t="s">
        <v>205</v>
      </c>
      <c r="E28" s="8" t="s">
        <v>168</v>
      </c>
      <c r="F28" s="32" t="s">
        <v>214</v>
      </c>
      <c r="G28" s="99">
        <v>44196</v>
      </c>
      <c r="H28" s="30" t="s">
        <v>316</v>
      </c>
      <c r="I28" s="32" t="s">
        <v>388</v>
      </c>
      <c r="J28" s="193">
        <v>0</v>
      </c>
      <c r="K28" s="519"/>
      <c r="L28" s="30"/>
      <c r="M28" s="172" t="s">
        <v>316</v>
      </c>
      <c r="N28" s="31"/>
      <c r="O28" s="338" t="s">
        <v>316</v>
      </c>
      <c r="P28" s="298">
        <v>0</v>
      </c>
      <c r="Q28" s="503"/>
      <c r="R28" s="444" t="s">
        <v>526</v>
      </c>
      <c r="S28" s="380"/>
      <c r="T28" s="419" t="s">
        <v>564</v>
      </c>
      <c r="U28" s="383">
        <v>1</v>
      </c>
      <c r="V28" s="500"/>
    </row>
    <row r="29" spans="2:23">
      <c r="G29" s="14"/>
      <c r="O29" s="341"/>
    </row>
    <row r="30" spans="2:23">
      <c r="B30" s="182"/>
      <c r="O30" s="341"/>
      <c r="P30" s="299"/>
    </row>
    <row r="31" spans="2:23" ht="23.25" customHeight="1">
      <c r="B31" s="492" t="s">
        <v>599</v>
      </c>
      <c r="C31" s="493"/>
      <c r="D31" s="493"/>
      <c r="E31" s="493"/>
      <c r="F31" s="493"/>
      <c r="G31" s="493"/>
      <c r="O31" s="341"/>
    </row>
    <row r="32" spans="2:23">
      <c r="B32" s="359"/>
      <c r="O32" s="341"/>
    </row>
    <row r="33" spans="15:15">
      <c r="O33" s="341"/>
    </row>
    <row r="34" spans="15:15">
      <c r="O34" s="341"/>
    </row>
  </sheetData>
  <sheetProtection algorithmName="SHA-512" hashValue="4Rao4ju49BrFMQ5Ds0kPWHHDp/7imtvILw9JhUDg6AUsprqnEGUcWo9jL2+hTAcb4QR7EoXgUfKgnuBqnx6P7Q==" saltValue="0NmEOWCEs0MWpC+GR/aDbg==" spinCount="100000" sheet="1" selectLockedCells="1" selectUnlockedCells="1"/>
  <mergeCells count="21">
    <mergeCell ref="B31:G31"/>
    <mergeCell ref="Q6:Q28"/>
    <mergeCell ref="I4:I5"/>
    <mergeCell ref="J4:K4"/>
    <mergeCell ref="B1:C1"/>
    <mergeCell ref="F2:G2"/>
    <mergeCell ref="B2:D2"/>
    <mergeCell ref="B26:B28"/>
    <mergeCell ref="B4:F4"/>
    <mergeCell ref="C5:D5"/>
    <mergeCell ref="B6:B13"/>
    <mergeCell ref="B14:B22"/>
    <mergeCell ref="B23:B25"/>
    <mergeCell ref="D1:O1"/>
    <mergeCell ref="H4:H5"/>
    <mergeCell ref="K6:K28"/>
    <mergeCell ref="V14:V22"/>
    <mergeCell ref="V23:V25"/>
    <mergeCell ref="V26:V28"/>
    <mergeCell ref="V6:V13"/>
    <mergeCell ref="R4:S4"/>
  </mergeCells>
  <hyperlinks>
    <hyperlink ref="O14" r:id="rId1" display="https://www.supertransporte.gov.co/index.php/participacion-ciudadana/convocatoria-para-la-construccion-colectiva-de-la-circular-unica-14-01-2021/, el Proyecto de Circular Única, &quot;...junto con el borrador de la Circular Única de la la SuperTransporte, se publican los borradores de 5 instrucciones nuevas, que, en caso de ser expedidas, se adicionarán al Título correspondiente de la Circular Única.&quot; " xr:uid="{00000000-0004-0000-0300-000000000000}"/>
  </hyperlinks>
  <printOptions horizontalCentered="1" verticalCentered="1"/>
  <pageMargins left="0.39370078740157483" right="0.39370078740157483" top="0.39370078740157483" bottom="0.39370078740157483" header="0" footer="0"/>
  <pageSetup paperSize="5" scale="65"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V22"/>
  <sheetViews>
    <sheetView zoomScale="80" zoomScaleNormal="80" zoomScaleSheetLayoutView="50" workbookViewId="0">
      <selection activeCell="S5" sqref="S5:U18"/>
    </sheetView>
  </sheetViews>
  <sheetFormatPr baseColWidth="10" defaultColWidth="11.42578125" defaultRowHeight="16.5"/>
  <cols>
    <col min="1" max="1" width="1.28515625" style="1" customWidth="1"/>
    <col min="2" max="2" width="12.140625" style="1" customWidth="1"/>
    <col min="3" max="3" width="7.7109375" style="1" customWidth="1"/>
    <col min="4" max="4" width="36.7109375" style="70" customWidth="1"/>
    <col min="5" max="5" width="21.140625" style="1" customWidth="1"/>
    <col min="6" max="6" width="27.140625" style="18" customWidth="1"/>
    <col min="7" max="7" width="11.7109375" style="53" customWidth="1"/>
    <col min="8" max="8" width="12.140625" style="1" hidden="1" customWidth="1"/>
    <col min="9" max="9" width="10.5703125" style="1" hidden="1" customWidth="1"/>
    <col min="10" max="10" width="14.85546875" style="1" hidden="1" customWidth="1"/>
    <col min="11" max="11" width="14.7109375" style="1" hidden="1" customWidth="1"/>
    <col min="12" max="12" width="41.5703125" style="1" hidden="1" customWidth="1"/>
    <col min="13" max="13" width="10.140625" style="1" hidden="1" customWidth="1"/>
    <col min="14" max="14" width="6.5703125" style="1" hidden="1" customWidth="1"/>
    <col min="15" max="15" width="5.7109375" style="80" hidden="1" customWidth="1"/>
    <col min="16" max="16" width="6.140625" style="80" hidden="1" customWidth="1"/>
    <col min="17" max="17" width="40.5703125" style="1" hidden="1" customWidth="1"/>
    <col min="18" max="18" width="2.42578125" style="1" hidden="1" customWidth="1"/>
    <col min="19" max="19" width="94.5703125" style="70" customWidth="1"/>
    <col min="20" max="16384" width="11.42578125" style="1"/>
  </cols>
  <sheetData>
    <row r="1" spans="1:22" ht="65.25" customHeight="1">
      <c r="A1" s="19"/>
      <c r="B1" s="520"/>
      <c r="C1" s="520"/>
      <c r="D1" s="527" t="s">
        <v>100</v>
      </c>
      <c r="E1" s="527"/>
      <c r="F1" s="527"/>
      <c r="G1" s="527"/>
      <c r="H1" s="527"/>
      <c r="I1" s="527"/>
      <c r="J1" s="527"/>
      <c r="K1" s="527"/>
      <c r="L1" s="527"/>
      <c r="M1" s="527"/>
      <c r="N1" s="527"/>
    </row>
    <row r="2" spans="1:22" ht="38.25" customHeight="1">
      <c r="B2" s="521" t="s">
        <v>63</v>
      </c>
      <c r="C2" s="522"/>
      <c r="D2" s="51" t="s">
        <v>1</v>
      </c>
      <c r="E2" s="132" t="s">
        <v>2</v>
      </c>
      <c r="F2" s="523" t="s">
        <v>64</v>
      </c>
      <c r="G2" s="523"/>
      <c r="H2" s="524" t="s">
        <v>252</v>
      </c>
      <c r="I2" s="524"/>
      <c r="J2" s="524"/>
      <c r="K2" s="524"/>
      <c r="L2" s="524"/>
      <c r="M2" s="524"/>
      <c r="N2" s="155" t="s">
        <v>486</v>
      </c>
      <c r="S2" s="155" t="s">
        <v>486</v>
      </c>
    </row>
    <row r="3" spans="1:22" ht="9" customHeight="1" thickBot="1">
      <c r="A3" s="5"/>
      <c r="B3" s="37"/>
      <c r="C3" s="37"/>
      <c r="D3" s="13"/>
      <c r="E3" s="37"/>
      <c r="F3" s="16"/>
      <c r="G3" s="26"/>
    </row>
    <row r="4" spans="1:22" ht="45.75" customHeight="1" thickBot="1">
      <c r="B4" s="25" t="s">
        <v>65</v>
      </c>
      <c r="C4" s="24"/>
      <c r="D4" s="24"/>
      <c r="E4" s="24"/>
      <c r="F4" s="24"/>
      <c r="G4" s="42"/>
      <c r="H4" s="457" t="s">
        <v>66</v>
      </c>
      <c r="I4" s="457"/>
      <c r="J4" s="457"/>
      <c r="K4" s="457"/>
      <c r="L4" s="457"/>
      <c r="M4" s="457"/>
      <c r="Q4" s="480" t="s">
        <v>493</v>
      </c>
      <c r="R4" s="481"/>
      <c r="S4" s="13"/>
      <c r="T4" s="5"/>
      <c r="U4" s="5"/>
    </row>
    <row r="5" spans="1:22" ht="41.25" customHeight="1" thickBot="1">
      <c r="A5" s="5"/>
      <c r="B5" s="117" t="s">
        <v>6</v>
      </c>
      <c r="C5" s="634" t="s">
        <v>67</v>
      </c>
      <c r="D5" s="634"/>
      <c r="E5" s="47" t="s">
        <v>68</v>
      </c>
      <c r="F5" s="117" t="s">
        <v>9</v>
      </c>
      <c r="G5" s="47" t="s">
        <v>10</v>
      </c>
      <c r="H5" s="635" t="s">
        <v>11</v>
      </c>
      <c r="I5" s="636" t="s">
        <v>377</v>
      </c>
      <c r="J5" s="186" t="s">
        <v>378</v>
      </c>
      <c r="K5" s="455" t="s">
        <v>379</v>
      </c>
      <c r="L5" s="637" t="s">
        <v>12</v>
      </c>
      <c r="M5" s="637" t="s">
        <v>13</v>
      </c>
      <c r="N5" s="188" t="s">
        <v>491</v>
      </c>
      <c r="O5" s="283" t="s">
        <v>378</v>
      </c>
      <c r="P5" s="284" t="s">
        <v>379</v>
      </c>
      <c r="Q5" s="368" t="s">
        <v>494</v>
      </c>
      <c r="R5" s="375" t="s">
        <v>495</v>
      </c>
      <c r="S5" s="377" t="s">
        <v>492</v>
      </c>
      <c r="T5" s="372" t="s">
        <v>378</v>
      </c>
      <c r="U5" s="373" t="s">
        <v>379</v>
      </c>
    </row>
    <row r="6" spans="1:22" ht="164.25" customHeight="1">
      <c r="A6" s="5"/>
      <c r="B6" s="638" t="s">
        <v>69</v>
      </c>
      <c r="C6" s="360" t="s">
        <v>14</v>
      </c>
      <c r="D6" s="9" t="s">
        <v>128</v>
      </c>
      <c r="E6" s="9" t="s">
        <v>129</v>
      </c>
      <c r="F6" s="32" t="s">
        <v>130</v>
      </c>
      <c r="G6" s="639" t="s">
        <v>105</v>
      </c>
      <c r="H6" s="9" t="s">
        <v>322</v>
      </c>
      <c r="I6" s="32" t="s">
        <v>394</v>
      </c>
      <c r="J6" s="198">
        <v>0</v>
      </c>
      <c r="K6" s="640">
        <f>AVERAGE(J6:J18)</f>
        <v>0.14742307692307691</v>
      </c>
      <c r="L6" s="32" t="s">
        <v>442</v>
      </c>
      <c r="M6" s="30"/>
      <c r="N6" s="337" t="s">
        <v>443</v>
      </c>
      <c r="O6" s="298">
        <v>0.1</v>
      </c>
      <c r="P6" s="641">
        <f>AVERAGE(O6:O18)</f>
        <v>0.73538461538461541</v>
      </c>
      <c r="Q6" s="447" t="s">
        <v>527</v>
      </c>
      <c r="R6" s="380"/>
      <c r="S6" s="400" t="s">
        <v>566</v>
      </c>
      <c r="T6" s="298">
        <v>1</v>
      </c>
      <c r="U6" s="528">
        <f>AVERAGE(T6:T18)</f>
        <v>1</v>
      </c>
    </row>
    <row r="7" spans="1:22" ht="155.25" customHeight="1">
      <c r="A7" s="5"/>
      <c r="B7" s="638"/>
      <c r="C7" s="360" t="s">
        <v>85</v>
      </c>
      <c r="D7" s="452" t="s">
        <v>210</v>
      </c>
      <c r="E7" s="9" t="s">
        <v>209</v>
      </c>
      <c r="F7" s="32" t="s">
        <v>211</v>
      </c>
      <c r="G7" s="12" t="s">
        <v>108</v>
      </c>
      <c r="H7" s="30" t="s">
        <v>323</v>
      </c>
      <c r="I7" s="32" t="s">
        <v>394</v>
      </c>
      <c r="J7" s="198">
        <v>0</v>
      </c>
      <c r="K7" s="642"/>
      <c r="L7" s="30" t="s">
        <v>367</v>
      </c>
      <c r="M7" s="30"/>
      <c r="N7" s="338" t="s">
        <v>444</v>
      </c>
      <c r="O7" s="298">
        <v>1</v>
      </c>
      <c r="P7" s="641"/>
      <c r="Q7" s="447" t="s">
        <v>528</v>
      </c>
      <c r="R7" s="380"/>
      <c r="S7" s="400" t="s">
        <v>567</v>
      </c>
      <c r="T7" s="298">
        <v>1</v>
      </c>
      <c r="U7" s="529"/>
    </row>
    <row r="8" spans="1:22" ht="199.5" customHeight="1">
      <c r="A8" s="5"/>
      <c r="B8" s="643" t="s">
        <v>71</v>
      </c>
      <c r="C8" s="360">
        <v>2.1</v>
      </c>
      <c r="D8" s="9" t="s">
        <v>132</v>
      </c>
      <c r="E8" s="9" t="s">
        <v>133</v>
      </c>
      <c r="F8" s="31" t="s">
        <v>131</v>
      </c>
      <c r="G8" s="51" t="s">
        <v>108</v>
      </c>
      <c r="H8" s="9" t="s">
        <v>317</v>
      </c>
      <c r="I8" s="32" t="s">
        <v>394</v>
      </c>
      <c r="J8" s="199">
        <v>0</v>
      </c>
      <c r="K8" s="642"/>
      <c r="L8" s="405" t="s">
        <v>365</v>
      </c>
      <c r="M8" s="30"/>
      <c r="N8" s="10" t="s">
        <v>445</v>
      </c>
      <c r="O8" s="298">
        <v>1</v>
      </c>
      <c r="P8" s="641"/>
      <c r="Q8" s="447" t="s">
        <v>529</v>
      </c>
      <c r="R8" s="380"/>
      <c r="S8" s="400" t="s">
        <v>568</v>
      </c>
      <c r="T8" s="298">
        <v>1</v>
      </c>
      <c r="U8" s="529"/>
    </row>
    <row r="9" spans="1:22" ht="154.5" customHeight="1">
      <c r="A9" s="5"/>
      <c r="B9" s="643"/>
      <c r="C9" s="360">
        <v>2.2000000000000002</v>
      </c>
      <c r="D9" s="55" t="s">
        <v>72</v>
      </c>
      <c r="E9" s="452" t="s">
        <v>134</v>
      </c>
      <c r="F9" s="32" t="s">
        <v>73</v>
      </c>
      <c r="G9" s="12" t="s">
        <v>103</v>
      </c>
      <c r="H9" s="139" t="s">
        <v>303</v>
      </c>
      <c r="I9" s="30" t="s">
        <v>395</v>
      </c>
      <c r="J9" s="199">
        <v>0.33329999999999999</v>
      </c>
      <c r="K9" s="642"/>
      <c r="L9" s="30" t="s">
        <v>356</v>
      </c>
      <c r="M9" s="30"/>
      <c r="N9" s="134" t="s">
        <v>446</v>
      </c>
      <c r="O9" s="298">
        <v>0.66</v>
      </c>
      <c r="P9" s="641"/>
      <c r="Q9" s="447" t="s">
        <v>602</v>
      </c>
      <c r="R9" s="380"/>
      <c r="S9" s="424" t="s">
        <v>578</v>
      </c>
      <c r="T9" s="298">
        <v>1</v>
      </c>
      <c r="U9" s="529"/>
      <c r="V9" s="423"/>
    </row>
    <row r="10" spans="1:22" ht="79.5" customHeight="1">
      <c r="A10" s="5"/>
      <c r="B10" s="643"/>
      <c r="C10" s="360">
        <v>2.2999999999999998</v>
      </c>
      <c r="D10" s="452" t="s">
        <v>74</v>
      </c>
      <c r="E10" s="452" t="s">
        <v>134</v>
      </c>
      <c r="F10" s="32" t="s">
        <v>73</v>
      </c>
      <c r="G10" s="12" t="s">
        <v>103</v>
      </c>
      <c r="H10" s="20" t="s">
        <v>304</v>
      </c>
      <c r="I10" s="30" t="s">
        <v>396</v>
      </c>
      <c r="J10" s="199">
        <v>0.33329999999999999</v>
      </c>
      <c r="K10" s="642"/>
      <c r="L10" s="30" t="s">
        <v>357</v>
      </c>
      <c r="M10" s="30"/>
      <c r="N10" s="134" t="s">
        <v>447</v>
      </c>
      <c r="O10" s="298">
        <v>0.66</v>
      </c>
      <c r="P10" s="641"/>
      <c r="Q10" s="447" t="s">
        <v>357</v>
      </c>
      <c r="R10" s="380"/>
      <c r="S10" s="424" t="s">
        <v>569</v>
      </c>
      <c r="T10" s="298">
        <v>1</v>
      </c>
      <c r="U10" s="529"/>
    </row>
    <row r="11" spans="1:22" ht="114.75" customHeight="1">
      <c r="A11" s="5"/>
      <c r="B11" s="643"/>
      <c r="C11" s="360">
        <v>2.4</v>
      </c>
      <c r="D11" s="452" t="s">
        <v>135</v>
      </c>
      <c r="E11" s="452" t="s">
        <v>136</v>
      </c>
      <c r="F11" s="32" t="s">
        <v>75</v>
      </c>
      <c r="G11" s="12" t="s">
        <v>102</v>
      </c>
      <c r="H11" s="20" t="s">
        <v>292</v>
      </c>
      <c r="I11" s="30" t="s">
        <v>397</v>
      </c>
      <c r="J11" s="199">
        <v>0.33329999999999999</v>
      </c>
      <c r="K11" s="642"/>
      <c r="L11" s="30" t="s">
        <v>341</v>
      </c>
      <c r="M11" s="30"/>
      <c r="N11" s="134" t="s">
        <v>397</v>
      </c>
      <c r="O11" s="298">
        <v>0.66</v>
      </c>
      <c r="P11" s="641"/>
      <c r="Q11" s="447" t="s">
        <v>530</v>
      </c>
      <c r="R11" s="380"/>
      <c r="S11" s="400" t="s">
        <v>397</v>
      </c>
      <c r="T11" s="298">
        <v>1</v>
      </c>
      <c r="U11" s="529"/>
    </row>
    <row r="12" spans="1:22" ht="108.75" customHeight="1">
      <c r="A12" s="5"/>
      <c r="B12" s="643"/>
      <c r="C12" s="360">
        <v>2.5</v>
      </c>
      <c r="D12" s="452" t="s">
        <v>137</v>
      </c>
      <c r="E12" s="452" t="s">
        <v>231</v>
      </c>
      <c r="F12" s="32" t="s">
        <v>70</v>
      </c>
      <c r="G12" s="300" t="s">
        <v>104</v>
      </c>
      <c r="H12" s="20" t="s">
        <v>284</v>
      </c>
      <c r="I12" s="30" t="s">
        <v>398</v>
      </c>
      <c r="J12" s="199">
        <v>0.33329999999999999</v>
      </c>
      <c r="K12" s="642"/>
      <c r="L12" s="30" t="s">
        <v>348</v>
      </c>
      <c r="M12" s="30"/>
      <c r="N12" s="134" t="s">
        <v>448</v>
      </c>
      <c r="O12" s="298">
        <v>0.66</v>
      </c>
      <c r="P12" s="641"/>
      <c r="Q12" s="447" t="s">
        <v>531</v>
      </c>
      <c r="R12" s="380"/>
      <c r="S12" s="646" t="s">
        <v>594</v>
      </c>
      <c r="T12" s="193">
        <v>1</v>
      </c>
      <c r="U12" s="529"/>
    </row>
    <row r="13" spans="1:22" ht="72.75" customHeight="1">
      <c r="A13" s="5"/>
      <c r="B13" s="643" t="s">
        <v>76</v>
      </c>
      <c r="C13" s="360">
        <v>3.1</v>
      </c>
      <c r="D13" s="452" t="s">
        <v>138</v>
      </c>
      <c r="E13" s="452" t="s">
        <v>77</v>
      </c>
      <c r="F13" s="32" t="s">
        <v>78</v>
      </c>
      <c r="G13" s="12" t="s">
        <v>108</v>
      </c>
      <c r="H13" s="452" t="s">
        <v>288</v>
      </c>
      <c r="I13" s="456" t="s">
        <v>389</v>
      </c>
      <c r="J13" s="199">
        <v>0</v>
      </c>
      <c r="K13" s="642"/>
      <c r="L13" s="134" t="s">
        <v>343</v>
      </c>
      <c r="M13" s="30"/>
      <c r="N13" s="134" t="s">
        <v>449</v>
      </c>
      <c r="O13" s="298">
        <v>1</v>
      </c>
      <c r="P13" s="641"/>
      <c r="Q13" s="447" t="s">
        <v>570</v>
      </c>
      <c r="R13" s="380"/>
      <c r="S13" s="400" t="s">
        <v>571</v>
      </c>
      <c r="T13" s="298">
        <v>1</v>
      </c>
      <c r="U13" s="529"/>
      <c r="V13" s="423"/>
    </row>
    <row r="14" spans="1:22" ht="101.25" customHeight="1">
      <c r="A14" s="5"/>
      <c r="B14" s="643"/>
      <c r="C14" s="360">
        <v>3.2</v>
      </c>
      <c r="D14" s="9" t="s">
        <v>248</v>
      </c>
      <c r="E14" s="9" t="s">
        <v>249</v>
      </c>
      <c r="F14" s="32" t="s">
        <v>78</v>
      </c>
      <c r="G14" s="12" t="s">
        <v>250</v>
      </c>
      <c r="H14" s="30" t="s">
        <v>288</v>
      </c>
      <c r="I14" s="456" t="s">
        <v>389</v>
      </c>
      <c r="J14" s="199">
        <v>0</v>
      </c>
      <c r="K14" s="642"/>
      <c r="L14" s="134" t="s">
        <v>343</v>
      </c>
      <c r="M14" s="30"/>
      <c r="N14" s="134" t="s">
        <v>449</v>
      </c>
      <c r="O14" s="298">
        <v>1</v>
      </c>
      <c r="P14" s="641"/>
      <c r="Q14" s="447" t="s">
        <v>532</v>
      </c>
      <c r="R14" s="380"/>
      <c r="S14" s="400" t="s">
        <v>571</v>
      </c>
      <c r="T14" s="298">
        <v>1</v>
      </c>
      <c r="U14" s="529"/>
    </row>
    <row r="15" spans="1:22" ht="330.75" customHeight="1">
      <c r="A15" s="5"/>
      <c r="B15" s="454" t="s">
        <v>79</v>
      </c>
      <c r="C15" s="360" t="s">
        <v>18</v>
      </c>
      <c r="D15" s="9" t="s">
        <v>139</v>
      </c>
      <c r="E15" s="9" t="s">
        <v>140</v>
      </c>
      <c r="F15" s="32" t="s">
        <v>73</v>
      </c>
      <c r="G15" s="95" t="s">
        <v>141</v>
      </c>
      <c r="H15" s="644" t="s">
        <v>305</v>
      </c>
      <c r="I15" s="645" t="s">
        <v>399</v>
      </c>
      <c r="J15" s="199">
        <v>0.25</v>
      </c>
      <c r="K15" s="642"/>
      <c r="L15" s="342" t="s">
        <v>305</v>
      </c>
      <c r="M15" s="342"/>
      <c r="N15" s="337" t="s">
        <v>489</v>
      </c>
      <c r="O15" s="353">
        <v>0.66</v>
      </c>
      <c r="P15" s="641"/>
      <c r="Q15" s="447" t="s">
        <v>533</v>
      </c>
      <c r="R15" s="380"/>
      <c r="S15" s="647" t="s">
        <v>595</v>
      </c>
      <c r="T15" s="648">
        <v>1</v>
      </c>
      <c r="U15" s="529"/>
    </row>
    <row r="16" spans="1:22" ht="206.25" customHeight="1">
      <c r="A16" s="5"/>
      <c r="B16" s="525" t="s">
        <v>216</v>
      </c>
      <c r="C16" s="360">
        <v>5.0999999999999996</v>
      </c>
      <c r="D16" s="9" t="s">
        <v>80</v>
      </c>
      <c r="E16" s="9" t="s">
        <v>81</v>
      </c>
      <c r="F16" s="32" t="s">
        <v>142</v>
      </c>
      <c r="G16" s="12" t="s">
        <v>101</v>
      </c>
      <c r="H16" s="30" t="s">
        <v>281</v>
      </c>
      <c r="I16" s="32" t="s">
        <v>400</v>
      </c>
      <c r="J16" s="301">
        <v>0</v>
      </c>
      <c r="K16" s="642"/>
      <c r="L16" s="30" t="s">
        <v>354</v>
      </c>
      <c r="M16" s="30"/>
      <c r="N16" s="134" t="s">
        <v>450</v>
      </c>
      <c r="O16" s="298">
        <v>0.5</v>
      </c>
      <c r="P16" s="641"/>
      <c r="Q16" s="448" t="s">
        <v>603</v>
      </c>
      <c r="R16" s="380"/>
      <c r="S16" s="400" t="s">
        <v>604</v>
      </c>
      <c r="T16" s="298">
        <v>1</v>
      </c>
      <c r="U16" s="529"/>
    </row>
    <row r="17" spans="1:21" ht="357.75" customHeight="1">
      <c r="A17" s="5"/>
      <c r="B17" s="526"/>
      <c r="C17" s="360">
        <v>5.2</v>
      </c>
      <c r="D17" s="9" t="s">
        <v>143</v>
      </c>
      <c r="E17" s="9" t="s">
        <v>144</v>
      </c>
      <c r="F17" s="32" t="s">
        <v>230</v>
      </c>
      <c r="G17" s="12" t="s">
        <v>145</v>
      </c>
      <c r="H17" s="452" t="s">
        <v>318</v>
      </c>
      <c r="I17" s="456" t="s">
        <v>389</v>
      </c>
      <c r="J17" s="199">
        <v>0</v>
      </c>
      <c r="K17" s="642"/>
      <c r="L17" s="32" t="s">
        <v>373</v>
      </c>
      <c r="M17" s="30"/>
      <c r="N17" s="134" t="s">
        <v>451</v>
      </c>
      <c r="O17" s="298">
        <v>1</v>
      </c>
      <c r="P17" s="641"/>
      <c r="Q17" s="447" t="s">
        <v>529</v>
      </c>
      <c r="R17" s="380"/>
      <c r="S17" s="400" t="s">
        <v>572</v>
      </c>
      <c r="T17" s="298">
        <v>1</v>
      </c>
      <c r="U17" s="529"/>
    </row>
    <row r="18" spans="1:21" ht="132" customHeight="1" thickBot="1">
      <c r="A18" s="5"/>
      <c r="B18" s="526"/>
      <c r="C18" s="360">
        <v>5.3</v>
      </c>
      <c r="D18" s="452" t="s">
        <v>146</v>
      </c>
      <c r="E18" s="452" t="s">
        <v>147</v>
      </c>
      <c r="F18" s="32" t="s">
        <v>73</v>
      </c>
      <c r="G18" s="95" t="s">
        <v>104</v>
      </c>
      <c r="H18" s="452" t="s">
        <v>306</v>
      </c>
      <c r="I18" s="32" t="s">
        <v>401</v>
      </c>
      <c r="J18" s="199">
        <v>0.33329999999999999</v>
      </c>
      <c r="K18" s="642"/>
      <c r="L18" s="30" t="s">
        <v>358</v>
      </c>
      <c r="M18" s="30"/>
      <c r="N18" s="350" t="s">
        <v>474</v>
      </c>
      <c r="O18" s="298">
        <v>0.66</v>
      </c>
      <c r="P18" s="641"/>
      <c r="Q18" s="447" t="s">
        <v>534</v>
      </c>
      <c r="R18" s="380"/>
      <c r="S18" s="419" t="s">
        <v>573</v>
      </c>
      <c r="T18" s="383">
        <v>1</v>
      </c>
      <c r="U18" s="530"/>
    </row>
    <row r="19" spans="1:21">
      <c r="B19" s="15"/>
      <c r="C19" s="15"/>
      <c r="D19" s="69"/>
      <c r="E19" s="15"/>
      <c r="F19" s="17"/>
      <c r="G19" s="52"/>
    </row>
    <row r="20" spans="1:21">
      <c r="B20" s="87"/>
      <c r="C20" s="37"/>
      <c r="D20" s="13"/>
      <c r="E20" s="37"/>
      <c r="F20" s="16"/>
      <c r="G20" s="26"/>
      <c r="O20" s="318"/>
    </row>
    <row r="21" spans="1:21">
      <c r="B21" s="492" t="s">
        <v>599</v>
      </c>
      <c r="C21" s="493"/>
      <c r="D21" s="493"/>
      <c r="E21" s="493"/>
      <c r="F21" s="493"/>
      <c r="G21" s="493"/>
    </row>
    <row r="22" spans="1:21">
      <c r="B22" s="359"/>
      <c r="C22" s="5"/>
      <c r="D22" s="13"/>
      <c r="E22" s="5"/>
      <c r="F22" s="16"/>
      <c r="G22" s="26"/>
    </row>
  </sheetData>
  <sheetProtection algorithmName="SHA-512" hashValue="FWhA4M/ASc9PaWbKZ5871e9czpDfFVYGiAzdhcS3CAVvxLP6nn3m5DxHDj7mBWCGnTS2NStd3x2pFx8G8le9nQ==" saltValue="rFF5kb0VYJP7VZTn6iRxOg==" spinCount="100000" sheet="1" selectLockedCells="1" selectUnlockedCells="1"/>
  <mergeCells count="16">
    <mergeCell ref="B21:G21"/>
    <mergeCell ref="U6:U18"/>
    <mergeCell ref="Q4:R4"/>
    <mergeCell ref="H4:M4"/>
    <mergeCell ref="B6:B7"/>
    <mergeCell ref="P6:P18"/>
    <mergeCell ref="B1:C1"/>
    <mergeCell ref="B2:C2"/>
    <mergeCell ref="F2:G2"/>
    <mergeCell ref="H2:M2"/>
    <mergeCell ref="K6:K18"/>
    <mergeCell ref="C5:D5"/>
    <mergeCell ref="B8:B12"/>
    <mergeCell ref="B13:B14"/>
    <mergeCell ref="B16:B18"/>
    <mergeCell ref="D1:N1"/>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X22"/>
  <sheetViews>
    <sheetView zoomScale="90" zoomScaleNormal="90" workbookViewId="0">
      <selection activeCell="T19" sqref="T19"/>
    </sheetView>
  </sheetViews>
  <sheetFormatPr baseColWidth="10" defaultColWidth="11.42578125" defaultRowHeight="16.5"/>
  <cols>
    <col min="1" max="1" width="0.7109375" style="5" customWidth="1"/>
    <col min="2" max="2" width="16.85546875" style="26" customWidth="1"/>
    <col min="3" max="3" width="8.28515625" style="5" customWidth="1"/>
    <col min="4" max="4" width="31.7109375" style="5" customWidth="1"/>
    <col min="5" max="5" width="19.28515625" style="5" customWidth="1"/>
    <col min="6" max="6" width="18" style="16" customWidth="1"/>
    <col min="7" max="7" width="8.42578125" style="5" customWidth="1"/>
    <col min="8" max="8" width="32.140625" style="5" hidden="1" customWidth="1"/>
    <col min="9" max="9" width="31.5703125" style="5" hidden="1" customWidth="1"/>
    <col min="10" max="10" width="8.7109375" style="5" hidden="1" customWidth="1"/>
    <col min="11" max="11" width="6.85546875" style="5" hidden="1" customWidth="1"/>
    <col min="12" max="12" width="4.140625" style="5" hidden="1" customWidth="1"/>
    <col min="13" max="13" width="40.140625" style="5" hidden="1" customWidth="1"/>
    <col min="14" max="14" width="4.5703125" style="5" hidden="1" customWidth="1"/>
    <col min="15" max="15" width="8.7109375" style="5" hidden="1" customWidth="1"/>
    <col min="16" max="16" width="8" style="285" hidden="1" customWidth="1"/>
    <col min="17" max="17" width="6" style="285" hidden="1" customWidth="1"/>
    <col min="18" max="18" width="27.85546875" style="5" hidden="1" customWidth="1"/>
    <col min="19" max="19" width="9.140625" style="5" hidden="1" customWidth="1"/>
    <col min="20" max="20" width="158.5703125" style="5" customWidth="1"/>
    <col min="21" max="21" width="7.7109375" style="5" customWidth="1"/>
    <col min="22" max="22" width="9.28515625" style="5" customWidth="1"/>
    <col min="23" max="23" width="8.5703125" style="5" customWidth="1"/>
    <col min="24" max="24" width="7.5703125" style="5" customWidth="1"/>
    <col min="25" max="16384" width="11.42578125" style="5"/>
  </cols>
  <sheetData>
    <row r="1" spans="1:24" ht="66" customHeight="1">
      <c r="A1" s="543"/>
      <c r="B1" s="544"/>
      <c r="C1" s="544"/>
      <c r="D1" s="527" t="s">
        <v>100</v>
      </c>
      <c r="E1" s="527"/>
      <c r="F1" s="527"/>
      <c r="G1" s="527"/>
      <c r="H1" s="527"/>
      <c r="I1" s="527"/>
      <c r="J1" s="527"/>
      <c r="K1" s="527"/>
      <c r="L1" s="527"/>
      <c r="M1" s="527"/>
      <c r="N1" s="527"/>
      <c r="O1" s="527"/>
      <c r="P1" s="527"/>
      <c r="Q1" s="527"/>
      <c r="R1" s="527"/>
      <c r="S1" s="527"/>
      <c r="T1" s="527"/>
      <c r="U1" s="527"/>
      <c r="V1" s="527"/>
    </row>
    <row r="2" spans="1:24" s="26" customFormat="1" ht="48" customHeight="1">
      <c r="A2" s="545" t="s">
        <v>0</v>
      </c>
      <c r="B2" s="546"/>
      <c r="C2" s="547"/>
      <c r="D2" s="39" t="s">
        <v>1</v>
      </c>
      <c r="E2" s="39" t="s">
        <v>2</v>
      </c>
      <c r="F2" s="477" t="s">
        <v>3</v>
      </c>
      <c r="G2" s="477"/>
      <c r="H2" s="40" t="s">
        <v>64</v>
      </c>
      <c r="I2" s="201"/>
      <c r="J2" s="201"/>
      <c r="K2" s="201"/>
      <c r="L2" s="201"/>
      <c r="M2" s="546" t="s">
        <v>253</v>
      </c>
      <c r="N2" s="547"/>
      <c r="O2" s="50" t="s">
        <v>253</v>
      </c>
      <c r="P2" s="346"/>
      <c r="Q2" s="285"/>
      <c r="R2" s="50" t="s">
        <v>253</v>
      </c>
      <c r="T2" s="546" t="s">
        <v>253</v>
      </c>
      <c r="U2" s="547"/>
    </row>
    <row r="3" spans="1:24" ht="8.25" customHeight="1" thickBot="1">
      <c r="B3" s="54"/>
      <c r="C3" s="27"/>
      <c r="D3" s="27"/>
      <c r="E3" s="27"/>
      <c r="F3" s="28"/>
      <c r="G3" s="27"/>
    </row>
    <row r="4" spans="1:24" ht="36" customHeight="1" thickBot="1">
      <c r="B4" s="112" t="s">
        <v>82</v>
      </c>
      <c r="C4" s="21"/>
      <c r="D4" s="21"/>
      <c r="E4" s="21"/>
      <c r="F4" s="21"/>
      <c r="G4" s="21"/>
      <c r="H4" s="207" t="s">
        <v>66</v>
      </c>
      <c r="I4" s="548" t="s">
        <v>380</v>
      </c>
      <c r="J4" s="470" t="s">
        <v>381</v>
      </c>
      <c r="K4" s="506"/>
      <c r="L4" s="208"/>
      <c r="M4" s="208"/>
      <c r="N4" s="209"/>
      <c r="R4" s="533" t="s">
        <v>493</v>
      </c>
      <c r="S4" s="534"/>
    </row>
    <row r="5" spans="1:24" ht="51" customHeight="1" thickBot="1">
      <c r="B5" s="94" t="s">
        <v>6</v>
      </c>
      <c r="C5" s="457" t="s">
        <v>7</v>
      </c>
      <c r="D5" s="457"/>
      <c r="E5" s="41" t="s">
        <v>8</v>
      </c>
      <c r="F5" s="143" t="s">
        <v>9</v>
      </c>
      <c r="G5" s="41" t="s">
        <v>10</v>
      </c>
      <c r="H5" s="6" t="s">
        <v>11</v>
      </c>
      <c r="I5" s="549"/>
      <c r="J5" s="180" t="s">
        <v>378</v>
      </c>
      <c r="K5" s="181" t="s">
        <v>379</v>
      </c>
      <c r="L5" s="6"/>
      <c r="M5" s="7" t="s">
        <v>12</v>
      </c>
      <c r="N5" s="7" t="s">
        <v>13</v>
      </c>
      <c r="O5" s="188" t="s">
        <v>491</v>
      </c>
      <c r="P5" s="283" t="s">
        <v>378</v>
      </c>
      <c r="Q5" s="284" t="s">
        <v>379</v>
      </c>
      <c r="R5" s="368" t="s">
        <v>494</v>
      </c>
      <c r="S5" s="375" t="s">
        <v>495</v>
      </c>
      <c r="T5" s="651" t="s">
        <v>492</v>
      </c>
      <c r="U5" s="652" t="s">
        <v>378</v>
      </c>
      <c r="V5" s="653" t="s">
        <v>379</v>
      </c>
    </row>
    <row r="6" spans="1:24" ht="171.75" customHeight="1">
      <c r="B6" s="478" t="s">
        <v>155</v>
      </c>
      <c r="C6" s="41" t="s">
        <v>14</v>
      </c>
      <c r="D6" s="55" t="s">
        <v>83</v>
      </c>
      <c r="E6" s="8" t="s">
        <v>84</v>
      </c>
      <c r="F6" s="32" t="s">
        <v>15</v>
      </c>
      <c r="G6" s="12" t="s">
        <v>106</v>
      </c>
      <c r="H6" s="56" t="s">
        <v>319</v>
      </c>
      <c r="I6" s="202" t="s">
        <v>402</v>
      </c>
      <c r="J6" s="203">
        <v>0.6</v>
      </c>
      <c r="K6" s="538">
        <f>AVERAGE(J6:J16)</f>
        <v>0.20604545454545453</v>
      </c>
      <c r="L6" s="56"/>
      <c r="M6" s="49" t="s">
        <v>335</v>
      </c>
      <c r="N6" s="49"/>
      <c r="O6" s="347" t="s">
        <v>487</v>
      </c>
      <c r="P6" s="287">
        <v>0.75</v>
      </c>
      <c r="Q6" s="535">
        <f>AVERAGE(P6:P16)</f>
        <v>0.69727272727272738</v>
      </c>
      <c r="R6" s="444" t="s">
        <v>535</v>
      </c>
      <c r="S6" s="434"/>
      <c r="T6" s="654" t="s">
        <v>588</v>
      </c>
      <c r="U6" s="192">
        <v>1</v>
      </c>
      <c r="V6" s="650">
        <f>AVERAGE(U6:U16)</f>
        <v>1</v>
      </c>
    </row>
    <row r="7" spans="1:24" ht="277.5" customHeight="1">
      <c r="B7" s="541"/>
      <c r="C7" s="41" t="s">
        <v>85</v>
      </c>
      <c r="D7" s="55" t="s">
        <v>150</v>
      </c>
      <c r="E7" s="8" t="s">
        <v>151</v>
      </c>
      <c r="F7" s="32" t="s">
        <v>60</v>
      </c>
      <c r="G7" s="99" t="s">
        <v>104</v>
      </c>
      <c r="H7" s="135" t="s">
        <v>285</v>
      </c>
      <c r="I7" s="202" t="s">
        <v>403</v>
      </c>
      <c r="J7" s="204">
        <v>0.33329999999999999</v>
      </c>
      <c r="K7" s="539"/>
      <c r="L7" s="135"/>
      <c r="M7" s="139" t="s">
        <v>349</v>
      </c>
      <c r="N7" s="49"/>
      <c r="O7" s="343" t="s">
        <v>452</v>
      </c>
      <c r="P7" s="287">
        <v>0.66</v>
      </c>
      <c r="Q7" s="536"/>
      <c r="R7" s="446" t="s">
        <v>536</v>
      </c>
      <c r="S7" s="435"/>
      <c r="T7" s="400" t="s">
        <v>589</v>
      </c>
      <c r="U7" s="193">
        <v>1</v>
      </c>
      <c r="V7" s="531"/>
    </row>
    <row r="8" spans="1:24" ht="152.25" customHeight="1">
      <c r="B8" s="541"/>
      <c r="C8" s="41" t="s">
        <v>86</v>
      </c>
      <c r="D8" s="433" t="s">
        <v>152</v>
      </c>
      <c r="E8" s="8" t="s">
        <v>153</v>
      </c>
      <c r="F8" s="32" t="s">
        <v>15</v>
      </c>
      <c r="G8" s="12" t="s">
        <v>106</v>
      </c>
      <c r="H8" s="406" t="s">
        <v>321</v>
      </c>
      <c r="I8" s="202" t="s">
        <v>404</v>
      </c>
      <c r="J8" s="204">
        <v>0.33329999999999999</v>
      </c>
      <c r="K8" s="539"/>
      <c r="L8" s="56"/>
      <c r="M8" s="404" t="s">
        <v>336</v>
      </c>
      <c r="N8" s="9"/>
      <c r="O8" s="407" t="s">
        <v>453</v>
      </c>
      <c r="P8" s="287">
        <v>0.66</v>
      </c>
      <c r="Q8" s="536"/>
      <c r="R8" s="449" t="s">
        <v>537</v>
      </c>
      <c r="S8" s="435"/>
      <c r="T8" s="425" t="s">
        <v>590</v>
      </c>
      <c r="U8" s="298">
        <v>1</v>
      </c>
      <c r="V8" s="531"/>
    </row>
    <row r="9" spans="1:24" ht="168.75" customHeight="1">
      <c r="B9" s="541"/>
      <c r="C9" s="41" t="s">
        <v>87</v>
      </c>
      <c r="D9" s="8" t="s">
        <v>88</v>
      </c>
      <c r="E9" s="8" t="s">
        <v>89</v>
      </c>
      <c r="F9" s="32" t="s">
        <v>90</v>
      </c>
      <c r="G9" s="95" t="s">
        <v>104</v>
      </c>
      <c r="H9" s="135" t="s">
        <v>289</v>
      </c>
      <c r="I9" s="202" t="s">
        <v>405</v>
      </c>
      <c r="J9" s="204">
        <v>0</v>
      </c>
      <c r="K9" s="539"/>
      <c r="L9" s="135"/>
      <c r="M9" s="139" t="s">
        <v>366</v>
      </c>
      <c r="N9" s="9"/>
      <c r="O9" s="348" t="s">
        <v>488</v>
      </c>
      <c r="P9" s="287">
        <v>0.75</v>
      </c>
      <c r="Q9" s="536"/>
      <c r="R9" s="445" t="s">
        <v>605</v>
      </c>
      <c r="S9" s="435"/>
      <c r="T9" s="428" t="s">
        <v>577</v>
      </c>
      <c r="U9" s="298">
        <v>1</v>
      </c>
      <c r="V9" s="531"/>
    </row>
    <row r="10" spans="1:24" ht="80.25" customHeight="1">
      <c r="B10" s="542"/>
      <c r="C10" s="41" t="s">
        <v>148</v>
      </c>
      <c r="D10" s="9" t="s">
        <v>154</v>
      </c>
      <c r="E10" s="8" t="s">
        <v>160</v>
      </c>
      <c r="F10" s="32" t="s">
        <v>230</v>
      </c>
      <c r="G10" s="12" t="s">
        <v>105</v>
      </c>
      <c r="H10" s="30" t="s">
        <v>288</v>
      </c>
      <c r="I10" s="200" t="s">
        <v>389</v>
      </c>
      <c r="J10" s="204">
        <v>0</v>
      </c>
      <c r="K10" s="539"/>
      <c r="L10" s="30"/>
      <c r="M10" s="9" t="s">
        <v>337</v>
      </c>
      <c r="N10" s="9"/>
      <c r="O10" s="10" t="s">
        <v>475</v>
      </c>
      <c r="P10" s="349">
        <v>0</v>
      </c>
      <c r="Q10" s="536"/>
      <c r="R10" s="445" t="s">
        <v>606</v>
      </c>
      <c r="S10" s="435"/>
      <c r="T10" s="425" t="s">
        <v>574</v>
      </c>
      <c r="U10" s="298">
        <v>1</v>
      </c>
      <c r="V10" s="531"/>
    </row>
    <row r="11" spans="1:24" ht="160.5" customHeight="1">
      <c r="B11" s="392" t="s">
        <v>156</v>
      </c>
      <c r="C11" s="50" t="s">
        <v>16</v>
      </c>
      <c r="D11" s="56" t="s">
        <v>110</v>
      </c>
      <c r="E11" s="9" t="s">
        <v>161</v>
      </c>
      <c r="F11" s="32" t="s">
        <v>91</v>
      </c>
      <c r="G11" s="12" t="s">
        <v>101</v>
      </c>
      <c r="H11" s="139" t="s">
        <v>307</v>
      </c>
      <c r="I11" s="202" t="s">
        <v>406</v>
      </c>
      <c r="J11" s="204">
        <v>0.33329999999999999</v>
      </c>
      <c r="K11" s="539"/>
      <c r="L11" s="139"/>
      <c r="M11" s="30" t="s">
        <v>359</v>
      </c>
      <c r="N11" s="8"/>
      <c r="O11" s="344" t="s">
        <v>476</v>
      </c>
      <c r="P11" s="287">
        <v>0.66</v>
      </c>
      <c r="Q11" s="536"/>
      <c r="R11" s="450" t="s">
        <v>538</v>
      </c>
      <c r="S11" s="435"/>
      <c r="T11" s="425" t="s">
        <v>579</v>
      </c>
      <c r="U11" s="298">
        <v>1</v>
      </c>
      <c r="V11" s="531"/>
      <c r="W11" s="427"/>
    </row>
    <row r="12" spans="1:24" ht="361.5" customHeight="1">
      <c r="B12" s="78" t="s">
        <v>157</v>
      </c>
      <c r="C12" s="41" t="s">
        <v>17</v>
      </c>
      <c r="D12" s="55" t="s">
        <v>92</v>
      </c>
      <c r="E12" s="8" t="s">
        <v>93</v>
      </c>
      <c r="F12" s="32" t="s">
        <v>60</v>
      </c>
      <c r="G12" s="12" t="s">
        <v>106</v>
      </c>
      <c r="H12" s="135" t="s">
        <v>286</v>
      </c>
      <c r="I12" s="303" t="s">
        <v>407</v>
      </c>
      <c r="J12" s="204">
        <v>0.33329999999999999</v>
      </c>
      <c r="K12" s="539"/>
      <c r="L12" s="135"/>
      <c r="M12" s="302" t="s">
        <v>350</v>
      </c>
      <c r="N12" s="49"/>
      <c r="O12" s="10" t="s">
        <v>454</v>
      </c>
      <c r="P12" s="287">
        <v>0.53</v>
      </c>
      <c r="Q12" s="536"/>
      <c r="R12" s="447" t="s">
        <v>539</v>
      </c>
      <c r="S12" s="435"/>
      <c r="T12" s="655" t="s">
        <v>596</v>
      </c>
      <c r="U12" s="648">
        <v>1</v>
      </c>
      <c r="V12" s="531"/>
      <c r="W12" s="427"/>
    </row>
    <row r="13" spans="1:24" ht="142.5" customHeight="1">
      <c r="B13" s="478" t="s">
        <v>158</v>
      </c>
      <c r="C13" s="47" t="s">
        <v>18</v>
      </c>
      <c r="D13" s="57" t="s">
        <v>94</v>
      </c>
      <c r="E13" s="8" t="s">
        <v>95</v>
      </c>
      <c r="F13" s="32" t="s">
        <v>60</v>
      </c>
      <c r="G13" s="12" t="s">
        <v>106</v>
      </c>
      <c r="H13" s="135" t="s">
        <v>287</v>
      </c>
      <c r="I13" s="205" t="s">
        <v>408</v>
      </c>
      <c r="J13" s="204">
        <v>0.33329999999999999</v>
      </c>
      <c r="K13" s="539"/>
      <c r="L13" s="135"/>
      <c r="M13" s="139" t="s">
        <v>351</v>
      </c>
      <c r="N13" s="49"/>
      <c r="O13" s="345" t="s">
        <v>455</v>
      </c>
      <c r="P13" s="287">
        <v>0.66</v>
      </c>
      <c r="Q13" s="536"/>
      <c r="R13" s="444" t="s">
        <v>540</v>
      </c>
      <c r="S13" s="435"/>
      <c r="T13" s="425" t="s">
        <v>597</v>
      </c>
      <c r="U13" s="648">
        <v>1</v>
      </c>
      <c r="V13" s="531"/>
      <c r="W13" s="13"/>
    </row>
    <row r="14" spans="1:24" ht="92.25" customHeight="1">
      <c r="B14" s="479"/>
      <c r="C14" s="47" t="s">
        <v>113</v>
      </c>
      <c r="D14" s="9" t="s">
        <v>212</v>
      </c>
      <c r="E14" s="8" t="s">
        <v>163</v>
      </c>
      <c r="F14" s="32" t="s">
        <v>245</v>
      </c>
      <c r="G14" s="12" t="s">
        <v>108</v>
      </c>
      <c r="H14" s="30" t="s">
        <v>320</v>
      </c>
      <c r="I14" s="200" t="s">
        <v>389</v>
      </c>
      <c r="J14" s="204">
        <v>0</v>
      </c>
      <c r="K14" s="539"/>
      <c r="L14" s="30"/>
      <c r="M14" s="31" t="s">
        <v>372</v>
      </c>
      <c r="N14" s="49"/>
      <c r="O14" s="10" t="s">
        <v>456</v>
      </c>
      <c r="P14" s="287">
        <v>1</v>
      </c>
      <c r="Q14" s="536"/>
      <c r="R14" s="446" t="s">
        <v>541</v>
      </c>
      <c r="S14" s="435"/>
      <c r="T14" s="428" t="s">
        <v>575</v>
      </c>
      <c r="U14" s="298">
        <v>1</v>
      </c>
      <c r="V14" s="531"/>
    </row>
    <row r="15" spans="1:24" ht="86.25" customHeight="1">
      <c r="B15" s="478" t="s">
        <v>159</v>
      </c>
      <c r="C15" s="41" t="s">
        <v>96</v>
      </c>
      <c r="D15" s="97" t="s">
        <v>164</v>
      </c>
      <c r="E15" s="9" t="s">
        <v>165</v>
      </c>
      <c r="F15" s="32" t="s">
        <v>166</v>
      </c>
      <c r="G15" s="12" t="s">
        <v>107</v>
      </c>
      <c r="H15" s="30" t="s">
        <v>310</v>
      </c>
      <c r="I15" s="200" t="s">
        <v>389</v>
      </c>
      <c r="J15" s="204">
        <v>0</v>
      </c>
      <c r="K15" s="539"/>
      <c r="L15" s="30"/>
      <c r="M15" s="31" t="s">
        <v>338</v>
      </c>
      <c r="N15" s="49"/>
      <c r="O15" s="10" t="s">
        <v>457</v>
      </c>
      <c r="P15" s="287">
        <v>1</v>
      </c>
      <c r="Q15" s="536"/>
      <c r="R15" s="451" t="s">
        <v>607</v>
      </c>
      <c r="S15" s="435"/>
      <c r="T15" s="425" t="s">
        <v>576</v>
      </c>
      <c r="U15" s="298">
        <v>1</v>
      </c>
      <c r="V15" s="531"/>
    </row>
    <row r="16" spans="1:24" ht="79.5" customHeight="1" thickBot="1">
      <c r="B16" s="479"/>
      <c r="C16" s="41" t="s">
        <v>20</v>
      </c>
      <c r="D16" s="8" t="s">
        <v>97</v>
      </c>
      <c r="E16" s="8" t="s">
        <v>98</v>
      </c>
      <c r="F16" s="32" t="s">
        <v>99</v>
      </c>
      <c r="G16" s="12" t="s">
        <v>107</v>
      </c>
      <c r="H16" s="30" t="s">
        <v>310</v>
      </c>
      <c r="I16" s="200" t="s">
        <v>389</v>
      </c>
      <c r="J16" s="206">
        <v>0</v>
      </c>
      <c r="K16" s="540"/>
      <c r="L16" s="30"/>
      <c r="M16" s="172" t="s">
        <v>360</v>
      </c>
      <c r="N16" s="55"/>
      <c r="O16" s="343" t="s">
        <v>458</v>
      </c>
      <c r="P16" s="287">
        <v>1</v>
      </c>
      <c r="Q16" s="537"/>
      <c r="R16" s="450" t="s">
        <v>580</v>
      </c>
      <c r="S16" s="649"/>
      <c r="T16" s="426" t="s">
        <v>581</v>
      </c>
      <c r="U16" s="383">
        <v>1</v>
      </c>
      <c r="V16" s="532"/>
      <c r="W16" s="427"/>
      <c r="X16" s="429"/>
    </row>
    <row r="17" spans="2:21">
      <c r="B17" s="52"/>
      <c r="C17" s="29"/>
      <c r="D17" s="29"/>
      <c r="E17" s="29"/>
      <c r="F17" s="17"/>
      <c r="G17" s="29"/>
      <c r="T17" s="97"/>
    </row>
    <row r="18" spans="2:21">
      <c r="B18" s="52"/>
      <c r="C18" s="29"/>
      <c r="D18" s="29"/>
      <c r="E18" s="29"/>
      <c r="F18" s="17"/>
      <c r="G18" s="29"/>
      <c r="P18" s="285">
        <f>+AVERAGE(P6:P16)</f>
        <v>0.69727272727272738</v>
      </c>
      <c r="T18" s="97"/>
      <c r="U18" s="411">
        <f>AVERAGE(U6:U16)</f>
        <v>1</v>
      </c>
    </row>
    <row r="19" spans="2:21" ht="22.5" customHeight="1">
      <c r="B19" s="87"/>
      <c r="C19" s="492" t="s">
        <v>599</v>
      </c>
      <c r="D19" s="493"/>
      <c r="E19" s="493"/>
      <c r="F19" s="493"/>
      <c r="G19" s="493"/>
      <c r="H19" s="493"/>
      <c r="T19" s="97"/>
    </row>
    <row r="20" spans="2:21" ht="22.5" customHeight="1">
      <c r="B20" s="87"/>
      <c r="T20" s="97"/>
    </row>
    <row r="21" spans="2:21" ht="22.5" customHeight="1">
      <c r="B21" s="359"/>
      <c r="T21" s="97"/>
    </row>
    <row r="22" spans="2:21" ht="22.5" customHeight="1"/>
  </sheetData>
  <sheetProtection algorithmName="SHA-512" hashValue="8jklOsa2rOaeX55Aw+g6KehU+NkhDSE7lAsY5Gapi4e+jsq9lFzUNUJIbU4PhPBlBKuNPEML2o67Yy5u6vHUMw==" saltValue="kZD3d10+kRgGtX5XKgza4g==" spinCount="100000" sheet="1" selectLockedCells="1" selectUnlockedCells="1"/>
  <mergeCells count="17">
    <mergeCell ref="B13:B14"/>
    <mergeCell ref="B15:B16"/>
    <mergeCell ref="B6:B10"/>
    <mergeCell ref="C19:H19"/>
    <mergeCell ref="A1:C1"/>
    <mergeCell ref="A2:C2"/>
    <mergeCell ref="M2:N2"/>
    <mergeCell ref="I4:I5"/>
    <mergeCell ref="J4:K4"/>
    <mergeCell ref="D1:V1"/>
    <mergeCell ref="T2:U2"/>
    <mergeCell ref="V6:V16"/>
    <mergeCell ref="R4:S4"/>
    <mergeCell ref="Q6:Q16"/>
    <mergeCell ref="F2:G2"/>
    <mergeCell ref="C5:D5"/>
    <mergeCell ref="K6:K16"/>
  </mergeCells>
  <hyperlinks>
    <hyperlink ref="O13" r:id="rId1" display="https://supertransporte.sharepoint.com/:f:/r/sites/CadenadeValorST/Documentos%20compartidos/Procesos/d.%20Gesti%C3%B3n%20TICS/m.%20Plan?csf=1&amp;web=1&amp;e=A9vR7h_x000a_" xr:uid="{00000000-0004-0000-0500-000000000000}"/>
  </hyperlinks>
  <printOptions horizontalCentered="1" verticalCentered="1"/>
  <pageMargins left="0.39370078740157483" right="0.39370078740157483" top="0.39370078740157483" bottom="0.39370078740157483" header="0" footer="0"/>
  <pageSetup paperSize="5" scale="65"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U12"/>
  <sheetViews>
    <sheetView topLeftCell="D1" zoomScale="80" zoomScaleNormal="80" workbookViewId="0">
      <selection activeCell="S4" sqref="S4"/>
    </sheetView>
  </sheetViews>
  <sheetFormatPr baseColWidth="10" defaultColWidth="11.42578125" defaultRowHeight="15.75"/>
  <cols>
    <col min="1" max="1" width="7.5703125" style="58" customWidth="1"/>
    <col min="2" max="2" width="7.5703125" style="68" customWidth="1"/>
    <col min="3" max="3" width="31.7109375" style="68" customWidth="1"/>
    <col min="4" max="4" width="46" style="68" customWidth="1"/>
    <col min="5" max="5" width="18" style="77" customWidth="1"/>
    <col min="6" max="6" width="17.140625" style="58" customWidth="1"/>
    <col min="7" max="7" width="49" style="58" hidden="1" customWidth="1"/>
    <col min="8" max="8" width="33.7109375" style="58" hidden="1" customWidth="1"/>
    <col min="9" max="9" width="7.85546875" style="58" hidden="1" customWidth="1"/>
    <col min="10" max="10" width="6.42578125" style="58" hidden="1" customWidth="1"/>
    <col min="11" max="11" width="2" style="58" hidden="1" customWidth="1"/>
    <col min="12" max="12" width="46.140625" style="58" hidden="1" customWidth="1"/>
    <col min="13" max="13" width="12.140625" style="58" hidden="1" customWidth="1"/>
    <col min="14" max="14" width="7" style="58" hidden="1" customWidth="1"/>
    <col min="15" max="15" width="6.5703125" style="58" hidden="1" customWidth="1"/>
    <col min="16" max="16" width="6.28515625" style="58" hidden="1" customWidth="1"/>
    <col min="17" max="17" width="24.5703125" style="58" hidden="1" customWidth="1"/>
    <col min="18" max="18" width="9.140625" style="58" hidden="1" customWidth="1"/>
    <col min="19" max="19" width="121.85546875" style="58" customWidth="1"/>
    <col min="20" max="20" width="12.140625" style="58" customWidth="1"/>
    <col min="21" max="21" width="13.42578125" style="58" customWidth="1"/>
    <col min="22" max="16384" width="11.42578125" style="58"/>
  </cols>
  <sheetData>
    <row r="1" spans="1:21" ht="43.5" customHeight="1">
      <c r="A1" s="543"/>
      <c r="B1" s="544"/>
      <c r="C1" s="527" t="s">
        <v>100</v>
      </c>
      <c r="D1" s="527"/>
      <c r="E1" s="527"/>
      <c r="F1" s="527"/>
      <c r="G1" s="527"/>
      <c r="H1" s="527"/>
      <c r="I1" s="527"/>
      <c r="J1" s="527"/>
      <c r="K1" s="527"/>
      <c r="L1" s="527"/>
      <c r="M1" s="527"/>
      <c r="N1" s="527"/>
      <c r="O1" s="527"/>
      <c r="P1" s="527"/>
      <c r="Q1" s="527"/>
      <c r="R1" s="527"/>
      <c r="S1" s="527"/>
      <c r="T1" s="527"/>
      <c r="U1" s="527"/>
    </row>
    <row r="2" spans="1:21" s="59" customFormat="1" ht="45.75" customHeight="1">
      <c r="A2" s="545" t="s">
        <v>0</v>
      </c>
      <c r="B2" s="547"/>
      <c r="C2" s="43" t="s">
        <v>1</v>
      </c>
      <c r="D2" s="43" t="s">
        <v>2</v>
      </c>
      <c r="E2" s="477" t="s">
        <v>3</v>
      </c>
      <c r="F2" s="477"/>
      <c r="G2" s="45" t="s">
        <v>64</v>
      </c>
      <c r="H2" s="201"/>
      <c r="I2" s="201"/>
      <c r="J2" s="201"/>
      <c r="K2" s="201"/>
      <c r="L2" s="546" t="s">
        <v>253</v>
      </c>
      <c r="M2" s="546"/>
      <c r="N2" s="320" t="s">
        <v>252</v>
      </c>
      <c r="O2" s="346"/>
      <c r="Q2" s="360" t="s">
        <v>252</v>
      </c>
    </row>
    <row r="3" spans="1:21" ht="8.25" customHeight="1" thickBot="1">
      <c r="B3" s="66"/>
      <c r="C3" s="66"/>
      <c r="D3" s="66"/>
      <c r="E3" s="75"/>
      <c r="F3" s="60"/>
    </row>
    <row r="4" spans="1:21" ht="36.75" customHeight="1" thickBot="1">
      <c r="B4" s="24"/>
      <c r="C4" s="24"/>
      <c r="D4" s="24"/>
      <c r="E4" s="24"/>
      <c r="F4" s="24"/>
      <c r="G4" s="25" t="s">
        <v>66</v>
      </c>
      <c r="H4" s="558" t="s">
        <v>380</v>
      </c>
      <c r="I4" s="470" t="s">
        <v>381</v>
      </c>
      <c r="J4" s="506"/>
      <c r="K4" s="25"/>
      <c r="L4" s="25"/>
      <c r="M4" s="25"/>
      <c r="Q4" s="480" t="s">
        <v>493</v>
      </c>
      <c r="R4" s="481"/>
      <c r="S4" s="5"/>
      <c r="T4" s="5"/>
      <c r="U4" s="5"/>
    </row>
    <row r="5" spans="1:21" ht="35.25" customHeight="1" thickBot="1">
      <c r="B5" s="555" t="s">
        <v>7</v>
      </c>
      <c r="C5" s="555"/>
      <c r="D5" s="11" t="s">
        <v>8</v>
      </c>
      <c r="E5" s="38" t="s">
        <v>9</v>
      </c>
      <c r="F5" s="11" t="s">
        <v>10</v>
      </c>
      <c r="G5" s="61" t="s">
        <v>11</v>
      </c>
      <c r="H5" s="559"/>
      <c r="I5" s="180" t="s">
        <v>378</v>
      </c>
      <c r="J5" s="181" t="s">
        <v>379</v>
      </c>
      <c r="K5" s="61"/>
      <c r="L5" s="62" t="s">
        <v>12</v>
      </c>
      <c r="M5" s="62" t="s">
        <v>13</v>
      </c>
      <c r="N5" s="188" t="s">
        <v>491</v>
      </c>
      <c r="O5" s="189" t="s">
        <v>378</v>
      </c>
      <c r="P5" s="190" t="s">
        <v>379</v>
      </c>
      <c r="Q5" s="368" t="s">
        <v>494</v>
      </c>
      <c r="R5" s="375" t="s">
        <v>495</v>
      </c>
      <c r="S5" s="377" t="s">
        <v>492</v>
      </c>
      <c r="T5" s="372" t="s">
        <v>378</v>
      </c>
      <c r="U5" s="373" t="s">
        <v>379</v>
      </c>
    </row>
    <row r="6" spans="1:21" ht="304.5" customHeight="1" thickBot="1">
      <c r="B6" s="11" t="s">
        <v>14</v>
      </c>
      <c r="C6" s="71" t="s">
        <v>149</v>
      </c>
      <c r="D6" s="71" t="s">
        <v>117</v>
      </c>
      <c r="E6" s="72" t="s">
        <v>116</v>
      </c>
      <c r="F6" s="73" t="s">
        <v>118</v>
      </c>
      <c r="G6" s="74" t="s">
        <v>301</v>
      </c>
      <c r="H6" s="210" t="s">
        <v>409</v>
      </c>
      <c r="I6" s="211">
        <v>0</v>
      </c>
      <c r="J6" s="538">
        <f>AVERAGE(I6:I7)</f>
        <v>0</v>
      </c>
      <c r="K6" s="74"/>
      <c r="L6" s="171" t="s">
        <v>344</v>
      </c>
      <c r="M6" s="36"/>
      <c r="N6" s="348" t="s">
        <v>477</v>
      </c>
      <c r="O6" s="294">
        <v>0.5</v>
      </c>
      <c r="P6" s="556">
        <f>AVERAGE(O6:O7)</f>
        <v>0.75</v>
      </c>
      <c r="Q6" s="401" t="s">
        <v>583</v>
      </c>
      <c r="R6" s="385"/>
      <c r="S6" s="430" t="s">
        <v>582</v>
      </c>
      <c r="T6" s="431">
        <v>1</v>
      </c>
      <c r="U6" s="553">
        <f>AVERAGE(T6:T7)</f>
        <v>1</v>
      </c>
    </row>
    <row r="7" spans="1:21" ht="186" customHeight="1" thickBot="1">
      <c r="B7" s="11" t="s">
        <v>85</v>
      </c>
      <c r="C7" s="63" t="s">
        <v>122</v>
      </c>
      <c r="D7" s="74" t="s">
        <v>167</v>
      </c>
      <c r="E7" s="74" t="s">
        <v>114</v>
      </c>
      <c r="F7" s="144" t="s">
        <v>108</v>
      </c>
      <c r="G7" s="136" t="s">
        <v>288</v>
      </c>
      <c r="H7" s="212" t="s">
        <v>410</v>
      </c>
      <c r="I7" s="213" t="s">
        <v>411</v>
      </c>
      <c r="J7" s="540"/>
      <c r="K7" s="136"/>
      <c r="L7" s="136" t="s">
        <v>345</v>
      </c>
      <c r="M7" s="64"/>
      <c r="N7" s="255" t="s">
        <v>459</v>
      </c>
      <c r="O7" s="294">
        <v>1</v>
      </c>
      <c r="P7" s="557"/>
      <c r="Q7" s="402" t="s">
        <v>542</v>
      </c>
      <c r="R7" s="386"/>
      <c r="S7" s="430" t="s">
        <v>584</v>
      </c>
      <c r="T7" s="432">
        <v>1</v>
      </c>
      <c r="U7" s="554"/>
    </row>
    <row r="8" spans="1:21">
      <c r="B8" s="67"/>
      <c r="C8" s="67"/>
      <c r="D8" s="67"/>
      <c r="E8" s="76"/>
      <c r="F8" s="65"/>
    </row>
    <row r="9" spans="1:21">
      <c r="B9" s="67"/>
      <c r="C9" s="67"/>
      <c r="D9" s="67"/>
      <c r="E9" s="76"/>
      <c r="F9" s="65"/>
    </row>
    <row r="10" spans="1:21" ht="22.5" customHeight="1">
      <c r="B10" s="67"/>
      <c r="C10" s="550" t="s">
        <v>598</v>
      </c>
      <c r="D10" s="551"/>
      <c r="E10" s="552"/>
      <c r="F10" s="65"/>
    </row>
    <row r="11" spans="1:21">
      <c r="C11" s="87"/>
    </row>
    <row r="12" spans="1:21" ht="16.5">
      <c r="C12" s="359"/>
    </row>
  </sheetData>
  <sheetProtection algorithmName="SHA-512" hashValue="Uvgf82Pq63edpuN9vq4AsCU48U3L/WFIAM1iZK4c/XL1UVi2/uJrRkByyZf1jqXZTkvdx+4E1RxrMu3G0oovgg==" saltValue="tXY0JJq9YA3y+kkN1KyhdQ==" spinCount="100000" sheet="1" selectLockedCells="1" selectUnlockedCells="1"/>
  <mergeCells count="13">
    <mergeCell ref="C10:E10"/>
    <mergeCell ref="U6:U7"/>
    <mergeCell ref="B5:C5"/>
    <mergeCell ref="A1:B1"/>
    <mergeCell ref="A2:B2"/>
    <mergeCell ref="E2:F2"/>
    <mergeCell ref="Q4:R4"/>
    <mergeCell ref="P6:P7"/>
    <mergeCell ref="L2:M2"/>
    <mergeCell ref="H4:H5"/>
    <mergeCell ref="I4:J4"/>
    <mergeCell ref="J6:J7"/>
    <mergeCell ref="C1:U1"/>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M25"/>
  <sheetViews>
    <sheetView workbookViewId="0">
      <selection activeCell="D21" sqref="D21"/>
    </sheetView>
  </sheetViews>
  <sheetFormatPr baseColWidth="10" defaultRowHeight="15"/>
  <cols>
    <col min="1" max="3" width="11.42578125" style="92"/>
    <col min="4" max="4" width="67" bestFit="1" customWidth="1"/>
    <col min="5" max="5" width="12.85546875" style="91" bestFit="1" customWidth="1"/>
    <col min="6" max="13" width="11.42578125" style="92"/>
  </cols>
  <sheetData>
    <row r="1" spans="4:5">
      <c r="D1" s="92"/>
      <c r="E1" s="93"/>
    </row>
    <row r="2" spans="4:5" ht="18.75">
      <c r="D2" s="560" t="s">
        <v>220</v>
      </c>
      <c r="E2" s="560"/>
    </row>
    <row r="3" spans="4:5" ht="18.75">
      <c r="D3" s="560" t="s">
        <v>100</v>
      </c>
      <c r="E3" s="560"/>
    </row>
    <row r="4" spans="4:5" ht="18.75">
      <c r="D4" s="100" t="s">
        <v>221</v>
      </c>
      <c r="E4" s="100" t="s">
        <v>67</v>
      </c>
    </row>
    <row r="5" spans="4:5" ht="18.75">
      <c r="D5" s="101" t="s">
        <v>226</v>
      </c>
      <c r="E5" s="102">
        <v>7</v>
      </c>
    </row>
    <row r="6" spans="4:5" ht="18.75">
      <c r="D6" s="101" t="s">
        <v>222</v>
      </c>
      <c r="E6" s="102">
        <v>1</v>
      </c>
    </row>
    <row r="7" spans="4:5" ht="18.75">
      <c r="D7" s="101" t="s">
        <v>223</v>
      </c>
      <c r="E7" s="102">
        <v>23</v>
      </c>
    </row>
    <row r="8" spans="4:5" ht="18.75">
      <c r="D8" s="101" t="s">
        <v>225</v>
      </c>
      <c r="E8" s="102">
        <v>13</v>
      </c>
    </row>
    <row r="9" spans="4:5" ht="18.75">
      <c r="D9" s="101" t="s">
        <v>224</v>
      </c>
      <c r="E9" s="102">
        <v>11</v>
      </c>
    </row>
    <row r="10" spans="4:5" ht="18.75">
      <c r="D10" s="103" t="s">
        <v>227</v>
      </c>
      <c r="E10" s="104">
        <v>2</v>
      </c>
    </row>
    <row r="11" spans="4:5" ht="18.75">
      <c r="D11" s="105"/>
      <c r="E11" s="106"/>
    </row>
    <row r="12" spans="4:5">
      <c r="D12" s="92"/>
      <c r="E12" s="93"/>
    </row>
    <row r="13" spans="4:5" s="92" customFormat="1">
      <c r="E13" s="96"/>
    </row>
    <row r="14" spans="4:5" s="92" customFormat="1">
      <c r="E14" s="96"/>
    </row>
    <row r="15" spans="4:5" s="92" customFormat="1">
      <c r="E15" s="96"/>
    </row>
    <row r="16" spans="4:5" s="92" customFormat="1">
      <c r="E16" s="96"/>
    </row>
    <row r="17" spans="5:5" s="92" customFormat="1">
      <c r="E17" s="96"/>
    </row>
    <row r="18" spans="5:5" s="92" customFormat="1">
      <c r="E18" s="96"/>
    </row>
    <row r="19" spans="5:5" s="92" customFormat="1">
      <c r="E19" s="96"/>
    </row>
    <row r="20" spans="5:5" s="92" customFormat="1">
      <c r="E20" s="96"/>
    </row>
    <row r="21" spans="5:5" s="92" customFormat="1">
      <c r="E21" s="96"/>
    </row>
    <row r="22" spans="5:5" s="92" customFormat="1">
      <c r="E22" s="96"/>
    </row>
    <row r="23" spans="5:5" s="92" customFormat="1">
      <c r="E23" s="96"/>
    </row>
    <row r="24" spans="5:5" s="92" customFormat="1">
      <c r="E24" s="96"/>
    </row>
    <row r="25" spans="5:5" s="92" customFormat="1">
      <c r="E25" s="96"/>
    </row>
  </sheetData>
  <sheetProtection algorithmName="SHA-512" hashValue="2DdJ+JYLs255IrJ6yMBWGoO/+wPm8fs8ZFZ7knJpGT1DZlm5Ty7BLp2dbrjEUJnhcb+QrIyQ8LA8O+0nFOGH8w==" saltValue="F2SnpsWQkZfC8bSbnyMW2w==" spinCount="100000" sheet="1" objects="1" scenarios="1" selectLockedCells="1" selectUnlockedCells="1"/>
  <mergeCells count="2">
    <mergeCell ref="D2:E2"/>
    <mergeCell ref="D3: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R87"/>
  <sheetViews>
    <sheetView tabSelected="1" zoomScale="80" zoomScaleNormal="80" workbookViewId="0"/>
  </sheetViews>
  <sheetFormatPr baseColWidth="10" defaultRowHeight="12.75"/>
  <cols>
    <col min="1" max="1" width="11.42578125" style="87"/>
    <col min="2" max="2" width="15.42578125" style="87" customWidth="1"/>
    <col min="3" max="3" width="27.140625" style="87" customWidth="1"/>
    <col min="4" max="4" width="32.28515625" style="87" customWidth="1"/>
    <col min="5" max="5" width="19.7109375" style="87" customWidth="1"/>
    <col min="6" max="6" width="7.28515625" style="87" hidden="1" customWidth="1"/>
    <col min="7" max="7" width="11.28515625" style="87" hidden="1" customWidth="1"/>
    <col min="8" max="8" width="10.7109375" style="87" hidden="1" customWidth="1"/>
    <col min="9" max="9" width="9.85546875" style="87" hidden="1" customWidth="1"/>
    <col min="10" max="11" width="8.28515625" style="289" hidden="1" customWidth="1"/>
    <col min="12" max="12" width="8.7109375" style="289" hidden="1" customWidth="1"/>
    <col min="13" max="13" width="10" style="289" customWidth="1"/>
    <col min="14" max="14" width="9.5703125" style="289" customWidth="1"/>
    <col min="15" max="15" width="11.42578125" style="289"/>
    <col min="16" max="16" width="11.42578125" style="87"/>
    <col min="17" max="17" width="21.85546875" style="87" customWidth="1"/>
    <col min="18" max="16384" width="11.42578125" style="87"/>
  </cols>
  <sheetData>
    <row r="1" spans="2:18" ht="18">
      <c r="B1" s="617" t="s">
        <v>100</v>
      </c>
      <c r="C1" s="617"/>
      <c r="D1" s="617"/>
      <c r="E1" s="617"/>
      <c r="F1" s="617"/>
      <c r="G1" s="617"/>
      <c r="H1" s="617"/>
      <c r="I1" s="617"/>
      <c r="J1" s="617"/>
      <c r="K1" s="617"/>
      <c r="L1" s="617"/>
      <c r="M1" s="87"/>
      <c r="N1" s="87"/>
      <c r="O1" s="87"/>
    </row>
    <row r="2" spans="2:18" ht="18">
      <c r="B2" s="617" t="s">
        <v>412</v>
      </c>
      <c r="C2" s="617"/>
      <c r="D2" s="617"/>
      <c r="E2" s="617"/>
      <c r="F2" s="617"/>
      <c r="G2" s="617"/>
      <c r="H2" s="617"/>
      <c r="I2" s="617"/>
      <c r="J2" s="617"/>
      <c r="K2" s="617"/>
      <c r="L2" s="617"/>
      <c r="M2" s="87"/>
      <c r="N2" s="87"/>
      <c r="O2" s="87"/>
    </row>
    <row r="3" spans="2:18">
      <c r="B3" s="182"/>
      <c r="C3" s="182"/>
      <c r="D3" s="182"/>
      <c r="E3" s="182"/>
      <c r="F3" s="182"/>
      <c r="G3" s="182"/>
      <c r="H3" s="182"/>
      <c r="I3" s="182"/>
      <c r="J3" s="290"/>
      <c r="K3" s="290"/>
      <c r="L3" s="290"/>
      <c r="M3" s="290"/>
      <c r="N3" s="290"/>
      <c r="O3" s="290"/>
    </row>
    <row r="4" spans="2:18">
      <c r="B4" s="614" t="s">
        <v>4</v>
      </c>
      <c r="C4" s="615"/>
      <c r="D4" s="615"/>
      <c r="E4" s="615"/>
      <c r="F4" s="354"/>
      <c r="G4" s="354"/>
      <c r="H4" s="354"/>
      <c r="I4" s="354"/>
      <c r="J4" s="567" t="s">
        <v>381</v>
      </c>
      <c r="K4" s="567"/>
      <c r="L4" s="618" t="s">
        <v>490</v>
      </c>
      <c r="M4" s="561" t="s">
        <v>381</v>
      </c>
      <c r="N4" s="561"/>
      <c r="O4" s="562" t="s">
        <v>496</v>
      </c>
    </row>
    <row r="5" spans="2:18" ht="38.25">
      <c r="B5" s="280" t="s">
        <v>6</v>
      </c>
      <c r="C5" s="616" t="s">
        <v>7</v>
      </c>
      <c r="D5" s="616"/>
      <c r="E5" s="280" t="s">
        <v>9</v>
      </c>
      <c r="F5" s="186" t="s">
        <v>378</v>
      </c>
      <c r="G5" s="187" t="s">
        <v>413</v>
      </c>
      <c r="H5" s="183" t="s">
        <v>414</v>
      </c>
      <c r="J5" s="352" t="s">
        <v>378</v>
      </c>
      <c r="K5" s="355" t="s">
        <v>413</v>
      </c>
      <c r="L5" s="618"/>
      <c r="M5" s="387" t="s">
        <v>378</v>
      </c>
      <c r="N5" s="388" t="s">
        <v>413</v>
      </c>
      <c r="O5" s="562"/>
    </row>
    <row r="6" spans="2:18" ht="51">
      <c r="B6" s="589" t="s">
        <v>415</v>
      </c>
      <c r="C6" s="215" t="s">
        <v>14</v>
      </c>
      <c r="D6" s="216" t="s">
        <v>234</v>
      </c>
      <c r="E6" s="217" t="s">
        <v>15</v>
      </c>
      <c r="F6" s="218">
        <f>+'[1]1.Riesgos de Corrupción'!L6</f>
        <v>0.75</v>
      </c>
      <c r="G6" s="602">
        <f>AVERAGE(F6:F12)*100%</f>
        <v>0.24285714285714285</v>
      </c>
      <c r="H6" s="607">
        <f>AVERAGE(G6,G16,G20,G46,G62,G76)</f>
        <v>0.17110065586587322</v>
      </c>
      <c r="I6" s="219"/>
      <c r="J6" s="281">
        <f>+'1.Riesgos de Corrupción'!N6</f>
        <v>1</v>
      </c>
      <c r="K6" s="563">
        <f>AVERAGE(J6:J12)</f>
        <v>0.79285714285714282</v>
      </c>
      <c r="L6" s="593">
        <f>AVERAGE(K6,K16,K20,K46,K62,K76)</f>
        <v>0.61077415338284902</v>
      </c>
      <c r="M6" s="281">
        <f>+'1.Riesgos de Corrupción'!S6</f>
        <v>1</v>
      </c>
      <c r="N6" s="563">
        <f>AVERAGE(M6:M12)</f>
        <v>1</v>
      </c>
      <c r="O6" s="625">
        <f>AVERAGE(N6,N16,N20,N46,N62,N76)</f>
        <v>1</v>
      </c>
    </row>
    <row r="7" spans="2:18" ht="51">
      <c r="B7" s="588"/>
      <c r="C7" s="215" t="s">
        <v>85</v>
      </c>
      <c r="D7" s="216" t="s">
        <v>235</v>
      </c>
      <c r="E7" s="217" t="s">
        <v>229</v>
      </c>
      <c r="F7" s="307">
        <f>+'[1]1.Riesgos de Corrupción'!L7</f>
        <v>0</v>
      </c>
      <c r="G7" s="603"/>
      <c r="H7" s="608"/>
      <c r="I7" s="219"/>
      <c r="J7" s="281">
        <f>+'1.Riesgos de Corrupción'!N7</f>
        <v>0.85</v>
      </c>
      <c r="K7" s="564"/>
      <c r="L7" s="594"/>
      <c r="M7" s="281">
        <f>+'1.Riesgos de Corrupción'!S7</f>
        <v>1</v>
      </c>
      <c r="N7" s="564"/>
      <c r="O7" s="626"/>
    </row>
    <row r="8" spans="2:18" ht="63.75">
      <c r="B8" s="220" t="s">
        <v>416</v>
      </c>
      <c r="C8" s="221" t="s">
        <v>16</v>
      </c>
      <c r="D8" s="217" t="s">
        <v>228</v>
      </c>
      <c r="E8" s="217" t="s">
        <v>124</v>
      </c>
      <c r="F8" s="218">
        <f>+'[1]1.Riesgos de Corrupción'!L8</f>
        <v>0</v>
      </c>
      <c r="G8" s="603"/>
      <c r="H8" s="608"/>
      <c r="I8" s="219"/>
      <c r="J8" s="281">
        <f>+'1.Riesgos de Corrupción'!N8</f>
        <v>0.5</v>
      </c>
      <c r="K8" s="564"/>
      <c r="L8" s="594"/>
      <c r="M8" s="281">
        <f>+'1.Riesgos de Corrupción'!S8</f>
        <v>1</v>
      </c>
      <c r="N8" s="564"/>
      <c r="O8" s="626"/>
    </row>
    <row r="9" spans="2:18" ht="25.5">
      <c r="B9" s="611" t="s">
        <v>417</v>
      </c>
      <c r="C9" s="215" t="s">
        <v>17</v>
      </c>
      <c r="D9" s="217" t="s">
        <v>120</v>
      </c>
      <c r="E9" s="217" t="s">
        <v>15</v>
      </c>
      <c r="F9" s="218">
        <f>+'[1]1.Riesgos de Corrupción'!L9</f>
        <v>0</v>
      </c>
      <c r="G9" s="603"/>
      <c r="H9" s="608"/>
      <c r="I9" s="219"/>
      <c r="J9" s="281">
        <f>+'1.Riesgos de Corrupción'!N9</f>
        <v>0.75</v>
      </c>
      <c r="K9" s="564"/>
      <c r="L9" s="594"/>
      <c r="M9" s="281">
        <f>+'1.Riesgos de Corrupción'!S9</f>
        <v>1</v>
      </c>
      <c r="N9" s="564"/>
      <c r="O9" s="626"/>
    </row>
    <row r="10" spans="2:18" ht="63.75">
      <c r="B10" s="611"/>
      <c r="C10" s="215">
        <v>3.2</v>
      </c>
      <c r="D10" s="217" t="s">
        <v>115</v>
      </c>
      <c r="E10" s="217" t="s">
        <v>124</v>
      </c>
      <c r="F10" s="218">
        <f>+'[1]1.Riesgos de Corrupción'!L10</f>
        <v>0</v>
      </c>
      <c r="G10" s="603"/>
      <c r="H10" s="608"/>
      <c r="I10" s="219"/>
      <c r="J10" s="281">
        <f>+'1.Riesgos de Corrupción'!N10</f>
        <v>0.75</v>
      </c>
      <c r="K10" s="564"/>
      <c r="L10" s="594"/>
      <c r="M10" s="281">
        <f>+'1.Riesgos de Corrupción'!S10</f>
        <v>1</v>
      </c>
      <c r="N10" s="564"/>
      <c r="O10" s="626"/>
    </row>
    <row r="11" spans="2:18" ht="38.25">
      <c r="B11" s="200" t="s">
        <v>418</v>
      </c>
      <c r="C11" s="215" t="s">
        <v>18</v>
      </c>
      <c r="D11" s="217" t="s">
        <v>123</v>
      </c>
      <c r="E11" s="217" t="s">
        <v>240</v>
      </c>
      <c r="F11" s="218">
        <f>+'[1]1.Riesgos de Corrupción'!L11</f>
        <v>0.2</v>
      </c>
      <c r="G11" s="603"/>
      <c r="H11" s="608"/>
      <c r="I11" s="219"/>
      <c r="J11" s="281">
        <f>+'1.Riesgos de Corrupción'!N11</f>
        <v>0.7</v>
      </c>
      <c r="K11" s="564"/>
      <c r="L11" s="594"/>
      <c r="M11" s="281">
        <f>+'1.Riesgos de Corrupción'!S11</f>
        <v>1</v>
      </c>
      <c r="N11" s="564"/>
      <c r="O11" s="626"/>
    </row>
    <row r="12" spans="2:18" ht="102.75" thickBot="1">
      <c r="B12" s="200" t="s">
        <v>419</v>
      </c>
      <c r="C12" s="215" t="s">
        <v>19</v>
      </c>
      <c r="D12" s="222" t="s">
        <v>241</v>
      </c>
      <c r="E12" s="223" t="s">
        <v>21</v>
      </c>
      <c r="F12" s="224">
        <f>+'[1]1.Riesgos de Corrupción'!L12</f>
        <v>0.75</v>
      </c>
      <c r="G12" s="606"/>
      <c r="H12" s="608"/>
      <c r="I12" s="219"/>
      <c r="J12" s="281">
        <f>+'1.Riesgos de Corrupción'!N12</f>
        <v>1</v>
      </c>
      <c r="K12" s="564"/>
      <c r="L12" s="594"/>
      <c r="M12" s="281">
        <f>+'1.Riesgos de Corrupción'!S12</f>
        <v>1</v>
      </c>
      <c r="N12" s="564"/>
      <c r="O12" s="626"/>
    </row>
    <row r="13" spans="2:18" ht="13.5" thickBot="1">
      <c r="H13" s="608"/>
      <c r="L13" s="594"/>
      <c r="O13" s="626"/>
    </row>
    <row r="14" spans="2:18" ht="13.5" thickBot="1">
      <c r="B14" s="612" t="s">
        <v>420</v>
      </c>
      <c r="C14" s="612"/>
      <c r="D14" s="612"/>
      <c r="E14" s="612"/>
      <c r="F14" s="470" t="s">
        <v>381</v>
      </c>
      <c r="G14" s="471"/>
      <c r="H14" s="608"/>
      <c r="I14" s="225"/>
      <c r="J14" s="565" t="s">
        <v>381</v>
      </c>
      <c r="K14" s="566"/>
      <c r="L14" s="594"/>
      <c r="M14" s="565" t="s">
        <v>381</v>
      </c>
      <c r="N14" s="566"/>
      <c r="O14" s="626"/>
      <c r="P14" s="225"/>
      <c r="Q14" s="226"/>
      <c r="R14" s="226"/>
    </row>
    <row r="15" spans="2:18" ht="39" thickBot="1">
      <c r="B15" s="227" t="s">
        <v>37</v>
      </c>
      <c r="C15" s="228" t="s">
        <v>38</v>
      </c>
      <c r="D15" s="229" t="s">
        <v>39</v>
      </c>
      <c r="E15" s="230" t="s">
        <v>44</v>
      </c>
      <c r="F15" s="180" t="s">
        <v>382</v>
      </c>
      <c r="G15" s="231" t="s">
        <v>381</v>
      </c>
      <c r="H15" s="608"/>
      <c r="I15" s="225"/>
      <c r="J15" s="189" t="s">
        <v>378</v>
      </c>
      <c r="K15" s="308" t="s">
        <v>413</v>
      </c>
      <c r="L15" s="594"/>
      <c r="M15" s="189" t="s">
        <v>378</v>
      </c>
      <c r="N15" s="308" t="s">
        <v>413</v>
      </c>
      <c r="O15" s="626"/>
      <c r="P15" s="232"/>
    </row>
    <row r="16" spans="2:18">
      <c r="B16" s="233" t="s">
        <v>255</v>
      </c>
      <c r="C16" s="234" t="s">
        <v>256</v>
      </c>
      <c r="D16" s="233" t="s">
        <v>257</v>
      </c>
      <c r="E16" s="235" t="s">
        <v>265</v>
      </c>
      <c r="F16" s="236">
        <f>+'[1]2. Racionalización de Trámites'!V17</f>
        <v>0.3</v>
      </c>
      <c r="G16" s="237">
        <f>+F16</f>
        <v>0.3</v>
      </c>
      <c r="H16" s="608"/>
      <c r="I16" s="238"/>
      <c r="J16" s="309">
        <f>+'2. Racionalización de Trámites'!AA17</f>
        <v>0.3</v>
      </c>
      <c r="K16" s="309">
        <f>+J16</f>
        <v>0.3</v>
      </c>
      <c r="L16" s="594"/>
      <c r="M16" s="415">
        <f>+'2. Racionalización de Trámites'!AF17</f>
        <v>1</v>
      </c>
      <c r="N16" s="415">
        <f>+M16</f>
        <v>1</v>
      </c>
      <c r="O16" s="626"/>
      <c r="P16" s="239"/>
      <c r="Q16" s="240"/>
      <c r="R16" s="3"/>
    </row>
    <row r="17" spans="2:15" ht="13.5" thickBot="1">
      <c r="H17" s="608"/>
      <c r="L17" s="594"/>
      <c r="O17" s="626"/>
    </row>
    <row r="18" spans="2:15" ht="17.25" thickBot="1">
      <c r="B18" s="592" t="s">
        <v>49</v>
      </c>
      <c r="C18" s="592"/>
      <c r="D18" s="592"/>
      <c r="E18" s="592"/>
      <c r="F18" s="572" t="s">
        <v>381</v>
      </c>
      <c r="G18" s="573"/>
      <c r="H18" s="608"/>
      <c r="J18" s="567" t="s">
        <v>381</v>
      </c>
      <c r="K18" s="567"/>
      <c r="L18" s="595"/>
      <c r="M18" s="567" t="s">
        <v>381</v>
      </c>
      <c r="N18" s="567"/>
      <c r="O18" s="626"/>
    </row>
    <row r="19" spans="2:15" ht="39" thickBot="1">
      <c r="B19" s="241" t="s">
        <v>50</v>
      </c>
      <c r="C19" s="574" t="s">
        <v>51</v>
      </c>
      <c r="D19" s="574"/>
      <c r="E19" s="242" t="s">
        <v>53</v>
      </c>
      <c r="F19" s="241" t="s">
        <v>382</v>
      </c>
      <c r="G19" s="243" t="s">
        <v>379</v>
      </c>
      <c r="H19" s="609"/>
      <c r="J19" s="310" t="s">
        <v>378</v>
      </c>
      <c r="K19" s="288" t="s">
        <v>413</v>
      </c>
      <c r="L19" s="595"/>
      <c r="M19" s="361" t="s">
        <v>378</v>
      </c>
      <c r="N19" s="362" t="s">
        <v>413</v>
      </c>
      <c r="O19" s="626"/>
    </row>
    <row r="20" spans="2:15" ht="76.5">
      <c r="B20" s="575" t="s">
        <v>421</v>
      </c>
      <c r="C20" s="244">
        <v>1.1000000000000001</v>
      </c>
      <c r="D20" s="245" t="s">
        <v>207</v>
      </c>
      <c r="E20" s="245" t="s">
        <v>57</v>
      </c>
      <c r="F20" s="246">
        <f>+'[1]3. Rendición de Cuentas'!L6</f>
        <v>0.33329999999999999</v>
      </c>
      <c r="G20" s="578">
        <f>AVERAGE(F20:F42)</f>
        <v>0.1302782608695652</v>
      </c>
      <c r="H20" s="608"/>
      <c r="J20" s="246">
        <f>+'3. Rendición de Cuentas'!P6</f>
        <v>0.66</v>
      </c>
      <c r="K20" s="568">
        <f>AVERAGE(J20:J42)</f>
        <v>0.38913043478260867</v>
      </c>
      <c r="L20" s="594"/>
      <c r="M20" s="363">
        <f>+'3. Rendición de Cuentas'!U6</f>
        <v>1</v>
      </c>
      <c r="N20" s="568">
        <f>AVERAGE(M20:M42)</f>
        <v>1</v>
      </c>
      <c r="O20" s="626"/>
    </row>
    <row r="21" spans="2:15" ht="25.5">
      <c r="B21" s="576"/>
      <c r="C21" s="215">
        <v>1.2</v>
      </c>
      <c r="D21" s="200" t="s">
        <v>58</v>
      </c>
      <c r="E21" s="200" t="s">
        <v>57</v>
      </c>
      <c r="F21" s="247">
        <f>+'[1]3. Rendición de Cuentas'!L7</f>
        <v>0.33329999999999999</v>
      </c>
      <c r="G21" s="579"/>
      <c r="H21" s="608"/>
      <c r="J21" s="247">
        <f>+'3. Rendición de Cuentas'!P7</f>
        <v>0.66</v>
      </c>
      <c r="K21" s="569"/>
      <c r="L21" s="594"/>
      <c r="M21" s="393">
        <f>+'3. Rendición de Cuentas'!U7</f>
        <v>1</v>
      </c>
      <c r="N21" s="569"/>
      <c r="O21" s="626"/>
    </row>
    <row r="22" spans="2:15" ht="25.5">
      <c r="B22" s="576"/>
      <c r="C22" s="215">
        <v>1.3</v>
      </c>
      <c r="D22" s="200" t="s">
        <v>203</v>
      </c>
      <c r="E22" s="200" t="s">
        <v>57</v>
      </c>
      <c r="F22" s="247">
        <f>+'[1]3. Rendición de Cuentas'!L8</f>
        <v>0.33329999999999999</v>
      </c>
      <c r="G22" s="579"/>
      <c r="H22" s="608"/>
      <c r="J22" s="247">
        <f>+'3. Rendición de Cuentas'!P8</f>
        <v>0.66</v>
      </c>
      <c r="K22" s="569"/>
      <c r="L22" s="594"/>
      <c r="M22" s="393">
        <f>+'3. Rendición de Cuentas'!U8</f>
        <v>1</v>
      </c>
      <c r="N22" s="569"/>
      <c r="O22" s="626"/>
    </row>
    <row r="23" spans="2:15" ht="38.25">
      <c r="B23" s="576"/>
      <c r="C23" s="215">
        <v>1.4</v>
      </c>
      <c r="D23" s="200" t="s">
        <v>201</v>
      </c>
      <c r="E23" s="200" t="s">
        <v>57</v>
      </c>
      <c r="F23" s="247">
        <f>+'[1]3. Rendición de Cuentas'!L9</f>
        <v>0.33</v>
      </c>
      <c r="G23" s="579"/>
      <c r="H23" s="608"/>
      <c r="J23" s="247">
        <f>+'3. Rendición de Cuentas'!P9</f>
        <v>0.66</v>
      </c>
      <c r="K23" s="569"/>
      <c r="L23" s="594"/>
      <c r="M23" s="393">
        <f>+'3. Rendición de Cuentas'!U9</f>
        <v>1</v>
      </c>
      <c r="N23" s="569"/>
      <c r="O23" s="626"/>
    </row>
    <row r="24" spans="2:15" ht="25.5">
      <c r="B24" s="576"/>
      <c r="C24" s="215">
        <v>1.5</v>
      </c>
      <c r="D24" s="200" t="s">
        <v>217</v>
      </c>
      <c r="E24" s="200" t="s">
        <v>15</v>
      </c>
      <c r="F24" s="248">
        <f>+'[1]3. Rendición de Cuentas'!L10</f>
        <v>0</v>
      </c>
      <c r="G24" s="579"/>
      <c r="H24" s="608"/>
      <c r="J24" s="248">
        <f>+'3. Rendición de Cuentas'!P10</f>
        <v>0</v>
      </c>
      <c r="K24" s="569"/>
      <c r="L24" s="594"/>
      <c r="M24" s="393">
        <f>+'3. Rendición de Cuentas'!U10</f>
        <v>1</v>
      </c>
      <c r="N24" s="569"/>
      <c r="O24" s="626"/>
    </row>
    <row r="25" spans="2:15" ht="25.5">
      <c r="B25" s="576"/>
      <c r="C25" s="215">
        <v>1.6</v>
      </c>
      <c r="D25" s="200" t="s">
        <v>218</v>
      </c>
      <c r="E25" s="200" t="s">
        <v>57</v>
      </c>
      <c r="F25" s="248">
        <f>+'[1]3. Rendición de Cuentas'!L11</f>
        <v>0</v>
      </c>
      <c r="G25" s="579"/>
      <c r="H25" s="608"/>
      <c r="J25" s="248">
        <f>+'3. Rendición de Cuentas'!P11</f>
        <v>0</v>
      </c>
      <c r="K25" s="569"/>
      <c r="L25" s="594"/>
      <c r="M25" s="393">
        <f>+'3. Rendición de Cuentas'!U11</f>
        <v>1</v>
      </c>
      <c r="N25" s="569"/>
      <c r="O25" s="626"/>
    </row>
    <row r="26" spans="2:15" ht="76.5">
      <c r="B26" s="576"/>
      <c r="C26" s="215">
        <v>1.7</v>
      </c>
      <c r="D26" s="249" t="s">
        <v>208</v>
      </c>
      <c r="E26" s="200" t="s">
        <v>244</v>
      </c>
      <c r="F26" s="248">
        <f>+'[1]3. Rendición de Cuentas'!L12</f>
        <v>0</v>
      </c>
      <c r="G26" s="579"/>
      <c r="H26" s="608"/>
      <c r="J26" s="248">
        <f>+'3. Rendición de Cuentas'!P12</f>
        <v>1</v>
      </c>
      <c r="K26" s="569"/>
      <c r="L26" s="594"/>
      <c r="M26" s="393">
        <f>+'3. Rendición de Cuentas'!U12</f>
        <v>1</v>
      </c>
      <c r="N26" s="569"/>
      <c r="O26" s="626"/>
    </row>
    <row r="27" spans="2:15" ht="39" thickBot="1">
      <c r="B27" s="577"/>
      <c r="C27" s="250">
        <v>1.8</v>
      </c>
      <c r="D27" s="251" t="s">
        <v>246</v>
      </c>
      <c r="E27" s="251" t="s">
        <v>60</v>
      </c>
      <c r="F27" s="252">
        <f>+'[1]3. Rendición de Cuentas'!L13</f>
        <v>0.33329999999999999</v>
      </c>
      <c r="G27" s="579"/>
      <c r="H27" s="608"/>
      <c r="J27" s="252">
        <f>+'3. Rendición de Cuentas'!P13</f>
        <v>0.66</v>
      </c>
      <c r="K27" s="569"/>
      <c r="L27" s="594"/>
      <c r="M27" s="393">
        <f>+'3. Rendición de Cuentas'!U13</f>
        <v>1</v>
      </c>
      <c r="N27" s="569"/>
      <c r="O27" s="626"/>
    </row>
    <row r="28" spans="2:15" ht="63.75">
      <c r="B28" s="581" t="s">
        <v>422</v>
      </c>
      <c r="C28" s="244">
        <v>2.1</v>
      </c>
      <c r="D28" s="245" t="s">
        <v>198</v>
      </c>
      <c r="E28" s="245" t="s">
        <v>196</v>
      </c>
      <c r="F28" s="246">
        <f>+'[1]3. Rendición de Cuentas'!L14</f>
        <v>0.33329999999999999</v>
      </c>
      <c r="G28" s="579"/>
      <c r="H28" s="608"/>
      <c r="J28" s="246">
        <f>+'3. Rendición de Cuentas'!P14</f>
        <v>1</v>
      </c>
      <c r="K28" s="569"/>
      <c r="L28" s="594"/>
      <c r="M28" s="393">
        <f>+'3. Rendición de Cuentas'!U14</f>
        <v>1</v>
      </c>
      <c r="N28" s="569"/>
      <c r="O28" s="626"/>
    </row>
    <row r="29" spans="2:15" ht="63.75">
      <c r="B29" s="581"/>
      <c r="C29" s="215">
        <v>2.2000000000000002</v>
      </c>
      <c r="D29" s="200" t="s">
        <v>195</v>
      </c>
      <c r="E29" s="200" t="s">
        <v>193</v>
      </c>
      <c r="F29" s="247">
        <f>+'[1]3. Rendición de Cuentas'!L15</f>
        <v>0.33329999999999999</v>
      </c>
      <c r="G29" s="579"/>
      <c r="H29" s="608"/>
      <c r="J29" s="247">
        <f>+'3. Rendición de Cuentas'!P15</f>
        <v>0.66</v>
      </c>
      <c r="K29" s="569"/>
      <c r="L29" s="594"/>
      <c r="M29" s="393">
        <f>+'3. Rendición de Cuentas'!U15</f>
        <v>1</v>
      </c>
      <c r="N29" s="569"/>
      <c r="O29" s="626"/>
    </row>
    <row r="30" spans="2:15" ht="51">
      <c r="B30" s="581"/>
      <c r="C30" s="215">
        <v>2.2999999999999998</v>
      </c>
      <c r="D30" s="253" t="s">
        <v>192</v>
      </c>
      <c r="E30" s="200" t="s">
        <v>191</v>
      </c>
      <c r="F30" s="247">
        <f>+'[1]3. Rendición de Cuentas'!L16</f>
        <v>0</v>
      </c>
      <c r="G30" s="579"/>
      <c r="H30" s="608"/>
      <c r="J30" s="247">
        <f>+'3. Rendición de Cuentas'!P16</f>
        <v>0</v>
      </c>
      <c r="K30" s="569"/>
      <c r="L30" s="594"/>
      <c r="M30" s="393">
        <f>+'3. Rendición de Cuentas'!U16</f>
        <v>1</v>
      </c>
      <c r="N30" s="569"/>
      <c r="O30" s="626"/>
    </row>
    <row r="31" spans="2:15" ht="38.25">
      <c r="B31" s="581"/>
      <c r="C31" s="215">
        <v>2.4</v>
      </c>
      <c r="D31" s="253" t="s">
        <v>190</v>
      </c>
      <c r="E31" s="200" t="s">
        <v>215</v>
      </c>
      <c r="F31" s="254">
        <f>+'[1]3. Rendición de Cuentas'!L17</f>
        <v>0.33329999999999999</v>
      </c>
      <c r="G31" s="579"/>
      <c r="H31" s="608"/>
      <c r="J31" s="254">
        <f>+'3. Rendición de Cuentas'!P17</f>
        <v>1</v>
      </c>
      <c r="K31" s="569"/>
      <c r="L31" s="594"/>
      <c r="M31" s="393">
        <f>+'3. Rendición de Cuentas'!U17</f>
        <v>1</v>
      </c>
      <c r="N31" s="569"/>
      <c r="O31" s="626"/>
    </row>
    <row r="32" spans="2:15" ht="63.75">
      <c r="B32" s="581"/>
      <c r="C32" s="215">
        <v>2.5</v>
      </c>
      <c r="D32" s="255" t="s">
        <v>189</v>
      </c>
      <c r="E32" s="200" t="s">
        <v>188</v>
      </c>
      <c r="F32" s="247">
        <f>+'[1]3. Rendición de Cuentas'!L18</f>
        <v>0</v>
      </c>
      <c r="G32" s="579"/>
      <c r="H32" s="608"/>
      <c r="J32" s="247">
        <f>+'3. Rendición de Cuentas'!P18</f>
        <v>1</v>
      </c>
      <c r="K32" s="569"/>
      <c r="L32" s="594"/>
      <c r="M32" s="393">
        <f>+'3. Rendición de Cuentas'!U18</f>
        <v>1</v>
      </c>
      <c r="N32" s="569"/>
      <c r="O32" s="626"/>
    </row>
    <row r="33" spans="2:15" ht="51">
      <c r="B33" s="581"/>
      <c r="C33" s="215">
        <v>2.6</v>
      </c>
      <c r="D33" s="255" t="s">
        <v>187</v>
      </c>
      <c r="E33" s="200" t="s">
        <v>185</v>
      </c>
      <c r="F33" s="248">
        <f>+'[1]3. Rendición de Cuentas'!L19</f>
        <v>0</v>
      </c>
      <c r="G33" s="579"/>
      <c r="H33" s="608"/>
      <c r="J33" s="248">
        <f>+'3. Rendición de Cuentas'!P19</f>
        <v>0</v>
      </c>
      <c r="K33" s="569"/>
      <c r="L33" s="594"/>
      <c r="M33" s="393">
        <f>+'3. Rendición de Cuentas'!U19</f>
        <v>1</v>
      </c>
      <c r="N33" s="569"/>
      <c r="O33" s="626"/>
    </row>
    <row r="34" spans="2:15" ht="76.5">
      <c r="B34" s="581"/>
      <c r="C34" s="215">
        <v>2.7</v>
      </c>
      <c r="D34" s="253" t="s">
        <v>184</v>
      </c>
      <c r="E34" s="200" t="s">
        <v>182</v>
      </c>
      <c r="F34" s="247">
        <f>+'[1]3. Rendición de Cuentas'!L20</f>
        <v>0.33329999999999999</v>
      </c>
      <c r="G34" s="579"/>
      <c r="H34" s="608"/>
      <c r="J34" s="247">
        <f>+'3. Rendición de Cuentas'!P20</f>
        <v>0.66</v>
      </c>
      <c r="K34" s="569"/>
      <c r="L34" s="594"/>
      <c r="M34" s="393">
        <f>+'3. Rendición de Cuentas'!U20</f>
        <v>1</v>
      </c>
      <c r="N34" s="569"/>
      <c r="O34" s="626"/>
    </row>
    <row r="35" spans="2:15" ht="25.5">
      <c r="B35" s="581"/>
      <c r="C35" s="215">
        <v>2.8</v>
      </c>
      <c r="D35" s="253" t="s">
        <v>181</v>
      </c>
      <c r="E35" s="200" t="s">
        <v>15</v>
      </c>
      <c r="F35" s="248">
        <f>+'[1]3. Rendición de Cuentas'!L21</f>
        <v>0</v>
      </c>
      <c r="G35" s="579"/>
      <c r="H35" s="608"/>
      <c r="J35" s="248">
        <f>+'3. Rendición de Cuentas'!P21</f>
        <v>0</v>
      </c>
      <c r="K35" s="569"/>
      <c r="L35" s="594"/>
      <c r="M35" s="393">
        <f>+'3. Rendición de Cuentas'!U21</f>
        <v>1</v>
      </c>
      <c r="N35" s="569"/>
      <c r="O35" s="626"/>
    </row>
    <row r="36" spans="2:15" ht="26.25" thickBot="1">
      <c r="B36" s="582"/>
      <c r="C36" s="250">
        <v>2.9</v>
      </c>
      <c r="D36" s="256" t="s">
        <v>204</v>
      </c>
      <c r="E36" s="251" t="s">
        <v>15</v>
      </c>
      <c r="F36" s="257">
        <f>+'[1]3. Rendición de Cuentas'!L22</f>
        <v>0</v>
      </c>
      <c r="G36" s="579"/>
      <c r="H36" s="608"/>
      <c r="J36" s="257">
        <f>+'3. Rendición de Cuentas'!P22</f>
        <v>0</v>
      </c>
      <c r="K36" s="569"/>
      <c r="L36" s="594"/>
      <c r="M36" s="393">
        <f>+'3. Rendición de Cuentas'!U22</f>
        <v>1</v>
      </c>
      <c r="N36" s="569"/>
      <c r="O36" s="626"/>
    </row>
    <row r="37" spans="2:15" ht="63.75">
      <c r="B37" s="581" t="s">
        <v>423</v>
      </c>
      <c r="C37" s="244">
        <v>3.1</v>
      </c>
      <c r="D37" s="258" t="s">
        <v>178</v>
      </c>
      <c r="E37" s="258" t="s">
        <v>176</v>
      </c>
      <c r="F37" s="246">
        <f>+'[1]3. Rendición de Cuentas'!L23</f>
        <v>0</v>
      </c>
      <c r="G37" s="579"/>
      <c r="H37" s="608"/>
      <c r="J37" s="246">
        <f>+'3. Rendición de Cuentas'!P23</f>
        <v>0.33</v>
      </c>
      <c r="K37" s="569"/>
      <c r="L37" s="594"/>
      <c r="M37" s="393">
        <f>+'3. Rendición de Cuentas'!U23</f>
        <v>1</v>
      </c>
      <c r="N37" s="569"/>
      <c r="O37" s="626"/>
    </row>
    <row r="38" spans="2:15" ht="38.25">
      <c r="B38" s="581"/>
      <c r="C38" s="215" t="s">
        <v>213</v>
      </c>
      <c r="D38" s="253" t="s">
        <v>175</v>
      </c>
      <c r="E38" s="200" t="s">
        <v>57</v>
      </c>
      <c r="F38" s="247">
        <f>+'[1]3. Rendición de Cuentas'!L24</f>
        <v>0</v>
      </c>
      <c r="G38" s="579"/>
      <c r="H38" s="608"/>
      <c r="J38" s="247">
        <f>+'3. Rendición de Cuentas'!P24</f>
        <v>0</v>
      </c>
      <c r="K38" s="569"/>
      <c r="L38" s="594"/>
      <c r="M38" s="393">
        <f>+'3. Rendición de Cuentas'!U24</f>
        <v>1</v>
      </c>
      <c r="N38" s="569"/>
      <c r="O38" s="626"/>
    </row>
    <row r="39" spans="2:15" ht="39" thickBot="1">
      <c r="B39" s="582"/>
      <c r="C39" s="250" t="s">
        <v>206</v>
      </c>
      <c r="D39" s="256" t="s">
        <v>173</v>
      </c>
      <c r="E39" s="251" t="s">
        <v>15</v>
      </c>
      <c r="F39" s="259">
        <f>+'[1]3. Rendición de Cuentas'!L25</f>
        <v>0</v>
      </c>
      <c r="G39" s="579"/>
      <c r="H39" s="608"/>
      <c r="J39" s="259">
        <f>+'3. Rendición de Cuentas'!P25</f>
        <v>0</v>
      </c>
      <c r="K39" s="569"/>
      <c r="L39" s="594"/>
      <c r="M39" s="393">
        <f>+'3. Rendición de Cuentas'!U25</f>
        <v>1</v>
      </c>
      <c r="N39" s="569"/>
      <c r="O39" s="626"/>
    </row>
    <row r="40" spans="2:15" ht="63.75">
      <c r="B40" s="583" t="s">
        <v>424</v>
      </c>
      <c r="C40" s="244">
        <v>4.0999999999999996</v>
      </c>
      <c r="D40" s="258" t="s">
        <v>170</v>
      </c>
      <c r="E40" s="245" t="s">
        <v>15</v>
      </c>
      <c r="F40" s="246">
        <f>+'[1]3. Rendición de Cuentas'!L26</f>
        <v>0</v>
      </c>
      <c r="G40" s="579"/>
      <c r="H40" s="608"/>
      <c r="J40" s="246">
        <f>+'3. Rendición de Cuentas'!P26</f>
        <v>0</v>
      </c>
      <c r="K40" s="569"/>
      <c r="L40" s="594"/>
      <c r="M40" s="393">
        <f>+'3. Rendición de Cuentas'!U26</f>
        <v>1</v>
      </c>
      <c r="N40" s="569"/>
      <c r="O40" s="626"/>
    </row>
    <row r="41" spans="2:15" ht="51">
      <c r="B41" s="584"/>
      <c r="C41" s="215" t="s">
        <v>113</v>
      </c>
      <c r="D41" s="253" t="s">
        <v>127</v>
      </c>
      <c r="E41" s="200" t="s">
        <v>15</v>
      </c>
      <c r="F41" s="247">
        <f>+'[1]3. Rendición de Cuentas'!L27</f>
        <v>0</v>
      </c>
      <c r="G41" s="579"/>
      <c r="H41" s="608"/>
      <c r="J41" s="247">
        <f>+'3. Rendición de Cuentas'!P27</f>
        <v>0</v>
      </c>
      <c r="K41" s="569"/>
      <c r="L41" s="594"/>
      <c r="M41" s="393">
        <f>+'3. Rendición de Cuentas'!U27</f>
        <v>1</v>
      </c>
      <c r="N41" s="569"/>
      <c r="O41" s="626"/>
    </row>
    <row r="42" spans="2:15" ht="51.75" thickBot="1">
      <c r="B42" s="585"/>
      <c r="C42" s="250">
        <v>4.2</v>
      </c>
      <c r="D42" s="256" t="s">
        <v>425</v>
      </c>
      <c r="E42" s="251" t="s">
        <v>214</v>
      </c>
      <c r="F42" s="257">
        <f>+'[1]3. Rendición de Cuentas'!L28</f>
        <v>0</v>
      </c>
      <c r="G42" s="580"/>
      <c r="H42" s="608"/>
      <c r="J42" s="257">
        <f>+'3. Rendición de Cuentas'!P28</f>
        <v>0</v>
      </c>
      <c r="K42" s="569"/>
      <c r="L42" s="594"/>
      <c r="M42" s="393">
        <f>+'3. Rendición de Cuentas'!U28</f>
        <v>1</v>
      </c>
      <c r="N42" s="569"/>
      <c r="O42" s="626"/>
    </row>
    <row r="43" spans="2:15" ht="13.5" thickBot="1">
      <c r="H43" s="608"/>
      <c r="L43" s="594"/>
      <c r="O43" s="626"/>
    </row>
    <row r="44" spans="2:15" ht="13.5" thickBot="1">
      <c r="B44" s="605" t="s">
        <v>65</v>
      </c>
      <c r="C44" s="605"/>
      <c r="D44" s="605"/>
      <c r="E44" s="605"/>
      <c r="F44" s="470" t="s">
        <v>381</v>
      </c>
      <c r="G44" s="471"/>
      <c r="H44" s="608"/>
      <c r="J44" s="567" t="s">
        <v>381</v>
      </c>
      <c r="K44" s="567"/>
      <c r="L44" s="594"/>
      <c r="M44" s="567" t="s">
        <v>381</v>
      </c>
      <c r="N44" s="567"/>
      <c r="O44" s="626"/>
    </row>
    <row r="45" spans="2:15" ht="39" thickBot="1">
      <c r="B45" s="260" t="s">
        <v>6</v>
      </c>
      <c r="C45" s="586" t="s">
        <v>67</v>
      </c>
      <c r="D45" s="586"/>
      <c r="E45" s="261" t="s">
        <v>9</v>
      </c>
      <c r="F45" s="180" t="s">
        <v>382</v>
      </c>
      <c r="G45" s="231" t="s">
        <v>381</v>
      </c>
      <c r="H45" s="608"/>
      <c r="J45" s="310" t="s">
        <v>378</v>
      </c>
      <c r="K45" s="288" t="s">
        <v>413</v>
      </c>
      <c r="L45" s="594"/>
      <c r="M45" s="361" t="s">
        <v>378</v>
      </c>
      <c r="N45" s="362" t="s">
        <v>413</v>
      </c>
      <c r="O45" s="626"/>
    </row>
    <row r="46" spans="2:15" ht="63.75">
      <c r="B46" s="587" t="s">
        <v>426</v>
      </c>
      <c r="C46" s="262" t="s">
        <v>14</v>
      </c>
      <c r="D46" s="258" t="s">
        <v>128</v>
      </c>
      <c r="E46" s="263" t="s">
        <v>130</v>
      </c>
      <c r="F46" s="264">
        <f>+'[1]4. Servicio al ciudadano'!L6</f>
        <v>0</v>
      </c>
      <c r="G46" s="621">
        <f>AVERAGE(F46:F58)</f>
        <v>0.14742307692307691</v>
      </c>
      <c r="H46" s="608"/>
      <c r="J46" s="311">
        <f>+'4. Servicio al ciudadano'!O6</f>
        <v>0.1</v>
      </c>
      <c r="K46" s="564">
        <f>AVERAGE(J46:J58)</f>
        <v>0.73538461538461541</v>
      </c>
      <c r="L46" s="594"/>
      <c r="M46" s="311">
        <f>+'4. Servicio al ciudadano'!T6</f>
        <v>1</v>
      </c>
      <c r="N46" s="564">
        <f>AVERAGE(M46:M58)</f>
        <v>1</v>
      </c>
      <c r="O46" s="626"/>
    </row>
    <row r="47" spans="2:15" ht="102">
      <c r="B47" s="588"/>
      <c r="C47" s="265" t="s">
        <v>85</v>
      </c>
      <c r="D47" s="200" t="s">
        <v>210</v>
      </c>
      <c r="E47" s="266" t="s">
        <v>211</v>
      </c>
      <c r="F47" s="267">
        <f>+'[1]4. Servicio al ciudadano'!L7</f>
        <v>0</v>
      </c>
      <c r="G47" s="622"/>
      <c r="H47" s="608"/>
      <c r="J47" s="281">
        <f>+'4. Servicio al ciudadano'!O7</f>
        <v>1</v>
      </c>
      <c r="K47" s="564"/>
      <c r="L47" s="594"/>
      <c r="M47" s="311">
        <f>+'4. Servicio al ciudadano'!T7</f>
        <v>1</v>
      </c>
      <c r="N47" s="564"/>
      <c r="O47" s="626"/>
    </row>
    <row r="48" spans="2:15" ht="51">
      <c r="B48" s="624" t="s">
        <v>427</v>
      </c>
      <c r="C48" s="215">
        <v>2.1</v>
      </c>
      <c r="D48" s="253" t="s">
        <v>132</v>
      </c>
      <c r="E48" s="253" t="s">
        <v>131</v>
      </c>
      <c r="F48" s="267">
        <f>+'[1]4. Servicio al ciudadano'!L8</f>
        <v>0</v>
      </c>
      <c r="G48" s="622"/>
      <c r="H48" s="608"/>
      <c r="J48" s="281">
        <f>+'4. Servicio al ciudadano'!O8</f>
        <v>1</v>
      </c>
      <c r="K48" s="564"/>
      <c r="L48" s="594"/>
      <c r="M48" s="311">
        <f>+'4. Servicio al ciudadano'!T8</f>
        <v>1</v>
      </c>
      <c r="N48" s="564"/>
      <c r="O48" s="626"/>
    </row>
    <row r="49" spans="2:15" ht="38.25">
      <c r="B49" s="601"/>
      <c r="C49" s="215">
        <v>2.2000000000000002</v>
      </c>
      <c r="D49" s="200" t="s">
        <v>72</v>
      </c>
      <c r="E49" s="200" t="s">
        <v>73</v>
      </c>
      <c r="F49" s="267">
        <f>+'[1]4. Servicio al ciudadano'!L9</f>
        <v>0.33329999999999999</v>
      </c>
      <c r="G49" s="622"/>
      <c r="H49" s="608"/>
      <c r="J49" s="281">
        <f>+'4. Servicio al ciudadano'!O9</f>
        <v>0.66</v>
      </c>
      <c r="K49" s="564"/>
      <c r="L49" s="594"/>
      <c r="M49" s="311">
        <f>+'4. Servicio al ciudadano'!T9</f>
        <v>1</v>
      </c>
      <c r="N49" s="564"/>
      <c r="O49" s="626"/>
    </row>
    <row r="50" spans="2:15" ht="25.5">
      <c r="B50" s="601"/>
      <c r="C50" s="215">
        <v>2.2999999999999998</v>
      </c>
      <c r="D50" s="200" t="s">
        <v>74</v>
      </c>
      <c r="E50" s="200" t="s">
        <v>73</v>
      </c>
      <c r="F50" s="267">
        <f>+'[1]4. Servicio al ciudadano'!L10</f>
        <v>0.33329999999999999</v>
      </c>
      <c r="G50" s="622"/>
      <c r="H50" s="608"/>
      <c r="J50" s="281">
        <f>+'4. Servicio al ciudadano'!O10</f>
        <v>0.66</v>
      </c>
      <c r="K50" s="564"/>
      <c r="L50" s="594"/>
      <c r="M50" s="311">
        <f>+'4. Servicio al ciudadano'!T10</f>
        <v>1</v>
      </c>
      <c r="N50" s="564"/>
      <c r="O50" s="626"/>
    </row>
    <row r="51" spans="2:15" ht="25.5">
      <c r="B51" s="601"/>
      <c r="C51" s="215">
        <v>2.4</v>
      </c>
      <c r="D51" s="200" t="s">
        <v>135</v>
      </c>
      <c r="E51" s="200" t="s">
        <v>75</v>
      </c>
      <c r="F51" s="267">
        <f>+'[1]4. Servicio al ciudadano'!L11</f>
        <v>0.33329999999999999</v>
      </c>
      <c r="G51" s="622"/>
      <c r="H51" s="608"/>
      <c r="J51" s="281">
        <f>+'4. Servicio al ciudadano'!O11</f>
        <v>0.66</v>
      </c>
      <c r="K51" s="564"/>
      <c r="L51" s="594"/>
      <c r="M51" s="311">
        <f>+'4. Servicio al ciudadano'!T11</f>
        <v>1</v>
      </c>
      <c r="N51" s="564"/>
      <c r="O51" s="626"/>
    </row>
    <row r="52" spans="2:15" ht="51">
      <c r="B52" s="583"/>
      <c r="C52" s="215">
        <v>2.5</v>
      </c>
      <c r="D52" s="200" t="s">
        <v>137</v>
      </c>
      <c r="E52" s="200" t="s">
        <v>70</v>
      </c>
      <c r="F52" s="267">
        <f>+'[1]4. Servicio al ciudadano'!L12</f>
        <v>0.33329999999999999</v>
      </c>
      <c r="G52" s="622"/>
      <c r="H52" s="608"/>
      <c r="J52" s="281">
        <f>+'4. Servicio al ciudadano'!O12</f>
        <v>0.66</v>
      </c>
      <c r="K52" s="564"/>
      <c r="L52" s="594"/>
      <c r="M52" s="311">
        <f>+'4. Servicio al ciudadano'!T12</f>
        <v>1</v>
      </c>
      <c r="N52" s="564"/>
      <c r="O52" s="626"/>
    </row>
    <row r="53" spans="2:15" ht="38.25">
      <c r="B53" s="624" t="s">
        <v>428</v>
      </c>
      <c r="C53" s="215">
        <v>3.1</v>
      </c>
      <c r="D53" s="200" t="s">
        <v>138</v>
      </c>
      <c r="E53" s="200" t="s">
        <v>78</v>
      </c>
      <c r="F53" s="267">
        <f>+'[1]4. Servicio al ciudadano'!L13</f>
        <v>0</v>
      </c>
      <c r="G53" s="622"/>
      <c r="H53" s="608"/>
      <c r="J53" s="281">
        <f>+'4. Servicio al ciudadano'!O13</f>
        <v>1</v>
      </c>
      <c r="K53" s="564"/>
      <c r="L53" s="594"/>
      <c r="M53" s="311">
        <f>+'4. Servicio al ciudadano'!T13</f>
        <v>1</v>
      </c>
      <c r="N53" s="564"/>
      <c r="O53" s="626"/>
    </row>
    <row r="54" spans="2:15" ht="38.25">
      <c r="B54" s="583"/>
      <c r="C54" s="215">
        <v>3.2</v>
      </c>
      <c r="D54" s="253" t="s">
        <v>248</v>
      </c>
      <c r="E54" s="200" t="s">
        <v>78</v>
      </c>
      <c r="F54" s="267">
        <f>+'[1]4. Servicio al ciudadano'!L14</f>
        <v>0</v>
      </c>
      <c r="G54" s="622"/>
      <c r="H54" s="608"/>
      <c r="J54" s="281">
        <f>+'4. Servicio al ciudadano'!O14</f>
        <v>1</v>
      </c>
      <c r="K54" s="564"/>
      <c r="L54" s="594"/>
      <c r="M54" s="311">
        <f>+'4. Servicio al ciudadano'!T14</f>
        <v>1</v>
      </c>
      <c r="N54" s="564"/>
      <c r="O54" s="626"/>
    </row>
    <row r="55" spans="2:15" ht="51">
      <c r="B55" s="269" t="s">
        <v>429</v>
      </c>
      <c r="C55" s="215" t="s">
        <v>18</v>
      </c>
      <c r="D55" s="270" t="s">
        <v>139</v>
      </c>
      <c r="E55" s="271" t="s">
        <v>73</v>
      </c>
      <c r="F55" s="267">
        <f>+'[1]4. Servicio al ciudadano'!L15</f>
        <v>0.25</v>
      </c>
      <c r="G55" s="622"/>
      <c r="H55" s="608"/>
      <c r="J55" s="281">
        <f>+'4. Servicio al ciudadano'!O15</f>
        <v>0.66</v>
      </c>
      <c r="K55" s="564"/>
      <c r="L55" s="594"/>
      <c r="M55" s="311">
        <f>+'4. Servicio al ciudadano'!T15</f>
        <v>1</v>
      </c>
      <c r="N55" s="564"/>
      <c r="O55" s="626"/>
    </row>
    <row r="56" spans="2:15" ht="38.25">
      <c r="B56" s="590" t="s">
        <v>430</v>
      </c>
      <c r="C56" s="215">
        <v>5.0999999999999996</v>
      </c>
      <c r="D56" s="253" t="s">
        <v>80</v>
      </c>
      <c r="E56" s="200" t="s">
        <v>142</v>
      </c>
      <c r="F56" s="267">
        <f>+'[1]4. Servicio al ciudadano'!L16</f>
        <v>0</v>
      </c>
      <c r="G56" s="622"/>
      <c r="H56" s="608"/>
      <c r="J56" s="281">
        <f>+'4. Servicio al ciudadano'!O16</f>
        <v>0.5</v>
      </c>
      <c r="K56" s="564"/>
      <c r="L56" s="594"/>
      <c r="M56" s="311">
        <f>+'4. Servicio al ciudadano'!T16</f>
        <v>1</v>
      </c>
      <c r="N56" s="564"/>
      <c r="O56" s="626"/>
    </row>
    <row r="57" spans="2:15" ht="51">
      <c r="B57" s="591"/>
      <c r="C57" s="215">
        <v>5.2</v>
      </c>
      <c r="D57" s="253" t="s">
        <v>143</v>
      </c>
      <c r="E57" s="200" t="s">
        <v>230</v>
      </c>
      <c r="F57" s="267">
        <f>+'[1]4. Servicio al ciudadano'!L17</f>
        <v>0</v>
      </c>
      <c r="G57" s="622"/>
      <c r="H57" s="608"/>
      <c r="J57" s="281">
        <f>+'4. Servicio al ciudadano'!O17</f>
        <v>1</v>
      </c>
      <c r="K57" s="564"/>
      <c r="L57" s="594"/>
      <c r="M57" s="311">
        <f>+'4. Servicio al ciudadano'!T17</f>
        <v>1</v>
      </c>
      <c r="N57" s="564"/>
      <c r="O57" s="626"/>
    </row>
    <row r="58" spans="2:15" ht="51">
      <c r="B58" s="591"/>
      <c r="C58" s="215">
        <v>5.3</v>
      </c>
      <c r="D58" s="200" t="s">
        <v>146</v>
      </c>
      <c r="E58" s="200" t="s">
        <v>73</v>
      </c>
      <c r="F58" s="267">
        <f>+'[1]4. Servicio al ciudadano'!L18</f>
        <v>0.33329999999999999</v>
      </c>
      <c r="G58" s="623"/>
      <c r="H58" s="608"/>
      <c r="J58" s="281">
        <f>+'4. Servicio al ciudadano'!O18</f>
        <v>0.66</v>
      </c>
      <c r="K58" s="564"/>
      <c r="L58" s="594"/>
      <c r="M58" s="311">
        <f>+'4. Servicio al ciudadano'!T18</f>
        <v>1</v>
      </c>
      <c r="N58" s="564"/>
      <c r="O58" s="626"/>
    </row>
    <row r="59" spans="2:15" ht="13.5" thickBot="1">
      <c r="H59" s="608"/>
      <c r="L59" s="594"/>
      <c r="O59" s="626"/>
    </row>
    <row r="60" spans="2:15">
      <c r="B60" s="597" t="s">
        <v>82</v>
      </c>
      <c r="C60" s="598"/>
      <c r="D60" s="598"/>
      <c r="E60" s="599"/>
      <c r="F60" s="470" t="s">
        <v>381</v>
      </c>
      <c r="G60" s="471"/>
      <c r="H60" s="608"/>
      <c r="J60" s="567" t="s">
        <v>381</v>
      </c>
      <c r="K60" s="567"/>
      <c r="L60" s="594"/>
      <c r="M60" s="567" t="s">
        <v>381</v>
      </c>
      <c r="N60" s="567"/>
      <c r="O60" s="626"/>
    </row>
    <row r="61" spans="2:15" ht="38.25">
      <c r="B61" s="214" t="s">
        <v>6</v>
      </c>
      <c r="C61" s="600" t="s">
        <v>7</v>
      </c>
      <c r="D61" s="600"/>
      <c r="E61" s="214" t="s">
        <v>9</v>
      </c>
      <c r="F61" s="186" t="s">
        <v>382</v>
      </c>
      <c r="G61" s="187" t="s">
        <v>379</v>
      </c>
      <c r="H61" s="608"/>
      <c r="J61" s="310" t="s">
        <v>378</v>
      </c>
      <c r="K61" s="288" t="s">
        <v>413</v>
      </c>
      <c r="L61" s="594"/>
      <c r="M61" s="361" t="s">
        <v>378</v>
      </c>
      <c r="N61" s="362" t="s">
        <v>413</v>
      </c>
      <c r="O61" s="626"/>
    </row>
    <row r="62" spans="2:15" ht="51">
      <c r="B62" s="589" t="s">
        <v>431</v>
      </c>
      <c r="C62" s="215" t="s">
        <v>14</v>
      </c>
      <c r="D62" s="217" t="s">
        <v>83</v>
      </c>
      <c r="E62" s="200" t="s">
        <v>15</v>
      </c>
      <c r="F62" s="267">
        <f>+'[1]5. Transparencia '!L6</f>
        <v>0.6</v>
      </c>
      <c r="G62" s="602">
        <f>AVERAGE(F62:F72)</f>
        <v>0.20604545454545453</v>
      </c>
      <c r="H62" s="608"/>
      <c r="J62" s="281">
        <f>+'5. Transparencia '!P6</f>
        <v>0.75</v>
      </c>
      <c r="K62" s="564">
        <f>AVERAGE(J62:J72)</f>
        <v>0.69727272727272738</v>
      </c>
      <c r="L62" s="594"/>
      <c r="M62" s="281">
        <f>+'5. Transparencia '!U6</f>
        <v>1</v>
      </c>
      <c r="N62" s="564">
        <f>AVERAGE(M62:M72)</f>
        <v>1</v>
      </c>
      <c r="O62" s="626"/>
    </row>
    <row r="63" spans="2:15" ht="38.25">
      <c r="B63" s="601"/>
      <c r="C63" s="215" t="s">
        <v>85</v>
      </c>
      <c r="D63" s="217" t="s">
        <v>150</v>
      </c>
      <c r="E63" s="200" t="s">
        <v>60</v>
      </c>
      <c r="F63" s="267">
        <f>+'[1]5. Transparencia '!L7</f>
        <v>0.33329999999999999</v>
      </c>
      <c r="G63" s="603"/>
      <c r="H63" s="608"/>
      <c r="J63" s="281">
        <f>+'5. Transparencia '!P7</f>
        <v>0.66</v>
      </c>
      <c r="K63" s="564"/>
      <c r="L63" s="594"/>
      <c r="M63" s="281">
        <f>+'5. Transparencia '!U7</f>
        <v>1</v>
      </c>
      <c r="N63" s="564"/>
      <c r="O63" s="626"/>
    </row>
    <row r="64" spans="2:15" ht="51">
      <c r="B64" s="601"/>
      <c r="C64" s="215" t="s">
        <v>86</v>
      </c>
      <c r="D64" s="421" t="s">
        <v>152</v>
      </c>
      <c r="E64" s="200" t="s">
        <v>15</v>
      </c>
      <c r="F64" s="267">
        <f>+'[1]5. Transparencia '!L8</f>
        <v>0.33329999999999999</v>
      </c>
      <c r="G64" s="603"/>
      <c r="H64" s="608"/>
      <c r="J64" s="281">
        <f>+'5. Transparencia '!P8</f>
        <v>0.66</v>
      </c>
      <c r="K64" s="564"/>
      <c r="L64" s="594"/>
      <c r="M64" s="281">
        <f>+'5. Transparencia '!U8</f>
        <v>1</v>
      </c>
      <c r="N64" s="564"/>
      <c r="O64" s="626"/>
    </row>
    <row r="65" spans="2:17" ht="38.25">
      <c r="B65" s="601"/>
      <c r="C65" s="215" t="s">
        <v>87</v>
      </c>
      <c r="D65" s="272" t="s">
        <v>88</v>
      </c>
      <c r="E65" s="200" t="s">
        <v>90</v>
      </c>
      <c r="F65" s="267">
        <f>+'[1]5. Transparencia '!L9</f>
        <v>0</v>
      </c>
      <c r="G65" s="603"/>
      <c r="H65" s="608"/>
      <c r="J65" s="281">
        <f>+'5. Transparencia '!P9</f>
        <v>0.75</v>
      </c>
      <c r="K65" s="564"/>
      <c r="L65" s="594"/>
      <c r="M65" s="281">
        <f>+'5. Transparencia '!U9</f>
        <v>1</v>
      </c>
      <c r="N65" s="564"/>
      <c r="O65" s="626"/>
    </row>
    <row r="66" spans="2:17" ht="38.25">
      <c r="B66" s="583"/>
      <c r="C66" s="215" t="s">
        <v>148</v>
      </c>
      <c r="D66" s="253" t="s">
        <v>154</v>
      </c>
      <c r="E66" s="200" t="s">
        <v>230</v>
      </c>
      <c r="F66" s="267">
        <f>+'[1]5. Transparencia '!L10</f>
        <v>0</v>
      </c>
      <c r="G66" s="603"/>
      <c r="H66" s="608"/>
      <c r="J66" s="281">
        <f>+'5. Transparencia '!P10</f>
        <v>0</v>
      </c>
      <c r="K66" s="564"/>
      <c r="L66" s="594"/>
      <c r="M66" s="281">
        <f>+'5. Transparencia '!U10</f>
        <v>1</v>
      </c>
      <c r="N66" s="564"/>
      <c r="O66" s="626"/>
    </row>
    <row r="67" spans="2:17" ht="51">
      <c r="B67" s="420" t="s">
        <v>432</v>
      </c>
      <c r="C67" s="215" t="s">
        <v>16</v>
      </c>
      <c r="D67" s="273" t="s">
        <v>110</v>
      </c>
      <c r="E67" s="200" t="s">
        <v>91</v>
      </c>
      <c r="F67" s="267">
        <f>+'[1]5. Transparencia '!L11</f>
        <v>0.33329999999999999</v>
      </c>
      <c r="G67" s="603"/>
      <c r="H67" s="608"/>
      <c r="J67" s="281">
        <f>+'5. Transparencia '!P11</f>
        <v>0.66</v>
      </c>
      <c r="K67" s="564"/>
      <c r="L67" s="594"/>
      <c r="M67" s="281">
        <f>+'5. Transparencia '!U11</f>
        <v>1</v>
      </c>
      <c r="N67" s="564"/>
      <c r="O67" s="626"/>
    </row>
    <row r="68" spans="2:17" ht="125.25" customHeight="1">
      <c r="B68" s="274" t="s">
        <v>433</v>
      </c>
      <c r="C68" s="215" t="s">
        <v>17</v>
      </c>
      <c r="D68" s="217" t="s">
        <v>92</v>
      </c>
      <c r="E68" s="200" t="s">
        <v>60</v>
      </c>
      <c r="F68" s="275">
        <f>+'[1]5. Transparencia '!L13</f>
        <v>0.33329999999999999</v>
      </c>
      <c r="G68" s="603"/>
      <c r="H68" s="608"/>
      <c r="J68" s="281">
        <f>+'5. Transparencia '!P12</f>
        <v>0.53</v>
      </c>
      <c r="K68" s="564"/>
      <c r="L68" s="594"/>
      <c r="M68" s="281">
        <f>+'5. Transparencia '!U13</f>
        <v>1</v>
      </c>
      <c r="N68" s="564"/>
      <c r="O68" s="626"/>
      <c r="P68" s="436"/>
      <c r="Q68" s="437"/>
    </row>
    <row r="69" spans="2:17" ht="38.25">
      <c r="B69" s="589" t="s">
        <v>434</v>
      </c>
      <c r="C69" s="265" t="s">
        <v>18</v>
      </c>
      <c r="D69" s="276" t="s">
        <v>94</v>
      </c>
      <c r="E69" s="200" t="s">
        <v>60</v>
      </c>
      <c r="F69" s="267">
        <f>+'[1]5. Transparencia '!L14</f>
        <v>0.33329999999999999</v>
      </c>
      <c r="G69" s="603"/>
      <c r="H69" s="608"/>
      <c r="J69" s="281">
        <f>+'5. Transparencia '!P13</f>
        <v>0.66</v>
      </c>
      <c r="K69" s="564"/>
      <c r="L69" s="594"/>
      <c r="M69" s="281">
        <f>+'5. Transparencia '!U13</f>
        <v>1</v>
      </c>
      <c r="N69" s="564"/>
      <c r="O69" s="626"/>
      <c r="P69" s="436"/>
      <c r="Q69" s="437"/>
    </row>
    <row r="70" spans="2:17" ht="76.5">
      <c r="B70" s="588"/>
      <c r="C70" s="265" t="s">
        <v>113</v>
      </c>
      <c r="D70" s="277" t="s">
        <v>212</v>
      </c>
      <c r="E70" s="200" t="s">
        <v>245</v>
      </c>
      <c r="F70" s="267">
        <f>+'[1]5. Transparencia '!L15</f>
        <v>0</v>
      </c>
      <c r="G70" s="603"/>
      <c r="H70" s="608"/>
      <c r="J70" s="281">
        <f>+'5. Transparencia '!P14</f>
        <v>1</v>
      </c>
      <c r="K70" s="564"/>
      <c r="L70" s="594"/>
      <c r="M70" s="281">
        <f>+'5. Transparencia '!U14</f>
        <v>1</v>
      </c>
      <c r="N70" s="564"/>
      <c r="O70" s="626"/>
    </row>
    <row r="71" spans="2:17" ht="51">
      <c r="B71" s="589" t="s">
        <v>435</v>
      </c>
      <c r="C71" s="215" t="s">
        <v>96</v>
      </c>
      <c r="D71" s="270" t="s">
        <v>164</v>
      </c>
      <c r="E71" s="200" t="s">
        <v>166</v>
      </c>
      <c r="F71" s="267">
        <f>+'[1]5. Transparencia '!L16</f>
        <v>0</v>
      </c>
      <c r="G71" s="603"/>
      <c r="H71" s="608"/>
      <c r="J71" s="281">
        <f>+'5. Transparencia '!P15</f>
        <v>1</v>
      </c>
      <c r="K71" s="564"/>
      <c r="L71" s="594"/>
      <c r="M71" s="281">
        <f>+'5. Transparencia '!U15</f>
        <v>1</v>
      </c>
      <c r="N71" s="564"/>
      <c r="O71" s="626"/>
    </row>
    <row r="72" spans="2:17" ht="38.25">
      <c r="B72" s="588"/>
      <c r="C72" s="215" t="s">
        <v>20</v>
      </c>
      <c r="D72" s="200" t="s">
        <v>97</v>
      </c>
      <c r="E72" s="200" t="s">
        <v>99</v>
      </c>
      <c r="F72" s="275">
        <f>+'[1]5. Transparencia '!L17</f>
        <v>0</v>
      </c>
      <c r="G72" s="604"/>
      <c r="H72" s="608"/>
      <c r="J72" s="281">
        <f>+'5. Transparencia '!P16</f>
        <v>1</v>
      </c>
      <c r="K72" s="564"/>
      <c r="L72" s="594"/>
      <c r="M72" s="281">
        <f>+'5. Transparencia '!U16</f>
        <v>1</v>
      </c>
      <c r="N72" s="564"/>
      <c r="O72" s="626"/>
    </row>
    <row r="73" spans="2:17" ht="13.5" thickBot="1">
      <c r="H73" s="608"/>
      <c r="L73" s="594"/>
      <c r="O73" s="626"/>
    </row>
    <row r="74" spans="2:17">
      <c r="B74" s="597" t="s">
        <v>593</v>
      </c>
      <c r="C74" s="598"/>
      <c r="D74" s="598"/>
      <c r="E74" s="599"/>
      <c r="F74" s="470" t="s">
        <v>381</v>
      </c>
      <c r="G74" s="471"/>
      <c r="H74" s="608"/>
      <c r="J74" s="567" t="s">
        <v>381</v>
      </c>
      <c r="K74" s="567"/>
      <c r="L74" s="594"/>
      <c r="M74" s="567" t="s">
        <v>381</v>
      </c>
      <c r="N74" s="567"/>
      <c r="O74" s="626"/>
    </row>
    <row r="75" spans="2:17" ht="38.25">
      <c r="B75" s="613" t="s">
        <v>7</v>
      </c>
      <c r="C75" s="613"/>
      <c r="D75" s="215" t="s">
        <v>8</v>
      </c>
      <c r="E75" s="278" t="s">
        <v>9</v>
      </c>
      <c r="F75" s="186" t="s">
        <v>382</v>
      </c>
      <c r="G75" s="279" t="s">
        <v>381</v>
      </c>
      <c r="H75" s="608"/>
      <c r="J75" s="310" t="s">
        <v>378</v>
      </c>
      <c r="K75" s="288" t="s">
        <v>413</v>
      </c>
      <c r="L75" s="594"/>
      <c r="M75" s="361" t="s">
        <v>378</v>
      </c>
      <c r="N75" s="362" t="s">
        <v>413</v>
      </c>
      <c r="O75" s="626"/>
    </row>
    <row r="76" spans="2:17" ht="93" customHeight="1">
      <c r="B76" s="215" t="s">
        <v>14</v>
      </c>
      <c r="C76" s="356" t="s">
        <v>149</v>
      </c>
      <c r="D76" s="268" t="s">
        <v>117</v>
      </c>
      <c r="E76" s="223" t="s">
        <v>116</v>
      </c>
      <c r="F76" s="267">
        <f>+'[1]6. Iniciativas A.C'!K6</f>
        <v>0</v>
      </c>
      <c r="G76" s="619">
        <f>AVERAGE(F76:F77)</f>
        <v>0</v>
      </c>
      <c r="H76" s="608"/>
      <c r="J76" s="293">
        <f>+'6. Iniciativas A.C'!O6</f>
        <v>0.5</v>
      </c>
      <c r="K76" s="570">
        <f>AVERAGE(J76:J77)</f>
        <v>0.75</v>
      </c>
      <c r="L76" s="594"/>
      <c r="M76" s="293">
        <f>+'6. Iniciativas A.C'!T6</f>
        <v>1</v>
      </c>
      <c r="N76" s="570">
        <f>AVERAGE(M76:M77)</f>
        <v>1</v>
      </c>
      <c r="O76" s="626"/>
    </row>
    <row r="77" spans="2:17" ht="93.75" customHeight="1">
      <c r="B77" s="215" t="s">
        <v>85</v>
      </c>
      <c r="C77" s="357" t="s">
        <v>122</v>
      </c>
      <c r="D77" s="216" t="s">
        <v>167</v>
      </c>
      <c r="E77" s="216" t="s">
        <v>114</v>
      </c>
      <c r="F77" s="267" t="str">
        <f>+'[1]6. Iniciativas A.C'!K7</f>
        <v>N.A.</v>
      </c>
      <c r="G77" s="620"/>
      <c r="H77" s="610"/>
      <c r="J77" s="293">
        <f>+'6. Iniciativas A.C'!O7</f>
        <v>1</v>
      </c>
      <c r="K77" s="571"/>
      <c r="L77" s="596"/>
      <c r="M77" s="293">
        <f>+'6. Iniciativas A.C'!T7</f>
        <v>1</v>
      </c>
      <c r="N77" s="571"/>
      <c r="O77" s="627"/>
    </row>
    <row r="82" spans="1:2" ht="16.5">
      <c r="B82" s="359"/>
    </row>
    <row r="86" spans="1:2" ht="13.5">
      <c r="A86" s="358"/>
    </row>
    <row r="87" spans="1:2" ht="13.5">
      <c r="A87" s="358"/>
    </row>
  </sheetData>
  <sheetProtection algorithmName="SHA-512" hashValue="tFriXlH0C9Xs35/urXZrUSoSJzGWWVepTn90yMGv+B1gGoOVvwMRWXZt9nlckwRC9iEY5WoWh44bOKsoAKBGXw==" saltValue="WCe1OtttUnuMyIO1lD69aw==" spinCount="100000" sheet="1" selectLockedCells="1" selectUnlockedCells="1"/>
  <mergeCells count="63">
    <mergeCell ref="K6:K12"/>
    <mergeCell ref="K20:K42"/>
    <mergeCell ref="K46:K58"/>
    <mergeCell ref="K62:K72"/>
    <mergeCell ref="K76:K77"/>
    <mergeCell ref="J74:K74"/>
    <mergeCell ref="J14:K14"/>
    <mergeCell ref="J18:K18"/>
    <mergeCell ref="J44:K44"/>
    <mergeCell ref="J60:K60"/>
    <mergeCell ref="G76:G77"/>
    <mergeCell ref="G46:G58"/>
    <mergeCell ref="B48:B52"/>
    <mergeCell ref="B53:B54"/>
    <mergeCell ref="B74:E74"/>
    <mergeCell ref="F74:G74"/>
    <mergeCell ref="B4:E4"/>
    <mergeCell ref="C5:D5"/>
    <mergeCell ref="B1:L1"/>
    <mergeCell ref="B2:L2"/>
    <mergeCell ref="J4:K4"/>
    <mergeCell ref="L4:L5"/>
    <mergeCell ref="L6:L77"/>
    <mergeCell ref="B60:E60"/>
    <mergeCell ref="F60:G60"/>
    <mergeCell ref="C61:D61"/>
    <mergeCell ref="B62:B66"/>
    <mergeCell ref="G62:G72"/>
    <mergeCell ref="B69:B70"/>
    <mergeCell ref="B71:B72"/>
    <mergeCell ref="B44:E44"/>
    <mergeCell ref="F44:G44"/>
    <mergeCell ref="G6:G12"/>
    <mergeCell ref="H6:H77"/>
    <mergeCell ref="B9:B10"/>
    <mergeCell ref="B14:E14"/>
    <mergeCell ref="F14:G14"/>
    <mergeCell ref="B75:C75"/>
    <mergeCell ref="C45:D45"/>
    <mergeCell ref="B46:B47"/>
    <mergeCell ref="B6:B7"/>
    <mergeCell ref="B56:B58"/>
    <mergeCell ref="B18:E18"/>
    <mergeCell ref="F18:G18"/>
    <mergeCell ref="C19:D19"/>
    <mergeCell ref="B20:B27"/>
    <mergeCell ref="G20:G42"/>
    <mergeCell ref="B28:B36"/>
    <mergeCell ref="B37:B39"/>
    <mergeCell ref="B40:B42"/>
    <mergeCell ref="M4:N4"/>
    <mergeCell ref="O4:O5"/>
    <mergeCell ref="N6:N12"/>
    <mergeCell ref="O6:O77"/>
    <mergeCell ref="M14:N14"/>
    <mergeCell ref="M18:N18"/>
    <mergeCell ref="N20:N42"/>
    <mergeCell ref="M44:N44"/>
    <mergeCell ref="N46:N58"/>
    <mergeCell ref="M60:N60"/>
    <mergeCell ref="N62:N72"/>
    <mergeCell ref="M74:N74"/>
    <mergeCell ref="N76:N77"/>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Cronograma</vt:lpstr>
      <vt:lpstr>1.Riesgos de Corrupción</vt:lpstr>
      <vt:lpstr>2. Racionalización de Trámites</vt:lpstr>
      <vt:lpstr>3. Rendición de Cuentas</vt:lpstr>
      <vt:lpstr>4. Servicio al ciudadano</vt:lpstr>
      <vt:lpstr>5. Transparencia </vt:lpstr>
      <vt:lpstr>6. Iniciativas A.C</vt:lpstr>
      <vt:lpstr>Actividades</vt:lpstr>
      <vt:lpstr>PAAC CONSOL % AVANC a 31ago2021</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Martha Carlina Quijano Bautista</cp:lastModifiedBy>
  <cp:revision/>
  <dcterms:created xsi:type="dcterms:W3CDTF">2019-01-10T20:48:28Z</dcterms:created>
  <dcterms:modified xsi:type="dcterms:W3CDTF">2022-01-14T18:37:07Z</dcterms:modified>
  <cp:category/>
  <cp:contentStatus/>
</cp:coreProperties>
</file>