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codeName="ThisWorkbook" defaultThemeVersion="124226"/>
  <mc:AlternateContent xmlns:mc="http://schemas.openxmlformats.org/markup-compatibility/2006">
    <mc:Choice Requires="x15">
      <x15ac:absPath xmlns:x15ac="http://schemas.microsoft.com/office/spreadsheetml/2010/11/ac" url="C:\Users\Usuario\Desktop\OCI_2021\200_21 INFORMES_2021\200_21_04 SEGUIM\PAAC21\PAAC a 30abr21\"/>
    </mc:Choice>
  </mc:AlternateContent>
  <xr:revisionPtr revIDLastSave="0" documentId="13_ncr:1_{761D7DD4-D77F-4F78-BCA7-AC22191885C0}" xr6:coauthVersionLast="43" xr6:coauthVersionMax="43" xr10:uidLastSave="{00000000-0000-0000-0000-000000000000}"/>
  <bookViews>
    <workbookView xWindow="-120" yWindow="-120" windowWidth="20730" windowHeight="11160" tabRatio="689" activeTab="5" xr2:uid="{00000000-000D-0000-FFFF-FFFF00000000}"/>
  </bookViews>
  <sheets>
    <sheet name="1.Riesgos de Corrupción" sheetId="1" r:id="rId1"/>
    <sheet name="2. Racionalización de Trámites" sheetId="2" r:id="rId2"/>
    <sheet name="3. Rendición de Cuentas" sheetId="11" r:id="rId3"/>
    <sheet name="4. Servicio al ciudadano" sheetId="10" r:id="rId4"/>
    <sheet name="5. Transparencia " sheetId="5" r:id="rId5"/>
    <sheet name="6. Iniciativas A.C" sheetId="8" r:id="rId6"/>
    <sheet name="OAP Activ x compon 2021" sheetId="12" r:id="rId7"/>
    <sheet name="OAP" sheetId="13" r:id="rId8"/>
    <sheet name="PAAC CONSOL % AVANC a 30abr2021" sheetId="14" r:id="rId9"/>
  </sheets>
  <definedNames>
    <definedName name="_xlnm._FilterDatabase" localSheetId="0" hidden="1">'1.Riesgos de Corrupción'!$F$5:$F$12</definedName>
    <definedName name="_xlnm._FilterDatabase" localSheetId="2" hidden="1">'3. Rendición de Cuentas'!$F$5:$F$28</definedName>
    <definedName name="_xlnm._FilterDatabase" localSheetId="3" hidden="1">'4. Servicio al ciudadano'!$F$5:$F$18</definedName>
    <definedName name="_xlnm._FilterDatabase" localSheetId="4" hidden="1">'5. Transparencia '!$F$5:$F$17</definedName>
    <definedName name="_xlnm._FilterDatabase" localSheetId="5" hidden="1">'6. Iniciativas A.C'!$B$4:$I$7</definedName>
    <definedName name="_xlnm._FilterDatabase" localSheetId="7" hidden="1">OAP!$A$2:$H$59</definedName>
    <definedName name="_xlnm.Print_Area" localSheetId="0">'1.Riesgos de Corrupción'!$B$1:$J$12</definedName>
    <definedName name="_xlnm.Print_Area" localSheetId="1">'2. Racionalización de Trámites'!$A$1:$V$14</definedName>
    <definedName name="_xlnm.Print_Area" localSheetId="2">'3. Rendición de Cuentas'!$B$1:$J$28</definedName>
    <definedName name="_xlnm.Print_Area" localSheetId="3">'4. Servicio al ciudadano'!$A$1:$J$18</definedName>
    <definedName name="_xlnm.Print_Area" localSheetId="4">'5. Transparencia '!$A$1:$J$17</definedName>
    <definedName name="_xlnm.Print_Area" localSheetId="5">'6. Iniciativas A.C'!$A$1:$I$7</definedName>
    <definedName name="_xlnm.Print_Titles" localSheetId="2">'3. Rendición de Cuentas'!$5:$5</definedName>
    <definedName name="_xlnm.Print_Titles" localSheetId="3">'4. Servicio al ciudadano'!$4:$5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6" i="5" l="1"/>
  <c r="F78" i="14" l="1"/>
  <c r="F77" i="14"/>
  <c r="L6" i="8"/>
  <c r="F73" i="14"/>
  <c r="F72" i="14"/>
  <c r="F71" i="14"/>
  <c r="F70" i="14"/>
  <c r="F69" i="14"/>
  <c r="F68" i="14"/>
  <c r="F67" i="14"/>
  <c r="F66" i="14"/>
  <c r="F65" i="14"/>
  <c r="F64" i="14"/>
  <c r="F63" i="14"/>
  <c r="F62" i="14"/>
  <c r="F58" i="14"/>
  <c r="F57" i="14"/>
  <c r="F56" i="14"/>
  <c r="F55" i="14"/>
  <c r="F54" i="14"/>
  <c r="F53" i="14"/>
  <c r="F52" i="14"/>
  <c r="F51" i="14"/>
  <c r="F50" i="14"/>
  <c r="F49" i="14"/>
  <c r="F48" i="14"/>
  <c r="F47" i="14"/>
  <c r="F46" i="14"/>
  <c r="M6" i="10"/>
  <c r="F42" i="14"/>
  <c r="F41" i="14"/>
  <c r="F40" i="14"/>
  <c r="F39" i="14"/>
  <c r="F38" i="14"/>
  <c r="F37" i="14"/>
  <c r="F36" i="14"/>
  <c r="F35" i="14"/>
  <c r="F34" i="14"/>
  <c r="F33" i="14"/>
  <c r="F32" i="14"/>
  <c r="F31" i="14"/>
  <c r="F30" i="14"/>
  <c r="F29" i="14"/>
  <c r="F28" i="14"/>
  <c r="F27" i="14"/>
  <c r="F26" i="14"/>
  <c r="F25" i="14"/>
  <c r="F24" i="14"/>
  <c r="F23" i="14"/>
  <c r="F22" i="14"/>
  <c r="F21" i="14"/>
  <c r="F20" i="14"/>
  <c r="M6" i="11"/>
  <c r="F16" i="14"/>
  <c r="G16" i="14" s="1"/>
  <c r="W17" i="2"/>
  <c r="F12" i="14"/>
  <c r="F11" i="14"/>
  <c r="F10" i="14"/>
  <c r="F9" i="14"/>
  <c r="F8" i="14"/>
  <c r="F7" i="14"/>
  <c r="F6" i="14"/>
  <c r="M6" i="1"/>
  <c r="G77" i="14" l="1"/>
  <c r="G6" i="14"/>
  <c r="G62" i="14"/>
  <c r="G46" i="14"/>
  <c r="G20" i="14"/>
  <c r="H6" i="14" l="1"/>
  <c r="E12" i="12" l="1"/>
</calcChain>
</file>

<file path=xl/sharedStrings.xml><?xml version="1.0" encoding="utf-8"?>
<sst xmlns="http://schemas.openxmlformats.org/spreadsheetml/2006/main" count="1109" uniqueCount="402">
  <si>
    <r>
      <t xml:space="preserve">Entidad: </t>
    </r>
    <r>
      <rPr>
        <sz val="11"/>
        <color indexed="8"/>
        <rFont val="Arial Narrow"/>
        <family val="2"/>
      </rPr>
      <t>Superintendencia de Transporte</t>
    </r>
  </si>
  <si>
    <r>
      <rPr>
        <b/>
        <sz val="11"/>
        <color indexed="8"/>
        <rFont val="Arial Narrow"/>
        <family val="2"/>
      </rPr>
      <t>Sector Administrativo:</t>
    </r>
    <r>
      <rPr>
        <sz val="11"/>
        <color indexed="8"/>
        <rFont val="Arial Narrow"/>
        <family val="2"/>
      </rPr>
      <t xml:space="preserve"> Transporte</t>
    </r>
  </si>
  <si>
    <r>
      <rPr>
        <b/>
        <sz val="11"/>
        <color indexed="8"/>
        <rFont val="Arial Narrow"/>
        <family val="2"/>
      </rPr>
      <t>Orden:</t>
    </r>
    <r>
      <rPr>
        <sz val="11"/>
        <color indexed="8"/>
        <rFont val="Arial Narrow"/>
        <family val="2"/>
      </rPr>
      <t xml:space="preserve"> Nacional</t>
    </r>
  </si>
  <si>
    <r>
      <rPr>
        <b/>
        <sz val="11"/>
        <color indexed="8"/>
        <rFont val="Arial Narrow"/>
        <family val="2"/>
      </rPr>
      <t>Departamento:</t>
    </r>
    <r>
      <rPr>
        <sz val="11"/>
        <color indexed="8"/>
        <rFont val="Arial Narrow"/>
        <family val="2"/>
      </rPr>
      <t xml:space="preserve"> Bogotá D.C</t>
    </r>
  </si>
  <si>
    <t>Componente 1: Gestión del Riesgo de Corrupción  - Mapa de Riesgos de Corrupción</t>
  </si>
  <si>
    <t>Reporte de Actividades realizadas</t>
  </si>
  <si>
    <t>Subcomponente</t>
  </si>
  <si>
    <t xml:space="preserve"> Actividades</t>
  </si>
  <si>
    <t>Meta o producto</t>
  </si>
  <si>
    <t xml:space="preserve">Responsable </t>
  </si>
  <si>
    <t>Fecha programada</t>
  </si>
  <si>
    <t>Abril 30</t>
  </si>
  <si>
    <t>Agosto 31</t>
  </si>
  <si>
    <t>Diciembre 31</t>
  </si>
  <si>
    <t>1.1</t>
  </si>
  <si>
    <t>Oficina Asesora de Planeación</t>
  </si>
  <si>
    <t>2.1</t>
  </si>
  <si>
    <t>3.1</t>
  </si>
  <si>
    <t>4.1</t>
  </si>
  <si>
    <t>5.1.</t>
  </si>
  <si>
    <t>5.2</t>
  </si>
  <si>
    <t>Oficina de Control Interno</t>
  </si>
  <si>
    <t>Nombre de la entidad:</t>
  </si>
  <si>
    <t>SUPERINTENDENCIA DE TRANSPORTE</t>
  </si>
  <si>
    <t>Orden:</t>
  </si>
  <si>
    <t>Nacional</t>
  </si>
  <si>
    <t>Sector administrativo:</t>
  </si>
  <si>
    <t>Transporte</t>
  </si>
  <si>
    <t>Año vigencia:</t>
  </si>
  <si>
    <t>Departamento:</t>
  </si>
  <si>
    <t>Bogotá D.C</t>
  </si>
  <si>
    <t>Municipio:</t>
  </si>
  <si>
    <t>BOGOTÁ</t>
  </si>
  <si>
    <t/>
  </si>
  <si>
    <t>Componente 2: Racionalización de trámites</t>
  </si>
  <si>
    <t>DATOS TRÁMITES A RACIONALIZAR</t>
  </si>
  <si>
    <t>PLAN DE EJECUCIÓN</t>
  </si>
  <si>
    <t>Tipo</t>
  </si>
  <si>
    <t>Número</t>
  </si>
  <si>
    <t>Nombre</t>
  </si>
  <si>
    <t>Estado</t>
  </si>
  <si>
    <t>Situación actual</t>
  </si>
  <si>
    <t>Tipo racionalización</t>
  </si>
  <si>
    <t>Acciones racionalización</t>
  </si>
  <si>
    <t>Responsable</t>
  </si>
  <si>
    <t>Inscrito</t>
  </si>
  <si>
    <r>
      <t xml:space="preserve">Entidad: </t>
    </r>
    <r>
      <rPr>
        <sz val="11"/>
        <color theme="1"/>
        <rFont val="Arial Narrow"/>
        <family val="2"/>
      </rPr>
      <t>Superintendencia deTransporte</t>
    </r>
  </si>
  <si>
    <r>
      <rPr>
        <b/>
        <sz val="11"/>
        <color theme="1"/>
        <rFont val="Arial Narrow"/>
        <family val="2"/>
      </rPr>
      <t>Sector Administrativo:</t>
    </r>
    <r>
      <rPr>
        <sz val="11"/>
        <color theme="1"/>
        <rFont val="Arial Narrow"/>
        <family val="2"/>
      </rPr>
      <t xml:space="preserve"> Transporte</t>
    </r>
  </si>
  <si>
    <r>
      <rPr>
        <b/>
        <sz val="11"/>
        <color theme="1"/>
        <rFont val="Arial Narrow"/>
        <family val="2"/>
      </rPr>
      <t>Ciudad:</t>
    </r>
    <r>
      <rPr>
        <sz val="11"/>
        <color theme="1"/>
        <rFont val="Arial Narrow"/>
        <family val="2"/>
      </rPr>
      <t xml:space="preserve"> Bogotá D.C</t>
    </r>
  </si>
  <si>
    <t>Componente 3 Rendición de Cuentas</t>
  </si>
  <si>
    <t>SUBCOMPONENTE</t>
  </si>
  <si>
    <t>10. ACTIVIDADES A DESARROLLAR</t>
  </si>
  <si>
    <t>11. META O PRODUCTO</t>
  </si>
  <si>
    <t>12. RESPONSABLE</t>
  </si>
  <si>
    <t>FECHA PROGRAMADA</t>
  </si>
  <si>
    <r>
      <t xml:space="preserve">Subcomponente 1
</t>
    </r>
    <r>
      <rPr>
        <sz val="11"/>
        <color theme="1"/>
        <rFont val="Arial Narrow"/>
        <family val="2"/>
      </rPr>
      <t>Información de calidad y en lenguaje comprensible</t>
    </r>
  </si>
  <si>
    <t>Comunicaciones mensuales</t>
  </si>
  <si>
    <t>Equipo de Comunicaciones</t>
  </si>
  <si>
    <t>Difundir la actividad misional de la entidad, a través de Boletines Informativos audiovisuales</t>
  </si>
  <si>
    <t>1 Boletín trimestral</t>
  </si>
  <si>
    <t>Oficina de Tecnologías de la Información y Comunicaciones</t>
  </si>
  <si>
    <r>
      <t xml:space="preserve">Subcomponente 2 
</t>
    </r>
    <r>
      <rPr>
        <sz val="11"/>
        <color theme="1"/>
        <rFont val="Arial Narrow"/>
        <family val="2"/>
      </rPr>
      <t>Diálogo de doble vía con la ciudadanía y sus organizaciones</t>
    </r>
  </si>
  <si>
    <r>
      <t xml:space="preserve">Subcomponente 3
</t>
    </r>
    <r>
      <rPr>
        <sz val="11"/>
        <color theme="1"/>
        <rFont val="Arial Narrow"/>
        <family val="2"/>
      </rPr>
      <t>Responsabilidad para aplicar correctivos y acciones de mejora</t>
    </r>
  </si>
  <si>
    <r>
      <t xml:space="preserve">Entidad: </t>
    </r>
    <r>
      <rPr>
        <sz val="11"/>
        <color indexed="8"/>
        <rFont val="Arial Narrow"/>
        <family val="2"/>
      </rPr>
      <t>Superintendencia de  Transporte</t>
    </r>
  </si>
  <si>
    <r>
      <rPr>
        <b/>
        <sz val="11"/>
        <color indexed="8"/>
        <rFont val="Arial Narrow"/>
        <family val="2"/>
      </rPr>
      <t>Ciudad:</t>
    </r>
    <r>
      <rPr>
        <sz val="11"/>
        <color indexed="8"/>
        <rFont val="Arial Narrow"/>
        <family val="2"/>
      </rPr>
      <t xml:space="preserve"> Bogotá D.C</t>
    </r>
  </si>
  <si>
    <t>Componente 4:  Mecanismos para Mejorar la Atención al Ciudadano</t>
  </si>
  <si>
    <t>Actividades realizadas</t>
  </si>
  <si>
    <t>Actividades</t>
  </si>
  <si>
    <r>
      <t>Meta o producto</t>
    </r>
    <r>
      <rPr>
        <b/>
        <sz val="11"/>
        <color rgb="FFFF0000"/>
        <rFont val="Arial Narrow"/>
        <family val="2"/>
      </rPr>
      <t xml:space="preserve"> </t>
    </r>
  </si>
  <si>
    <r>
      <rPr>
        <b/>
        <sz val="12"/>
        <color indexed="8"/>
        <rFont val="Arial Narrow"/>
        <family val="2"/>
      </rPr>
      <t xml:space="preserve">Subcomponente 1
</t>
    </r>
    <r>
      <rPr>
        <sz val="12"/>
        <color indexed="8"/>
        <rFont val="Arial Narrow"/>
        <family val="2"/>
      </rPr>
      <t xml:space="preserve">Estructura administrativa y Direccionamiento estratégico </t>
    </r>
  </si>
  <si>
    <t>Secretaría General
Oficina de TICS</t>
  </si>
  <si>
    <r>
      <rPr>
        <b/>
        <sz val="12"/>
        <color indexed="8"/>
        <rFont val="Arial Narrow"/>
        <family val="2"/>
      </rPr>
      <t>Subcomponente 2</t>
    </r>
    <r>
      <rPr>
        <sz val="12"/>
        <color indexed="8"/>
        <rFont val="Arial Narrow"/>
        <family val="2"/>
      </rPr>
      <t xml:space="preserve">
Fortalecimiento de los canales de atención</t>
    </r>
  </si>
  <si>
    <t>Realizar seguimiento a la atención presencial al ciudadano, que de cuenta de la interacción y gestión con el ciudadano</t>
  </si>
  <si>
    <t>Atención al ciudadano</t>
  </si>
  <si>
    <t>Realizar seguimiento a la atención telefónica a través del centro de contacto</t>
  </si>
  <si>
    <t>Secretaría General
Dirección Administrativa</t>
  </si>
  <si>
    <r>
      <rPr>
        <b/>
        <sz val="12"/>
        <color indexed="8"/>
        <rFont val="Arial Narrow"/>
        <family val="2"/>
      </rPr>
      <t xml:space="preserve">Subcomponente 3
</t>
    </r>
    <r>
      <rPr>
        <sz val="12"/>
        <color indexed="8"/>
        <rFont val="Arial Narrow"/>
        <family val="2"/>
      </rPr>
      <t>Talento humano</t>
    </r>
  </si>
  <si>
    <t>Capacitaciones desarrolladas</t>
  </si>
  <si>
    <t>Talento Humano</t>
  </si>
  <si>
    <r>
      <rPr>
        <b/>
        <sz val="12"/>
        <color indexed="8"/>
        <rFont val="Arial Narrow"/>
        <family val="2"/>
      </rPr>
      <t xml:space="preserve">Subcomponente 4
</t>
    </r>
    <r>
      <rPr>
        <sz val="12"/>
        <color indexed="8"/>
        <rFont val="Arial Narrow"/>
        <family val="2"/>
      </rPr>
      <t>Normativo y procedimental</t>
    </r>
  </si>
  <si>
    <t>Desarrollar actividades de promoción y prevención de los derechos de los usuarios del servicio de transporte</t>
  </si>
  <si>
    <t xml:space="preserve">Actividades de promoción y prevención realizadas </t>
  </si>
  <si>
    <t>Componente 5:  Mecanismos para la Transparencia y Acceso a la Información</t>
  </si>
  <si>
    <t>Realizar seguimiento periódico a la publicación de la información del botón de transparencia de la Superintendencia de Transporte</t>
  </si>
  <si>
    <t>Botón de transparencia actualizado</t>
  </si>
  <si>
    <t>1.2</t>
  </si>
  <si>
    <t>1.3</t>
  </si>
  <si>
    <t>1.4</t>
  </si>
  <si>
    <t>Gestionar la publicación de las hojas de vida de los funcionarios y contratistas de la SPT, en el aplicativo SIGEP</t>
  </si>
  <si>
    <t>Hojas de vida publicadas en el SIGEP</t>
  </si>
  <si>
    <t>Talento Humano Dirección Administrativa</t>
  </si>
  <si>
    <t>Secretaría General
Atención al Ciudadano</t>
  </si>
  <si>
    <t>Realizar seguimiento a la implementación del Modelo de Seguridad y Privacidad de la Información</t>
  </si>
  <si>
    <t>Cumplimiento de actividades programadas</t>
  </si>
  <si>
    <t>Realizar seguimiento a la implementación de la Política de Gobierno Digital</t>
  </si>
  <si>
    <t xml:space="preserve">Cumplimiento de actividades programadas </t>
  </si>
  <si>
    <t>5.1</t>
  </si>
  <si>
    <t>Realizar seguimiento a las solicitudes recibidas en la Entidad y elaborar el informe de PQRS.</t>
  </si>
  <si>
    <t>Informe de PQRS</t>
  </si>
  <si>
    <t>Atención al Ciudadano</t>
  </si>
  <si>
    <t>Plan Anticorrupción y Atención al Ciudadano 2021</t>
  </si>
  <si>
    <t>Noviembre</t>
  </si>
  <si>
    <t>Abril</t>
  </si>
  <si>
    <t>Diciembre</t>
  </si>
  <si>
    <t>Abril, Agosto, Diciembre</t>
  </si>
  <si>
    <t>Junio</t>
  </si>
  <si>
    <t>Permanente</t>
  </si>
  <si>
    <t>Semestral</t>
  </si>
  <si>
    <t>Agosto</t>
  </si>
  <si>
    <t>2.2</t>
  </si>
  <si>
    <t>Desarrollar actividades de sensibilización dirigidas a las diferentes dependencias de la Entidad, sobre el procedimiento y marco normativo para la atención de PQRSD.</t>
  </si>
  <si>
    <t>Micrositio en la Intranet elaborado</t>
  </si>
  <si>
    <t>Atención al Ciudadano y OTIC</t>
  </si>
  <si>
    <t>4.2</t>
  </si>
  <si>
    <t>Grupo de Talento Humano</t>
  </si>
  <si>
    <t>Sensibilizar a los equipos de los procesos con respecto a los riesgos de corrupción y sus controles.</t>
  </si>
  <si>
    <t>Grupo de Control Interno Disciplinario
Grupo de Talento Humano</t>
  </si>
  <si>
    <t>Actividades dirigidas a los funcionarios de la SuperTransporte realizadas por medios electrónicos, con información relevante relacionada con el Régimen Disciplinario y el Conflicto de Intereses.</t>
  </si>
  <si>
    <t>Junio y Noviembre</t>
  </si>
  <si>
    <t>Seguimiento a los Mapas de Riesgo de Corrupción</t>
  </si>
  <si>
    <t xml:space="preserve">Publicar el Mapa de Riesgos de Corrupción </t>
  </si>
  <si>
    <t>Mapas de riesgo por proceso publicados en la Intranet y página Web</t>
  </si>
  <si>
    <t xml:space="preserve">Implementar actividades pedagógicas que permitan la
interiorización del Código de Integridad. </t>
  </si>
  <si>
    <t>Realizar monitoreo a los riesgos de corrupción y si se requiere, ajustar el Mapa de Riesgos.</t>
  </si>
  <si>
    <t>Líder de cada proceso con el acompañamiento de profesional asignado de la Oficina Asesora de Planeación</t>
  </si>
  <si>
    <t>Guia de Lenguaje Claro elaborada.</t>
  </si>
  <si>
    <t>Resultados de la encuesta realizada.</t>
  </si>
  <si>
    <t>Hacer encuesta a la Ciudadanía sobre la gestión presentada presentada en la Audiencia Pública de Rendición de cuentas 2021</t>
  </si>
  <si>
    <t>Elaborar o actualizar los documentos de los procesos misionales acorde con la Cadena de Valor vigente, propendiendo por una adecuada prestación de servicios a los grupos de valor.</t>
  </si>
  <si>
    <t>Documentos elaborados y  actualizados.</t>
  </si>
  <si>
    <t xml:space="preserve">Delegaturas con acompañamiento del profesional asignado de la Oficina Asesora de Planeación </t>
  </si>
  <si>
    <t>Oficina Asesora de Planeación 
Comunicaciones</t>
  </si>
  <si>
    <t>Dar a conocer la información de la entidad que se encuentran registrada en el SUIT para facilitar al usuario su consulta en este aplicativo.</t>
  </si>
  <si>
    <t>Comunicación Web y Redes Sociales</t>
  </si>
  <si>
    <t>1 Informe mensual con análisis de los datos</t>
  </si>
  <si>
    <t>Verificar la accesibilidad de los espacios físicos de atención y servicio al ciudadano</t>
  </si>
  <si>
    <t>1 informe de evaluación de los espacios adecuados en la nueva sede que evidencien la adecuada accesibilidad de los ciudadanos</t>
  </si>
  <si>
    <t>Implementar nuevas soluciones de comunicación con la entidad (Considerar personas con discapacidad auditiva, visual, adultos mayores, niños y etnias)</t>
  </si>
  <si>
    <t>Capacitar al equipo de Regionales de la SuperTransporte sobre cultura del "buen servicio"</t>
  </si>
  <si>
    <t>Realizar medición de los indicadores definidos en el marco del proceso Gestión de Relacionamiento con el Ciudadano conforme a la periodicidad establecida</t>
  </si>
  <si>
    <t>Indicadores calculados y analizados</t>
  </si>
  <si>
    <t>Periodicidad Establecida</t>
  </si>
  <si>
    <t>Delegatura de Protección al usuario del servicio de  transporte</t>
  </si>
  <si>
    <t xml:space="preserve">Diseñar mecanismo de evaluación de satisfacción para los diferentes espacios de participación ciudadana que desarrolla la Superintendencia </t>
  </si>
  <si>
    <t>Mecanismo de evaluación diseñado</t>
  </si>
  <si>
    <t>Septiembre</t>
  </si>
  <si>
    <t>Consolidar e informar los resultados de las mediciones periódicas de percepción de los ciudadanos con el fin de identificar oportunidades de mejora.</t>
  </si>
  <si>
    <t>Informe cuatrimestral socializado con directivos</t>
  </si>
  <si>
    <t>1.5</t>
  </si>
  <si>
    <t>Sensibilizar a los funcionarios de la Superintendencia, sobre Régimen Disciplinario y Conflicto de Intereses, a fin de prevenir la ocurrencia de la falta disciplinaria.</t>
  </si>
  <si>
    <t>Identificar nuevos datos abiertos para la entidad que puedan ser publicados y socializados.</t>
  </si>
  <si>
    <t>Datos abiertos publicados</t>
  </si>
  <si>
    <t>Revisar la información de Trámites, OPAS y Consultas, en el Sistema Único de Información de Trámites - SUIT y actualizar en caso de ser necesario.</t>
  </si>
  <si>
    <t>Trámites, OPAS y Consultas actualizados en el SUIT</t>
  </si>
  <si>
    <t xml:space="preserve">Informar a la ciudadanía los resultados de la última medición del Formulario Único de Reporte de Avance de la Gestión-FURAG </t>
  </si>
  <si>
    <r>
      <rPr>
        <b/>
        <sz val="11"/>
        <color indexed="8"/>
        <rFont val="Arial Narrow"/>
        <family val="2"/>
      </rPr>
      <t xml:space="preserve">Subcomponente 1
</t>
    </r>
    <r>
      <rPr>
        <sz val="11"/>
        <color indexed="8"/>
        <rFont val="Arial Narrow"/>
        <family val="2"/>
      </rPr>
      <t>Lineamientos de Transparencia Activa</t>
    </r>
  </si>
  <si>
    <r>
      <rPr>
        <b/>
        <sz val="11"/>
        <color indexed="8"/>
        <rFont val="Arial Narrow"/>
        <family val="2"/>
      </rPr>
      <t xml:space="preserve">Subcomponente 2 
</t>
    </r>
    <r>
      <rPr>
        <sz val="11"/>
        <color indexed="8"/>
        <rFont val="Arial Narrow"/>
        <family val="2"/>
      </rPr>
      <t>Lineamientos de Transparencia Pasiva</t>
    </r>
  </si>
  <si>
    <r>
      <rPr>
        <b/>
        <sz val="11"/>
        <color indexed="8"/>
        <rFont val="Arial Narrow"/>
        <family val="2"/>
      </rPr>
      <t xml:space="preserve">Subcomponente 3
</t>
    </r>
    <r>
      <rPr>
        <sz val="11"/>
        <color indexed="8"/>
        <rFont val="Arial Narrow"/>
        <family val="2"/>
      </rPr>
      <t>Elaboración de los Instrumentos de Gestión de la Información</t>
    </r>
  </si>
  <si>
    <r>
      <rPr>
        <b/>
        <sz val="11"/>
        <color indexed="8"/>
        <rFont val="Arial Narrow"/>
        <family val="2"/>
      </rPr>
      <t xml:space="preserve">Subcomponente 4
</t>
    </r>
    <r>
      <rPr>
        <sz val="11"/>
        <color indexed="8"/>
        <rFont val="Arial Narrow"/>
        <family val="2"/>
      </rPr>
      <t>Criterio diferencial de accesibilidad</t>
    </r>
  </si>
  <si>
    <r>
      <rPr>
        <b/>
        <sz val="11"/>
        <color indexed="8"/>
        <rFont val="Arial Narrow"/>
        <family val="2"/>
      </rPr>
      <t xml:space="preserve">Subcomponente 5
</t>
    </r>
    <r>
      <rPr>
        <sz val="11"/>
        <color indexed="8"/>
        <rFont val="Arial Narrow"/>
        <family val="2"/>
      </rPr>
      <t>Monitoreo del Acceso a la Información Pública</t>
    </r>
  </si>
  <si>
    <t>Reporte Publicado en página Web</t>
  </si>
  <si>
    <t>1 Actividad de Sensibilización Realizada</t>
  </si>
  <si>
    <t>Elaboración de micrositio en la Intranet para capacitación permanente en el manejo de la plataforma de Gestión Documental en temas de PQRSD</t>
  </si>
  <si>
    <t>Personas Capacitadas</t>
  </si>
  <si>
    <t>Realizar acciones de difusión acerca del Oficial de Transparencia, para fortalecer el canal de denuncias en temas de anticorrupción de la entidad</t>
  </si>
  <si>
    <t>Difusión de información sobre oficial de transparencia</t>
  </si>
  <si>
    <t>Oficina Asesora de Planeación
Comunicaciones</t>
  </si>
  <si>
    <t>Campaña de sensibilización a los funcionarios de la SuperTransporte encaminada a interiorizar los valores del Código de Integridad en la vida cotidiana.</t>
  </si>
  <si>
    <t>Informe final de Rendición de Cuentas</t>
  </si>
  <si>
    <t>Seguimientos a las actividades de rendición de cuentas</t>
  </si>
  <si>
    <t>Realizar seguimiento al cumplimiento de las actividades propuestas en el Plan de Rendición de Cuentas (De acuerdo con los cortes de seguimeinto del PAAC 30 de abril, 30 de agosto y 31 de diciembre)</t>
  </si>
  <si>
    <r>
      <rPr>
        <b/>
        <sz val="11"/>
        <color theme="1"/>
        <rFont val="Arial Narrow"/>
        <family val="2"/>
      </rPr>
      <t>Subcomponente 4</t>
    </r>
    <r>
      <rPr>
        <sz val="11"/>
        <color theme="1"/>
        <rFont val="Arial Narrow"/>
        <family val="2"/>
      </rPr>
      <t xml:space="preserve">                                               Evaluación y retroalimentación a  la gestión institucional</t>
    </r>
  </si>
  <si>
    <t>Actividad con urna de cristal</t>
  </si>
  <si>
    <t>Desarrollar una actividad de participación y colaboración abierta a través de Urna de Cristal</t>
  </si>
  <si>
    <t>1 campaña realizada</t>
  </si>
  <si>
    <t>Desarrollar campaña de sensibilización sobre rendición de cuentas dirigido a vigilados y publico en general</t>
  </si>
  <si>
    <t>Delegaturas con el apoyo de la
Oficina Asesora de Planeación</t>
  </si>
  <si>
    <t>Documento de respuesta a inquietudes publicado en página web</t>
  </si>
  <si>
    <t>Clasificar todas las consultas, sugerencias y recomendaciones realizadas a través de las diferentes herramientas de diálogo para establecer las respuestas que se deben generar, para publicar en página web</t>
  </si>
  <si>
    <t>Audiencia realizada</t>
  </si>
  <si>
    <t>Rendición de cuentas realizada en un medio virtual</t>
  </si>
  <si>
    <t>Realizar audiencia virtual de rendición de cuentas</t>
  </si>
  <si>
    <t>Delegaturas</t>
  </si>
  <si>
    <t>Reuniones con diferentes grupos de interés</t>
  </si>
  <si>
    <t>Llevar a cabo reuniones con la ciudadanía, vigilados y organizaciones cívicas para escuchar sus requerimientos y expectativas frente a las actividades misionales de la entidad y su proceso de rendición de cuentas (mesas de trabajo)</t>
  </si>
  <si>
    <t>Delegatura de Puertos</t>
  </si>
  <si>
    <t>1 espacio de dialogo desarrollado</t>
  </si>
  <si>
    <t xml:space="preserve">Desarrollar un Desarrollar un espacio de diálogo virtual (chat, foro, facebook live) de un tema relacionado con las acciones desarrolladas por la Delegatura de Puertos </t>
  </si>
  <si>
    <t>Delegatura de Concesiones e Infraestructura</t>
  </si>
  <si>
    <t xml:space="preserve">Desarrollar un espacio de diálogo virtual (chat, foro, facebook live) de un tema relacionado con las acciones desarrolladas por la Delegatura de Concesiones e Infraestructura </t>
  </si>
  <si>
    <t xml:space="preserve">Desarrollar un espacio de diálogo virtual (chat, foro, facebook live) la Protección al usuario de los servicios de transporte  </t>
  </si>
  <si>
    <t>Delegatura de Tránsito y Transporte Terrestre</t>
  </si>
  <si>
    <t>Desarrollar un espacio de diálogo virtual (chat, foro, facebook live) de una temática relacionada con Transito y Transporte Terrestre</t>
  </si>
  <si>
    <t>Despacho del Superintendente
de Transporte</t>
  </si>
  <si>
    <t>Asistencia y participación a diferentes eventos del sector</t>
  </si>
  <si>
    <t>Participar en reuniones a nivel nacional, congresos nacionales o simposios del sector transporte para escuchar requerimientos, necesidades e interrogantes acerca del transporte público nacional</t>
  </si>
  <si>
    <t>Web Máster</t>
  </si>
  <si>
    <t>Proyectos normativos sometidos a participación ciudadana</t>
  </si>
  <si>
    <t>Publicar los proyectos de actos administrativos y demás documentos de interés general que requieran ser sometidos a participación de la ciudadanía con el fin de recibir observaciones.</t>
  </si>
  <si>
    <t xml:space="preserve">Piezas informativas a través de los diferentes medios de comunicación de la entidad, dando a conocer el informe a los vigilados y a los funcionarios. </t>
  </si>
  <si>
    <t>Campañas informativas realizadas</t>
  </si>
  <si>
    <t>Desarrollar campañas informativas sobre temáticas misionales y de prevención dirigida a la Ciudadanía</t>
  </si>
  <si>
    <t xml:space="preserve">Boletines de prensa en medios y página web </t>
  </si>
  <si>
    <t>Implementar free press con medios de comunicación a nivel nacional</t>
  </si>
  <si>
    <t>Plan Anticorrupción y Atención al Ciudadano 2020</t>
  </si>
  <si>
    <t>Participar en la audiencia pública de rendición de cuentas  del Sector Transporte</t>
  </si>
  <si>
    <r>
      <t>Elaborar el informe de evaluación final del plan de rendición de cuentas de la entidad, que incorpore la retroalimentación de la ciudadanía a la Audiencia Pública.</t>
    </r>
    <r>
      <rPr>
        <sz val="11"/>
        <color rgb="FFFF0000"/>
        <rFont val="Arial Narrow"/>
        <family val="2"/>
      </rPr>
      <t xml:space="preserve"> </t>
    </r>
  </si>
  <si>
    <t>3.3</t>
  </si>
  <si>
    <t>Diseñar y divulgar información mediante comunicaciones Internas (push mails, pantallas o carteleras virtuales), informando las principales actividades desarrolladas por la entidad a nivel misional, normativo y administrativo.</t>
  </si>
  <si>
    <t>Producir una guía de 'Lenguaje Claro' para aplicar en las relaciones presenciales, virtuales y digitales con los grupos de valor e interés de acuerdo con la Caracterización de Usuarios.</t>
  </si>
  <si>
    <t>Documento de observaciones y acciones de mejora frente al cumplimiento de la Oficina con relación a la Ley</t>
  </si>
  <si>
    <t>Analizar el alcance del artículo 17 de la Ley 2052 de 2020 para verificar su cumplimiento en cuanto a la Oficina de la Relación con el Ciudadano y en caso de incumplimiento presentar las recomendaciones pertinentes para atender lo previsto en la ley en el plazo determinado en el parágrafo 1 (Agosto del 2021).</t>
  </si>
  <si>
    <t>Oficina Asesora Jurídica
Cordinación de Talento Humano</t>
  </si>
  <si>
    <t>Gestionar participación abierta a Servidores Públicos para curso de lenguaje de señas básico para la atención inclusiva a personas en condición de discapacidad auditiva - Analizar posibilidad de ofrecerlo en el marco de la alianza del DAFP con el INSOR</t>
  </si>
  <si>
    <t>3.2</t>
  </si>
  <si>
    <t>Dependencias y Oficina Asesora de Planeación (Consolidación)</t>
  </si>
  <si>
    <t>Delegatura para la Protección al usuario del servicio de  transporte</t>
  </si>
  <si>
    <r>
      <t xml:space="preserve">Subcomponente 5
</t>
    </r>
    <r>
      <rPr>
        <sz val="12"/>
        <color rgb="FF000000"/>
        <rFont val="Arial Narrow"/>
        <family val="2"/>
      </rPr>
      <t>Relacionamiento con el ciudadano</t>
    </r>
  </si>
  <si>
    <t>Elaborar el informe de Rendición de Cuentas 2021</t>
  </si>
  <si>
    <t>Desarrollar campaña para socialización de informe de Rendición de Cuentas 2021</t>
  </si>
  <si>
    <t>Informe de Rendición de Cuentas 2020</t>
  </si>
  <si>
    <t xml:space="preserve">Superintendencia de Transporte </t>
  </si>
  <si>
    <t>COMPONENTES</t>
  </si>
  <si>
    <t>2. Racionalización de Trámites</t>
  </si>
  <si>
    <t>3. Rendición de Cuentas</t>
  </si>
  <si>
    <t>5. Mecanismos para la Transparencia y Acceso a la Información</t>
  </si>
  <si>
    <t>4. Mecanismos para mejorar la Atención al Ciudadano</t>
  </si>
  <si>
    <t>1. Gestión del Riesgo de Corrupción</t>
  </si>
  <si>
    <t>6. Iniciativas Adicionales</t>
  </si>
  <si>
    <t>Revisar y actualizar los riesgos de corrupción existentes y actualizar el mapa de riesgos</t>
  </si>
  <si>
    <t>Oficina Asesora de Planeación y CIGD</t>
  </si>
  <si>
    <r>
      <t xml:space="preserve">Entidad: </t>
    </r>
    <r>
      <rPr>
        <sz val="10"/>
        <color indexed="8"/>
        <rFont val="Arial Narrow"/>
        <family val="2"/>
      </rPr>
      <t>Superintendencia de Transporte</t>
    </r>
  </si>
  <si>
    <r>
      <rPr>
        <b/>
        <sz val="10"/>
        <color indexed="8"/>
        <rFont val="Arial Narrow"/>
        <family val="2"/>
      </rPr>
      <t>Orden:</t>
    </r>
    <r>
      <rPr>
        <sz val="10"/>
        <color indexed="8"/>
        <rFont val="Arial Narrow"/>
        <family val="2"/>
      </rPr>
      <t xml:space="preserve"> Nacional</t>
    </r>
  </si>
  <si>
    <r>
      <rPr>
        <b/>
        <sz val="10"/>
        <color indexed="8"/>
        <rFont val="Arial Narrow"/>
        <family val="2"/>
      </rPr>
      <t>Departamento:</t>
    </r>
    <r>
      <rPr>
        <sz val="10"/>
        <color indexed="8"/>
        <rFont val="Arial Narrow"/>
        <family val="2"/>
      </rPr>
      <t xml:space="preserve"> Bogotá D.C</t>
    </r>
  </si>
  <si>
    <r>
      <rPr>
        <b/>
        <sz val="10"/>
        <color indexed="8"/>
        <rFont val="Arial Narrow"/>
        <family val="2"/>
      </rPr>
      <t xml:space="preserve">Subcomponente /proceso 1 
</t>
    </r>
    <r>
      <rPr>
        <sz val="10"/>
        <color indexed="8"/>
        <rFont val="Arial Narrow"/>
        <family val="2"/>
      </rPr>
      <t>Política de Administración de Riesgos de Corrupción</t>
    </r>
  </si>
  <si>
    <r>
      <rPr>
        <b/>
        <sz val="10"/>
        <color indexed="8"/>
        <rFont val="Arial Narrow"/>
        <family val="2"/>
      </rPr>
      <t xml:space="preserve">Subcomponente/proceso  2 </t>
    </r>
    <r>
      <rPr>
        <sz val="10"/>
        <color indexed="8"/>
        <rFont val="Arial Narrow"/>
        <family val="2"/>
      </rPr>
      <t>Construcción del Mapa de Riesgos de Corrupción</t>
    </r>
  </si>
  <si>
    <r>
      <rPr>
        <b/>
        <sz val="10"/>
        <color indexed="8"/>
        <rFont val="Arial Narrow"/>
        <family val="2"/>
      </rPr>
      <t xml:space="preserve">Subcomponente /proceso 3    </t>
    </r>
    <r>
      <rPr>
        <sz val="10"/>
        <color indexed="8"/>
        <rFont val="Arial Narrow"/>
        <family val="2"/>
      </rPr>
      <t xml:space="preserve"> Consulta y divulgación </t>
    </r>
  </si>
  <si>
    <r>
      <rPr>
        <b/>
        <sz val="10"/>
        <color indexed="8"/>
        <rFont val="Arial Narrow"/>
        <family val="2"/>
      </rPr>
      <t>Subcomponente /proceso 4</t>
    </r>
    <r>
      <rPr>
        <sz val="10"/>
        <color indexed="8"/>
        <rFont val="Arial Narrow"/>
        <family val="2"/>
      </rPr>
      <t xml:space="preserve">      Monitoreo o revisión</t>
    </r>
  </si>
  <si>
    <r>
      <rPr>
        <b/>
        <sz val="10"/>
        <color indexed="8"/>
        <rFont val="Arial Narrow"/>
        <family val="2"/>
      </rPr>
      <t>Subcomponente/proceso 5</t>
    </r>
    <r>
      <rPr>
        <sz val="10"/>
        <color indexed="8"/>
        <rFont val="Arial Narrow"/>
        <family val="2"/>
      </rPr>
      <t xml:space="preserve"> Seguimiento</t>
    </r>
  </si>
  <si>
    <t xml:space="preserve">Oficina Asesora de Planeación </t>
  </si>
  <si>
    <t>3 informes de avance de comunicación implementadas</t>
  </si>
  <si>
    <t>Borrador de ajuste a la política de administración de riesgos</t>
  </si>
  <si>
    <t>Marzo</t>
  </si>
  <si>
    <t>Revisar la política y metodología de gestión de riesgos acorde con la Guia Para la Administración de Riesgos y el diseño de controles V5 de 2020</t>
  </si>
  <si>
    <t>Actualizar la política y metodología  de gestión de riesgos acorde con la Guia Para la Administración de Riesgos y el diseño de conrtroles V5 de 2020</t>
  </si>
  <si>
    <t>Política de riesgo y metodología Actualizada y Aprobada</t>
  </si>
  <si>
    <t>Julio</t>
  </si>
  <si>
    <t>Mapas de riesgo de corrupción por proceso 100% actualizado</t>
  </si>
  <si>
    <t>Mapa de riesgo de corrupción socializado.</t>
  </si>
  <si>
    <t>Líder de cada proceso</t>
  </si>
  <si>
    <t>Verificar la visibilización de la ejecución del Plan anticorrupción y mapa de riesgos, según los cortes establecidos (corte 31 de Dic de 2020, 30 de abril, 31 de agosto 2021) dentro de los 10 días hábiles siguientes a la fecha y el 31 de enero de la vigencia la publicación del plan anticorrupción para la vigencia 2021.</t>
  </si>
  <si>
    <t>Informes de seguimiento  de la ejecución del Plan anticorrupción y mapa de riesgos de corrupción</t>
  </si>
  <si>
    <t>Enero, Mayo, Septiembre</t>
  </si>
  <si>
    <t>Grupo de Comunicaciones 
Grupo de Atención al Ciudadano con acompañamiento metodológico de Oficina Asesora de Planeación</t>
  </si>
  <si>
    <t>Grupo de Talento Humano y
Oficina Asesora de Planeación</t>
  </si>
  <si>
    <t xml:space="preserve">Actualizar herramientas informáticas de interacción con los vigilados </t>
  </si>
  <si>
    <t>Herramientas informáticas actualizadas</t>
  </si>
  <si>
    <t>Capacitación abierta a funcionarios en Habilidades Blandas en la Atención al Usuario.</t>
  </si>
  <si>
    <t>Capacitacion en Habilidades Blandas en la Atención al Usuario</t>
  </si>
  <si>
    <t>Anual</t>
  </si>
  <si>
    <t>Posterior a la realización de la audiencia RDC 2021</t>
  </si>
  <si>
    <r>
      <t xml:space="preserve">Fecha de Publicación: </t>
    </r>
    <r>
      <rPr>
        <sz val="11"/>
        <color theme="1"/>
        <rFont val="Arial Narrow"/>
        <family val="2"/>
      </rPr>
      <t>29-01-2020</t>
    </r>
  </si>
  <si>
    <r>
      <t xml:space="preserve">Fecha de Publicación: </t>
    </r>
    <r>
      <rPr>
        <sz val="11"/>
        <color theme="1"/>
        <rFont val="Arial Narrow"/>
        <family val="2"/>
      </rPr>
      <t>29-01-2021</t>
    </r>
  </si>
  <si>
    <r>
      <t xml:space="preserve">Fecha de Publicación:
</t>
    </r>
    <r>
      <rPr>
        <sz val="11"/>
        <color theme="1"/>
        <rFont val="Arial Narrow"/>
        <family val="2"/>
      </rPr>
      <t>29-01-2021</t>
    </r>
  </si>
  <si>
    <r>
      <t xml:space="preserve">Fecha de Publicación: </t>
    </r>
    <r>
      <rPr>
        <sz val="10"/>
        <color theme="1"/>
        <rFont val="Arial Narrow"/>
        <family val="2"/>
      </rPr>
      <t>29-01-2021</t>
    </r>
  </si>
  <si>
    <r>
      <t xml:space="preserve">Fecha de Publicación: </t>
    </r>
    <r>
      <rPr>
        <sz val="12"/>
        <color rgb="FF333300"/>
        <rFont val="Arial Narrow"/>
        <family val="2"/>
      </rPr>
      <t>29-01-2021</t>
    </r>
  </si>
  <si>
    <t>Único</t>
  </si>
  <si>
    <t>7641</t>
  </si>
  <si>
    <t>Contribución Especial de Vigilancia</t>
  </si>
  <si>
    <t>El usuario puede realizar el pago a través de la ventanilla en el Banco de Occidente y a través del botón PSE</t>
  </si>
  <si>
    <t>El usuario podrá realizar el pago a través de la ventanilla en el Banco de Occidente, a través del botón PSE y a través del corresponsal bancario Surtimax, Super inter, Carulla, Exito, Baloto, Efecty</t>
  </si>
  <si>
    <t>Los vigilados pueden cumplir con las obligaciones ya que tienen más opciones de pago</t>
  </si>
  <si>
    <t>Administrativa</t>
  </si>
  <si>
    <t>Aumento de medios de pago - corresponsal bancario</t>
  </si>
  <si>
    <t>23/02/2021</t>
  </si>
  <si>
    <t>Dirección Financiera</t>
  </si>
  <si>
    <t>ACCIONES DE RACIONALIZACIÓN A DESARROLLAR</t>
  </si>
  <si>
    <t>Mejora por implementar</t>
  </si>
  <si>
    <t>Beneficio al ciudadano o entidad</t>
  </si>
  <si>
    <t>Fecha
inicio</t>
  </si>
  <si>
    <t>Fecha final racionalización</t>
  </si>
  <si>
    <t>*</t>
  </si>
  <si>
    <t>RDC</t>
  </si>
  <si>
    <t>RDCorrup</t>
  </si>
  <si>
    <t>Serv Al Ciudadano</t>
  </si>
  <si>
    <t>Transparencia</t>
  </si>
  <si>
    <t>Iniciat Adicionales</t>
  </si>
  <si>
    <t>Octubre</t>
  </si>
  <si>
    <t>Componente</t>
  </si>
  <si>
    <r>
      <rPr>
        <b/>
        <sz val="11"/>
        <color theme="1"/>
        <rFont val="Arial Narrow"/>
        <family val="2"/>
      </rPr>
      <t>Delegatura de Puertos.</t>
    </r>
    <r>
      <rPr>
        <sz val="11"/>
        <color theme="1"/>
        <rFont val="Arial Narrow"/>
        <family val="2"/>
      </rPr>
      <t xml:space="preserve"> En el primer cuatrimestre no se desarrolló un evento de estas características</t>
    </r>
  </si>
  <si>
    <t>1. Se realizó un Facebook Live para lanzar el ABC de las competencias con la  AEROCIVIL. Evidencia : https://fb.watch/5g8dUNGYLe/ 
2. Se realizaron dos jornadas de Chat Superresuelve, aprovechando la conmemoración del mes del consumidor. Los días 17 y 19 de marzo de 2021.
Evidencia:
- Archivo "COM3_2.4_Act_Superresuelve1"
- Archivo: "COM3_2.4_Act_Superresuelve2"</t>
  </si>
  <si>
    <r>
      <rPr>
        <b/>
        <sz val="11"/>
        <color theme="1"/>
        <rFont val="Arial Narrow"/>
        <family val="2"/>
      </rPr>
      <t>PREVENCIÓN</t>
    </r>
    <r>
      <rPr>
        <sz val="11"/>
        <color theme="1"/>
        <rFont val="Arial Narrow"/>
        <family val="2"/>
      </rPr>
      <t xml:space="preserve">
</t>
    </r>
    <r>
      <rPr>
        <u/>
        <sz val="11"/>
        <color theme="1"/>
        <rFont val="Arial Narrow"/>
        <family val="2"/>
      </rPr>
      <t>Enero:</t>
    </r>
    <r>
      <rPr>
        <sz val="11"/>
        <color theme="1"/>
        <rFont val="Arial Narrow"/>
        <family val="2"/>
      </rPr>
      <t xml:space="preserve">
1.Información Pública de Precios (IPP), en el que se realizó cronograma de visitas de inspección y verificación del cumplimiento de la norma.
Evidencia: 
- Archivo: "COM4_5.1_Act_SeguimientodeInformaciónPúblicadePrecios"
- Archivo: "COM4_5.1_Act_SeguimientodeInformaciónPúblicadePrecios1"
2. Derechos y Deberes a la Carga, se adelantó las actividades de (i) identificaión de las PQRD en materia de transporte de mercancías y (ii) envío de las invitaciones a la mesa de trabajo.
Evidencia:
- Archivo: "COM4_5.1_Act_Derechosydeberesalacarga"
- Archivo: "COM4_5.1_Act_Derechosydeberesalacarga1"
- Archivo: "COM4_5.1_Act_Derechosydeberesalacarga2"
</t>
    </r>
    <r>
      <rPr>
        <u/>
        <sz val="11"/>
        <color theme="1"/>
        <rFont val="Arial Narrow"/>
        <family val="2"/>
      </rPr>
      <t>Febrero:</t>
    </r>
    <r>
      <rPr>
        <sz val="11"/>
        <color theme="1"/>
        <rFont val="Arial Narrow"/>
        <family val="2"/>
      </rPr>
      <t xml:space="preserve"> 
1. Prevención a la Reclamación Aérea, en el cual se realizaron capacitación a las aerolíneas.
Evidencia:Archivo "COM4_5.1_Act_Prevenciónalareclamaciónaérea" 
2. Derechos y Deberes a la Carga, donde se realizó mesa de trabajo con las empresas de cosas. 
Evidencia: Archivo "COM4_5.1_Act_Derechosydeberesalacarga"
</t>
    </r>
    <r>
      <rPr>
        <u/>
        <sz val="11"/>
        <color theme="1"/>
        <rFont val="Arial Narrow"/>
        <family val="2"/>
      </rPr>
      <t>Marzo:</t>
    </r>
    <r>
      <rPr>
        <sz val="11"/>
        <color theme="1"/>
        <rFont val="Arial Narrow"/>
        <family val="2"/>
      </rPr>
      <t xml:space="preserve"> 
1. Prevención a la Reclamación Aérea, en donde se realizaron las capacitaciones a las aerolíneas (tres sesiones). Evidencia: Archivo "COM4_5.1_Act_Prevenciónalareclamaciónaérea"
2. Derechos y Deberes a la Carga, en el que se generó un una infografía para las empresas de transporte de cosas. Evidencia: Archivo "COM4_5.1_Act_Derechosydeberesalacarga"
</t>
    </r>
    <r>
      <rPr>
        <u/>
        <sz val="11"/>
        <color theme="1"/>
        <rFont val="Arial Narrow"/>
        <family val="2"/>
      </rPr>
      <t xml:space="preserve">Abril:
</t>
    </r>
    <r>
      <rPr>
        <sz val="11"/>
        <color theme="1"/>
        <rFont val="Arial Narrow"/>
        <family val="2"/>
      </rPr>
      <t xml:space="preserve">1. Seguimiento de Información Pública de Precios, se realizaron las visitas de  inspección y se impusieron comparendos pedagógicos. Evidencia: Archivo "COM4_5.1_Act_SeguimientodeInformaciónPúblicadePrecios";Archivo "COM4_5.1_Act_SeguimientodeInformaciónPúblicadePrecios1"; y Archivo "COM4_5.1_Act_SeguimientodeInformaciónPúblicadePrecios2" 
2. Programa de Derechos y Deberes a la Carga, se desarrolló una jornada de socialización de estrategias a las empresas de transporte de mercancias. Evidencia: Archivo "COM4_5.1_Act_Derechosydeberesalacarga"
3. Programa de Prevención a la Reclamación Aérea, se realizaron 3 jornadas de capacitación. Evidencia: Archivo "COM4_5.1_Act_Prevenciónalareclamaciónaérea" 
</t>
    </r>
    <r>
      <rPr>
        <b/>
        <sz val="11"/>
        <color theme="1"/>
        <rFont val="Arial Narrow"/>
        <family val="2"/>
      </rPr>
      <t>PROMOCIÓN:</t>
    </r>
    <r>
      <rPr>
        <sz val="11"/>
        <color theme="1"/>
        <rFont val="Arial Narrow"/>
        <family val="2"/>
      </rPr>
      <t xml:space="preserve"> 
</t>
    </r>
    <r>
      <rPr>
        <u/>
        <sz val="11"/>
        <color theme="1"/>
        <rFont val="Arial Narrow"/>
        <family val="2"/>
      </rPr>
      <t>Enero:</t>
    </r>
    <r>
      <rPr>
        <sz val="11"/>
        <color theme="1"/>
        <rFont val="Arial Narrow"/>
        <family val="2"/>
      </rPr>
      <t xml:space="preserve">
1. Conmemoración del mes de consumidor, en donde se celebró el convenio con la Universidad de Amazonia para desarrollar el evento de conmemoración del día del consumidor.
Evidencia:
- Archivo "COM4_5.1_Act_Conmemoraciónmesdelconsumidor"
2. Capacitaciones, se realizaron las 8 jornadas proyectadas en materia de protección a usuarios.
Evidencia: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3. Campañas en el componente de promoción de la entidad, donde se generó el contenido para las campañas relacionadas con comercio electrónico transparente y transporte de mascotas. 
Evidencia:
- Archivo: "COM4_5.1_Act_Campañas"
</t>
    </r>
    <r>
      <rPr>
        <u/>
        <sz val="11"/>
        <color theme="1"/>
        <rFont val="Arial Narrow"/>
        <family val="2"/>
      </rPr>
      <t>Febrero:</t>
    </r>
    <r>
      <rPr>
        <sz val="11"/>
        <color theme="1"/>
        <rFont val="Arial Narrow"/>
        <family val="2"/>
      </rPr>
      <t xml:space="preserve"> 
1. Conmemoración mes del consumidor, se llevó a cabo 2 acciones: (i)El pacto con las autoridades de protección al usuario y (ii) La planeación y organización para el evento de conmemoración del día del consumidor, mediante un trabajo articulado con la Universidad de la Amazonía.
Evidencias:
- Archivo "COM4_5.1_Act_Conmemoracióndíadelconsumidor1"
- Archivo "COM4_5.1_Act_Conmemoracióndíadelconsumidor2"
- Archivo "COM4_5.1_Act_Conmemoracióndíadelconsumidor3"
- Archivo "COM4_5.1_Act_Conmemoracióndíadelconsumidor4"
- Archivo "COM4_5.1_Act_Conmemoracióndíadelconsumidor5" 
2. Capacitaciones, en donde se realizaron las 8 jornadas proyectadas en materia de protección a usuarios.
Evidencias: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3. Campañas de promoción de la Entidad, se realizó una campaña relacionada con el Programa de Prevención a la Reclamación Aérea.
Evidencia: Archivo "COM4_5.1_Act_Campañas"
4. Legitimación de espacios académicos, se realiza la primera sesión de semilleros regional para la protección de usuarios, el 26 de febrero. Evidencia: Archivo "COM4_5.1_Act_Legitimacióndeespaciosacadémicosxlsx"
</t>
    </r>
    <r>
      <rPr>
        <u/>
        <sz val="11"/>
        <color theme="1"/>
        <rFont val="Arial Narrow"/>
        <family val="2"/>
      </rPr>
      <t>Marzo:</t>
    </r>
    <r>
      <rPr>
        <sz val="11"/>
        <color theme="1"/>
        <rFont val="Arial Narrow"/>
        <family val="2"/>
      </rPr>
      <t xml:space="preserve">
1. Conmemoración mes del consumidor, se realizó el evento de conmemoración del día del consumidor en colaboración con la Universidad de la Amazonía. Evidencia: Archivo "COM4_5.1_Act_Conmemoracióndíadelconsumidor"
2. Capacitaciones,  se realizaron las 8 jornadas proyectadas, relacionadas con la protección a los usuarios del sector transporte. 
Evidencia: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3. Campañas de promoción de la Entidad, se realizó la promoción del evento de conmemoración del día del consumidor y  promoción del Chat SuperResuelve.
Evidencia: Archivo "COM4_5.1_Act_Campañas"
4.Legitimación de espacios académicos, se realizó la segunda sesión de semilleros para la protección de usuarios el  26 de marzo de 2021.
Evidencia: Archivo "COM4_5.1_Act_Legitimacióndeespaiosacadémicos"
5. Divulgación, este programa opera a demanda, y durante el periodo, la Dirección de P&amp;P participó en las Jornadas de divulgación, a las que fue invitada por la Superintendencia Nacional de Salud, eventos virtuales. Evidencia: Archivo "COM4_5.1_Act_Divulgación1" y Archivo "COM4_5.1_Act_Divulgación2"
</t>
    </r>
    <r>
      <rPr>
        <u/>
        <sz val="11"/>
        <color theme="1"/>
        <rFont val="Arial Narrow"/>
        <family val="2"/>
      </rPr>
      <t xml:space="preserve">Abril:
</t>
    </r>
    <r>
      <rPr>
        <sz val="11"/>
        <color theme="1"/>
        <rFont val="Arial Narrow"/>
        <family val="2"/>
      </rPr>
      <t xml:space="preserve">1. Revista Usuarios, se elaboraron los contenidos de la revista.
Evidencia: Archivo "COM4_5.1_Act_RevistaUsuarios"                            
2. Cartilla de Derechos y Deberes de Usuarios de Transporte Acuático, se elaboraron los contenidos de la herramienta.
Evidencia: Archivo "COM4_5.1_Act_CartillaDerechosydeberesacuático"                                                   
3.Capacitaciones, se realizaron 8 jornadas proyectadas en materia de protección a usuarios.
Evidencias: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4.Legitimación de espacios académicos, se realizó la tercera sesión de semilleros para la protección de usuarios el  30 de abril de 2021. Evidencia: Archivo "COM4_5.1_Act_Legitimacióndeespaciosacadémicos"                         
5. Crónicas de transporte por cable, publicada a través de Youtube el día 27 de abril de 2021. Evidencia: Archivo "COM3_2.4_Act_CrónicasUusarios"
</t>
    </r>
    <r>
      <rPr>
        <b/>
        <sz val="11"/>
        <color theme="1"/>
        <rFont val="Arial Narrow"/>
        <family val="2"/>
      </rPr>
      <t>GESTIÓN DE PETICIONES</t>
    </r>
    <r>
      <rPr>
        <sz val="11"/>
        <color theme="1"/>
        <rFont val="Arial Narrow"/>
        <family val="2"/>
      </rPr>
      <t xml:space="preserve">
</t>
    </r>
    <r>
      <rPr>
        <u/>
        <sz val="11"/>
        <color theme="1"/>
        <rFont val="Arial Narrow"/>
        <family val="2"/>
      </rPr>
      <t>Enero:</t>
    </r>
    <r>
      <rPr>
        <sz val="11"/>
        <color theme="1"/>
        <rFont val="Arial Narrow"/>
        <family val="2"/>
      </rPr>
      <t xml:space="preserve">
Se resolvieron 60 derechos de petición recibidos y  gestionados dentro de los términos legalmente establecidos. 
Evidencia: Archivo "COM4_5.1_Act_Peticiones"
</t>
    </r>
    <r>
      <rPr>
        <u/>
        <sz val="11"/>
        <color theme="1"/>
        <rFont val="Arial Narrow"/>
        <family val="2"/>
      </rPr>
      <t>Febrero:</t>
    </r>
    <r>
      <rPr>
        <sz val="11"/>
        <color theme="1"/>
        <rFont val="Arial Narrow"/>
        <family val="2"/>
      </rPr>
      <t xml:space="preserve"> 
Se resolvieron 40 derechos de petición recibidos y  gestionados dentro de los términos legalmente establecidos. 
Evidencia: Archivo "COM4_5.1_Act_Peticiones"
</t>
    </r>
    <r>
      <rPr>
        <u/>
        <sz val="11"/>
        <color theme="1"/>
        <rFont val="Arial Narrow"/>
        <family val="2"/>
      </rPr>
      <t>Marzo:</t>
    </r>
    <r>
      <rPr>
        <sz val="11"/>
        <color theme="1"/>
        <rFont val="Arial Narrow"/>
        <family val="2"/>
      </rPr>
      <t xml:space="preserve"> Se resolvieron 13 derechos de petición recibidos y  gestionados dentro de los términos legalmente establecidos.
Evidencias: Archivo "COM4_5.1_Act_Peticiones"
</t>
    </r>
    <r>
      <rPr>
        <u/>
        <sz val="11"/>
        <color theme="1"/>
        <rFont val="Arial Narrow"/>
        <family val="2"/>
      </rPr>
      <t>Abril:</t>
    </r>
    <r>
      <rPr>
        <sz val="11"/>
        <color theme="1"/>
        <rFont val="Arial Narrow"/>
        <family val="2"/>
      </rPr>
      <t xml:space="preserve"> Se resolvieron 47 derechos de petición recibidos y gestionados dentro de los términos legales (5 peticiones fueron repartidas a la Dirección vencidas) Evidencias: Archivo "COM4_5.1_Act_Peticiones"</t>
    </r>
  </si>
  <si>
    <t xml:space="preserve">Se generan avances en las siguientes solicitudes: 1. Formulario Denuncias - Transporte sin humo (D. Protección de Usuario), 2.SASPRO (Seguimiento Protocolos Bioseguridad) V.2 (Upgrade) (D. Concesiones e Infraestructura, D. Puertos), 3.Migración SASPRO V.1 a SASPRO V.2 (D. Concesiones e Infraestructura), 4.Notificación Electrónica Oficina Jurídica (G. CISA, G. Coactivo)
5.Traslado de PQRSD entre MinTransporte y SuperTransporte, 6. Solicitud de Inmovilizaciones (Upgrade) - Radicación Orfeo Argo, 7. Radicación Formularios del Sistema Multifuente como PQRSD, 8.Automatización publicación datos abiertos - Tráfico Portuario. Soporte: </t>
  </si>
  <si>
    <t>Se publicaron los siguientes proyectos de resolución para comentarios:
 - Proyecto de Resolución: Por la cual se establecen los parámetros para la presentación de la información de carácter subjetivo de la vigencia 2020, por parte de los sujetos supervisados de la entidad. https://www.supertransporte.gov.co/index.php/participacion-ciudadana/proyecto-de-resolucion-26-03-2021/
 - Proyecto de Circular Única de la Superintendencia de Transporte. https://www.supertransporte.gov.co/index.php/participacion-ciudadana/convocatoria-para-la-construccion-colectiva-de-la-circular-unica-14-01-2021/
 - proyecto de Resolución Por la cual se prorroga el término establecido en la Resolución número 6257 del 2 de abril de 2020 para el pago de la Contribución Especial de Vigilancia de la vigencia fiscal 2020. https://www.supertransporte.gov.co/index.php/participacion-ciudadana/proyecto-de-resolucion-31-12-2020/</t>
  </si>
  <si>
    <t>Se realizan ajustes en el sitio web para el cumplimiento de los lineamientos de Accesibilidad web de acuerdo a lo solicitado por el MINTIC y el formulario FURAG. Soporte: Criterios check- accesibilidad.pdf y resultados implementados en el portal https://www.supertransporte.gov.co/</t>
  </si>
  <si>
    <t xml:space="preserve">Se realizó la generación y aprobación del Plan de apertura de datos de la Superintendencia de Transporte.
Publicación de un nuevo dato abierto:Operación de pasajeros y despachos de vehículos en la modalidad de transporte de pasajeros por carretera. Soporte: https://www.datos.gov.co/Transporte/Operaci-n-de-pasajeros-y-despacho-de-veh-culos-en-/eh75-8ah6 </t>
  </si>
  <si>
    <t>Inicia la implementación de la Política de Seguridad con los siguientes avances: 
1. Proceso precontractual para la renovación del antivirus, adjudicado en el mes de abril. Soporte:Proceso  SASI-001-2021 Adquisición y Renovación de productos, servicios y licenciamiento de antivirus. Soporte: Proceso publicado en el SECOP II  
2. Avance en la Documentación de procedimientos asociados con la generación y restauración de copias de Seguridad. Soporte: Seg_Seguridad_Digital.zip
3. Mejora de la solución y el procedimiento para la solicitud de creación y activación de usuarios en los sistemas de información y aplicaciones de la entidad. Soporte: Seg_Seguridad_Digital.zip</t>
  </si>
  <si>
    <t>Publicación de cursos en la plataforma e-learning de la entidad: Curso Pausas Activas, Curso de Protección al usuario. Soporte: https://elearning.supertransporte.gov.co/course/index.php
Las principales actividades realizadas en este periodo corresponden a la generación plan de apertura de datos, Cumplimiento de 19 de los 20 criterios de accesibilidad web (las actividades restantes están planeadas para otros trimestres), cumplimiento de 13 de los 16 criterios de usabilidad evaluados por el FURAG,  generación de 4 tableros de control  en producción de los 20 proyectados para la vigencia: SASPRO CONCESIONES,  SASPRO PUERTOS,  INDICADORES ABC, TAFICO PORTUARIO FASE II., seguimiento a los proyectos del PETI. Soportes: Seg_Gobierno_Digital .zip</t>
  </si>
  <si>
    <t>Se realizara en el siguiente cuatrimestre</t>
  </si>
  <si>
    <r>
      <rPr>
        <b/>
        <sz val="11"/>
        <rFont val="Arial Narrow"/>
        <family val="2"/>
      </rPr>
      <t>Talento Humano</t>
    </r>
    <r>
      <rPr>
        <sz val="11"/>
        <rFont val="Arial Narrow"/>
        <family val="2"/>
      </rPr>
      <t xml:space="preserve"> Se hizo seguimiento a los funcionarios que ingresaban a la entidad para que diligenciaran su hoja de vida a través del aplicativo SIGEP</t>
    </r>
  </si>
  <si>
    <t>Se realizara en el tercer cuatrimestre</t>
  </si>
  <si>
    <t>El espacio de diálogo está programado para realizarse el segundo semestre de 2021</t>
  </si>
  <si>
    <t>Se adjunta evidencia del informe en el SharePoint</t>
  </si>
  <si>
    <t xml:space="preserve">Desde el enero a abril se han enviado 334 correos para funcionarios y contratistas en donde se les comparte información sobre evento, actividades, capacitaciones, gestión, noticias.   </t>
  </si>
  <si>
    <t xml:space="preserve">Se realizaron dos informes audiovisuales con le fin de informar la gestión de la Supertransporte en todo el sector </t>
  </si>
  <si>
    <t>Comunicado de prensa se realizaron 26 con el fin de resaltar la gestión de la supertransporte y su incansable trabajo por combatir la ilegalidad en el sector transporte</t>
  </si>
  <si>
    <t>Se realizaron 26 campañas digitales destinadas a informar a nuestros vigilado, usuarios y a la ciudadanía en general.</t>
  </si>
  <si>
    <t xml:space="preserve">se realiza en noviembre - diciembre </t>
  </si>
  <si>
    <t>Se informa que  a partir de diciembre de 2020 el botón de pagos  PSE  se encuentra habilitado para el uso de los vigilados. Por otro lado  para la habilitación de pagos  a través de los corresponsales bancarios  esta dirección financiera ha realizado las siguientes  actividades: 
1) el día 27 de enero  de 2021 se realizo  una reunión con el banco de Occidente como acercamiento  inicial para estipular  el plan de trabajo a llevar a cabo para la implementación de corresponsales bancarios (como  evidencia se adjunta pantallazo de la reunión programada vía Teams). 
2) El día 24 de febrero de 2021 se realizó una reunión con el banco de Occidente, representado por la señora Sandra González para realizar diligenciamiento del formato de HV Versión 7.7 necesario para que el banco realice la parametrización para la implementación de los corresponsales bancarios. (como evidencia se adjunta pantallazo de la reunión sostenida por  Teams). 
3) Se envió vía correo electrónico el día 17 de marzo de 2021 a la señora Sandra González, representante del banco de Occidente, el cupón de pagos con el nuevo número de referencia necesario para la implementación de los corresponsales bancarios.(como evidencia se adjunta pantallazo del correo electrónico enviado). 
4) El 27 de abril se hace solicitud a la oficina de las TICS por medio del GLPI número 73264, para que se actualice el cupón de pago, en el sentido de colocar en un lugar más visible el nuevo número de referencia para realizar pagos mediante corresponsales bancarios (se adjuntan evidencia pantallazo del GLPI).
5) El día 28  de abril de 2021 se realizo reunión con el banco de occidente para socializar los avances y aclarar  dudas sobre la implementación  y parametrización de  los  diferentes canales de recaudo como el botón de PSE y los corresponsales bancarios así como el ajuste en el cronograma de trabajo.</t>
  </si>
  <si>
    <t>El resultado de esta actividad se presentará en el segundo cuatrimestre</t>
  </si>
  <si>
    <r>
      <rPr>
        <b/>
        <sz val="10.8"/>
        <color theme="1"/>
        <rFont val="Arial Narrow"/>
        <family val="2"/>
      </rPr>
      <t>Delegatura de Puertos.</t>
    </r>
    <r>
      <rPr>
        <sz val="10.8"/>
        <color theme="1"/>
        <rFont val="Arial Narrow"/>
        <family val="2"/>
      </rPr>
      <t xml:space="preserve"> En lo corrido del año la Dirección de Promoción y Prevención de la Delegatura de Puertos, en coordinación con la Delegatura de Tránsito y Transporte, ha llevado a cabo VII reuniones de la mesa de trabajo permanente con gremios, empresas de transporte terretre de carga y transportadores independientes; así:
1. Reunión 1: 29 enero 2021
2. Reunión 2: 12 febrero 2021
3. Reunión 3: 25 febrero 2021
4. Reunión 4: 11 marzo 2021
5. Reunión 5: 26 marzo 2021
6. Reunión 6: 16 abril 2021
7. Reunión 7: 30 abril 2021 (el acta esta en revision)
</t>
    </r>
    <r>
      <rPr>
        <b/>
        <sz val="10.8"/>
        <color theme="1"/>
        <rFont val="Arial Narrow"/>
        <family val="2"/>
      </rPr>
      <t>Delegatura de Protección al Usuario</t>
    </r>
    <r>
      <rPr>
        <sz val="10.8"/>
        <color theme="1"/>
        <rFont val="Arial Narrow"/>
        <family val="2"/>
      </rPr>
      <t xml:space="preserve">
El 23 de febrero se adelantó una mesa de trabajo en el marco del Proyecto Derechos y Deberes a la Carga con las empresas de transporte de mercancías o cosas, en el cual se presentó la gestión de la Delegatura y se abordaron actividades realizadas por la Entidad en materia de usuarios. Evidencia: Archivo "COM3_2.7_Act_Derechosydeberesalacarga"
</t>
    </r>
    <r>
      <rPr>
        <b/>
        <sz val="10.8"/>
        <color theme="1"/>
        <rFont val="Arial Narrow"/>
        <family val="2"/>
      </rPr>
      <t>Delegatura de Tránsito y Transporte Terrestre</t>
    </r>
    <r>
      <rPr>
        <sz val="10.8"/>
        <color theme="1"/>
        <rFont val="Arial Narrow"/>
        <family val="2"/>
      </rPr>
      <t xml:space="preserve">
Entre los meses de enero y abril de 2021, la Delegatura de Tránsito y Transporte ha realizado 72 reuniones con la ciudadanía, vigilados y organizaciones cívicas para escuchar sus requerimientos, las cuales se relacionan en archivo Excel que se adjunta como evidencia.
EVIDENCIA: 2.7. REUNIONES DELEGATURA TRÁNSITO  2.7. EVIDENCIAS REUNIONES EXTERNAS DELEGATURA DE TRÁNSITO
</t>
    </r>
    <r>
      <rPr>
        <b/>
        <sz val="10.8"/>
        <color theme="1"/>
        <rFont val="Arial Narrow"/>
        <family val="2"/>
      </rPr>
      <t>Delegatura de Concesiones e Infraestructura</t>
    </r>
    <r>
      <rPr>
        <sz val="10.8"/>
        <color theme="1"/>
        <rFont val="Arial Narrow"/>
        <family val="2"/>
      </rPr>
      <t xml:space="preserve"> Durante el primer cuatrimestre se realizaron (7) mesas de trabajo (Nros 12, 21, 22, 29, 30, 31, 32) en las cuales intervinieron vgilados cuidadanai y organizaciones civicas</t>
    </r>
  </si>
  <si>
    <t>El proceso de Control Interno Disciplinario tiene definido el plan de  medidas preventivas para el ejercicio de la función disciplinaria, en el cual se han realizado 4 actividades así: 
-Se público en el mes de enero TIPS sobre la oralidad en el proceso disciplinario.
- Capacitación y actividad lúdica al  Grupo de Gestión Documental la cual se realizó el día 26 de marzo de 2021 
-Conferencia sobre Derechos, deberes y prohibiciones de los servidores públicos en la Ley 1952 de 2019
- Publicación de la Cartilla Volumne III, derechos de los servidores publicos.</t>
  </si>
  <si>
    <r>
      <t xml:space="preserve">Se realizara en el siguiente cuatrimestre
</t>
    </r>
    <r>
      <rPr>
        <b/>
        <sz val="11"/>
        <color theme="1"/>
        <rFont val="Arial Narrow"/>
        <family val="2"/>
      </rPr>
      <t>Atención al Ciudadano</t>
    </r>
    <r>
      <rPr>
        <sz val="11"/>
        <color theme="1"/>
        <rFont val="Arial Narrow"/>
        <family val="2"/>
      </rPr>
      <t xml:space="preserve"> A pesar que no se tenia programada para este cuatrimestre, se socializó ante el Grupo de Atención al Ciudadano a través de reunion del 25 de febrero de 2021, entre otros los riesgos de nuestro proceso.  Esto con el fin de mitigar la ocurrencia de los mismos.</t>
    </r>
  </si>
  <si>
    <t>Se presentaron ante la Secretaria General los informes de gestión del Grupo de Atención al Ciudadano de los primeros 4 meses, mediante los siguientes memorandos: Enero 20215310010013
Febrero 20215310019373 
Marzo 20215310026773  
Abril 20215310030513</t>
  </si>
  <si>
    <t>Se recibió, analizó y plasmó en el informe de gestion la información relacionada con los informes mensuales de gestion presentados por Américas BPO.</t>
  </si>
  <si>
    <t xml:space="preserve">Se presentó el Informe de Medición de Percepción de los Ciudadanos Primer Cuatrimestre 2021, mostranndo los resultados obtenidos mediante el memorando con Rad. 20215310030553, se informó a través del nuevo gestor documental Orfeo. </t>
  </si>
  <si>
    <t>Dentro de las actividades de seguimiento permanente y con el fin de disminuir los riesgos de vencimiento de términos para atender las mismas. Desde el Grupo Atención al Ciudadano y con la participación de la Coordinación de Gestión Documental se escaló ante la Dirección Administrativa la necesidad de contar con el acompañamiento de tal Dirección para comunicar a los líderes de tales dependencias sobre las PQRSD vencidas como de aquellas próximas  a vencer, exponiendo la importancia y deber de atender las PQRSD dentro de los términos establecidos legalmente.  De dicha gestión se obtuvo como resultado los siguientes memorandos 20215300027833/853/863/873/883/893 entre otros.</t>
  </si>
  <si>
    <t>Se registran las actividades en archivo Excel que está en el SharePoint</t>
  </si>
  <si>
    <t>En el mes de marzo se inició la revisión de la guía metodológica de riesgos del DAFP y se construyó borrador el cual se remitió para revisión y complementó el día 30 de marzo del 2021.Anexo1. Borrador Política de Riesgos.
El 9 de abril se remitió la propuesta de política para revisión por parte de la Oficina de Control Interno, quienes remitieron sus sugerencias el día 20 abril. Anexo 2. Correo dirigido a Control Interno
En paralelo, y teniendo en cuenta que nos encontramos en talleres con el DAFP, se remitió el borrador de la política para revisión el 12 de abril de 2021. Anexo 3. Correo dirigido a Asesor Función Pública 
En el mes de mayo se iniciará los ajustes al documento para contar con la Política de Administración del Riesgo actualizada que se someterá a aprobación del Comité Institucional de Cordinación de Control Interno</t>
  </si>
  <si>
    <t>Se reportará en el siguiente cuatrimestre</t>
  </si>
  <si>
    <t xml:space="preserve">Se reportará en el siguiente cuatrimestre
</t>
  </si>
  <si>
    <t>A la fecha estamos en la etapa de coordinación de mesas de trabajo con los procesos para revisar y actualizar los riesgos.</t>
  </si>
  <si>
    <r>
      <t>De acuerdo al memorando N° 20214000027323 del 23 de abril de 2021, la Oficina Asesora de Planeación comunicó a todas las áreas de la Entidad que se mantuviera el monitoreo y seguimiento al mapa de riesgos que se venia manejando en el 2020, hasta que se actualizara maximo el lll trimestre de 2021.</t>
    </r>
    <r>
      <rPr>
        <b/>
        <sz val="10"/>
        <color theme="1"/>
        <rFont val="Arial Narrow"/>
        <family val="2"/>
      </rPr>
      <t xml:space="preserve">
</t>
    </r>
    <r>
      <rPr>
        <sz val="10"/>
        <color theme="1"/>
        <rFont val="Arial Narrow"/>
        <family val="2"/>
      </rPr>
      <t xml:space="preserve">EVIDENCIA: 2.1. MEMORANDO MAPA DE RIESGOS
</t>
    </r>
    <r>
      <rPr>
        <b/>
        <sz val="10"/>
        <color theme="1"/>
        <rFont val="Arial Narrow"/>
        <family val="2"/>
      </rPr>
      <t xml:space="preserve">Oficina Asesora de Planeación </t>
    </r>
    <r>
      <rPr>
        <sz val="10"/>
        <color theme="1"/>
        <rFont val="Arial Narrow"/>
        <family val="2"/>
      </rPr>
      <t>El seguimiento y evidencia de la aplicación de los controles, se presentó a la oficina de Control Interno como respuesta a la solicitud de información para la auditoría del proceso Direccionamiento Estratégico. Memorando 20214000026313 del 19 de abril del 2021</t>
    </r>
    <r>
      <rPr>
        <b/>
        <sz val="10"/>
        <color theme="1"/>
        <rFont val="Arial Narrow"/>
        <family val="2"/>
      </rPr>
      <t xml:space="preserve">
Delegatura de Puertos.</t>
    </r>
    <r>
      <rPr>
        <sz val="10"/>
        <color theme="1"/>
        <rFont val="Arial Narrow"/>
        <family val="2"/>
      </rPr>
      <t xml:space="preserve"> Conforme a lo indicado en el Mapa de Riesgo. Se adjunta el Seguimiento al mapa de riesgo.</t>
    </r>
    <r>
      <rPr>
        <b/>
        <sz val="10"/>
        <color theme="1"/>
        <rFont val="Arial Narrow"/>
        <family val="2"/>
      </rPr>
      <t xml:space="preserve">
Delegatura de Tránsito y Transporte Terrestre </t>
    </r>
    <r>
      <rPr>
        <sz val="10"/>
        <color theme="1"/>
        <rFont val="Arial Narrow"/>
        <family val="2"/>
      </rPr>
      <t xml:space="preserve"> Se adjunta el seguimiento al Mapa de Riesgos de Supervisión con corte al 30 de abril de 2021 y sus respectivas evidencias.</t>
    </r>
    <r>
      <rPr>
        <b/>
        <sz val="10"/>
        <color theme="1"/>
        <rFont val="Arial Narrow"/>
        <family val="2"/>
      </rPr>
      <t xml:space="preserve">
</t>
    </r>
    <r>
      <rPr>
        <sz val="10"/>
        <color theme="1"/>
        <rFont val="Arial Narrow"/>
        <family val="2"/>
      </rPr>
      <t xml:space="preserve">EVIDENCIA: 4.1. SEGUIMIENTO MAPA DE RIESGOS SUPERVISIÓN D. TRÁNSITO A 30 ABR 2021
</t>
    </r>
    <r>
      <rPr>
        <b/>
        <sz val="10"/>
        <color theme="1"/>
        <rFont val="Arial Narrow"/>
        <family val="2"/>
      </rPr>
      <t>Delegatura de Concesiones e Infraestructura</t>
    </r>
    <r>
      <rPr>
        <sz val="10"/>
        <color theme="1"/>
        <rFont val="Arial Narrow"/>
        <family val="2"/>
      </rPr>
      <t xml:space="preserve"> Con fecha 05/05/2021, se envio por correo electronico a la Oficina Asesora de Planeacion el seguimiento y evidencias del del Mapa de riesgos </t>
    </r>
    <r>
      <rPr>
        <b/>
        <sz val="10"/>
        <color theme="1"/>
        <rFont val="Arial Narrow"/>
        <family val="2"/>
      </rPr>
      <t xml:space="preserve">
Delegatura de Protección al Usuario.</t>
    </r>
    <r>
      <rPr>
        <sz val="10"/>
        <color theme="1"/>
        <rFont val="Arial Narrow"/>
        <family val="2"/>
      </rPr>
      <t xml:space="preserve"> 
1. El 20 de abril se adelantó una reunión entre la Delegada para la Protección de Usuarios y los Directores de Investigaciones y, Prevención y Promoción. Allí se analizaron los riesgos de la Delegatura, y se elaboró un plan de trabajo frente a estos. Evidencia:  Acta reunión. Archivo "COM1_Act_4.1_ActaDirectivos.pdf"
2. El 20 de abril los directivos de la Delegatura para la Protección de Usuarios llevaron a cabo una reunión con la Directora Administrativa, la Dra. Denis Adriana Monroy Rúgeles, así como con la Coordinadora de Gestión Documental, la Dra. Sandra Liliana Ucros, para implementar un plan de acción frente a procesos de gestión documental que afectan las actividades de la Delegatura y que pueden dar a lugar a que se materialicen los riesgos.
(Evidencia: Acta de reunión. Archivo "COM1_Act_4.1_ActaGesDoc.pdf")
3. Dirección de Investigaciones: 
3.1. Se han desarrollado Comités mensuales, en los cuales se tratan los temas de riesgos con los servidores de la Delegatura.
Evidencias:
- Comité acta enero: archivo "COM1_Act_4.1_ComEneInv.docx"
- Comité acta febrero: archivo "COM1_Act_4.1_ComFebInv.docx"
- Comité acta marzo: archivo "COM1_Act_4.1_ComMarInv.docx"
- Comité acta abril: archivo "COM1_Act_4.1_ComAbrilInv.docx"
3.2. El 28 de abril se realizó una capacitación en riesgos a los servidores de la Dir. de Inv. 
Evidencias:
-Video: https://web.microsoftstream.com/video/388f9159-0c2e-47d4-9044-7ae47ca0e1e2
- Resultados capacitación: archivo denominado "COM1_Act_4.1_Capacitacionresultado.xlslx"
- Acta capacitación: Archivo "COM1_4.1_Act_CapacitacionInv"
4. Dirección de P&amp;P:
4.1. Se han realizado 2 sesiones de sensibilización para prevención de riesgos los días 8 de enero y 22 de abril de 2021. 
Evidencia:
- Archivo: "COM1_4.1_Act_Sensibilización_Enero"
- Archivo: "COM1_4.1_Act_SensibilizaciónRiesgos_Abril"
4.2. Se han reiterado recomendaciones sobre el tratamiento para peticiones.
Evidencias:
- Archivo: "COM1_4.1_Act_Peticiones1"
- Archivo: "COM1_4.1_Act_Peticiones2"
- Archivo: "COM1_4.1_Act_Peticiones3"
- Archivo: "COM1_4.1_Act_Peticiones4" 
4.3. Se envío pieza con los valores del servidor público.
Evidencia
- Archivo "COM1_4.1_Pieza informativa"
4.4. Se informó de la posible materialización de un riesgo.
Evidencia:
- Archivo:"COM1_4.1_Correo informa materialización riesgo"
</t>
    </r>
    <r>
      <rPr>
        <b/>
        <sz val="10"/>
        <color theme="1"/>
        <rFont val="Arial Narrow"/>
        <family val="2"/>
      </rPr>
      <t xml:space="preserve">Gestión de Comunicaciones </t>
    </r>
    <r>
      <rPr>
        <sz val="10"/>
        <color theme="1"/>
        <rFont val="Arial Narrow"/>
        <family val="2"/>
      </rPr>
      <t xml:space="preserve">Se identifico un nuevo riesgo de corrupción debido al trabajo virtual es posible que se filtre información a medios de comunicación sin ser publicada oficialmente por la entidad. 
</t>
    </r>
    <r>
      <rPr>
        <b/>
        <sz val="10"/>
        <color theme="1"/>
        <rFont val="Arial Narrow"/>
        <family val="2"/>
      </rPr>
      <t xml:space="preserve">OTIC. </t>
    </r>
    <r>
      <rPr>
        <sz val="10"/>
        <color theme="1"/>
        <rFont val="Arial Narrow"/>
        <family val="2"/>
      </rPr>
      <t xml:space="preserve">Se realiza el reporte de avance en el Mapa de Riesgos con  corte a 30 de abril.
</t>
    </r>
    <r>
      <rPr>
        <b/>
        <sz val="10"/>
        <color theme="1"/>
        <rFont val="Arial Narrow"/>
        <family val="2"/>
      </rPr>
      <t xml:space="preserve">Gestión del Talento Humano. </t>
    </r>
    <r>
      <rPr>
        <sz val="10"/>
        <color theme="1"/>
        <rFont val="Arial Narrow"/>
        <family val="2"/>
      </rPr>
      <t xml:space="preserve">Se hizo monitoreo a cada uno de los riesgos y se registro en el formato creado para tal fin.
</t>
    </r>
    <r>
      <rPr>
        <b/>
        <sz val="10"/>
        <color theme="1"/>
        <rFont val="Arial Narrow"/>
        <family val="2"/>
      </rPr>
      <t xml:space="preserve">Control Interno Disciplinario </t>
    </r>
    <r>
      <rPr>
        <sz val="10"/>
        <color theme="1"/>
        <rFont val="Arial Narrow"/>
        <family val="2"/>
      </rPr>
      <t xml:space="preserve">
1.Se han desarrollado reuniones con el equipo de trabajo, donde se retroalimenta la reserva del expediente, se realizan constancias secretariales donde se identifica la persona que consulta el expediente,                                                                                                                   Evidencia: las constancias secretariales reposan en cada uno de los expedientes (fisicos o digitales), los cuales gozan de reserva hasta el Pliego de Cargos o la providencia que ordene el archivo definitivo, de conformidad con el articulo 95 de la Ley 734 de 2002. 
2. Se actualizó el normograma del proceso el 30 de abril de 2021: Se socializó con los integrantes del equipo.                                                    Evidencia: El normograma se encuentra en word y se traslada a la carpeta compartida del grupo y a las carpetas de Teams. 
3. Revisión uno a uno de los expedientes (fisicos o digitales) y se clasificaron dejando alertas, con el fin de evitar prescripción y caducidad de los mismos.                                                                                                                                                              Evidencia: Se lleva cuadro de excel identificado como vencimiento de términos mes a mes el cual goza de reserva y se encuentra en la carpeta compartida y en la aplicación TEAMS en el Grupo de Control Interno Disciplinario.                                                                                                                                                                                                                                      4.Alimentación  de cuadro en excel diariamente con la información de las investigaciones realizadas por el CID.                                                                                                                                   Evidencia: Se lleva un cuadro identificado como seguimiento de expedientes (físicos o digitales) el cual goza de reserva, y se encuentra en la carpeta compartida del grupo y en la aplicación TEAMS.    
</t>
    </r>
    <r>
      <rPr>
        <b/>
        <sz val="10"/>
        <color theme="1"/>
        <rFont val="Arial Narrow"/>
        <family val="2"/>
      </rPr>
      <t>Atención al Ciudadano</t>
    </r>
    <r>
      <rPr>
        <sz val="10"/>
        <color theme="1"/>
        <rFont val="Arial Narrow"/>
        <family val="2"/>
      </rPr>
      <t xml:space="preserve"> Se realiza ajustes en el contenido de las actividades del mapa de riesgos, sin embargo, estaremos pendiente de la revisón de la política y metodología de gestión de riesgos que se pueda adoptar institucionalmente.
</t>
    </r>
    <r>
      <rPr>
        <b/>
        <sz val="10"/>
        <color theme="1"/>
        <rFont val="Arial Narrow"/>
        <family val="2"/>
      </rPr>
      <t>Dirección Financiera</t>
    </r>
    <r>
      <rPr>
        <sz val="10"/>
        <color theme="1"/>
        <rFont val="Arial Narrow"/>
        <family val="2"/>
      </rPr>
      <t xml:space="preserve"> Se actualizó las acciones realizadas en el Mapa de riesgos con corte al Mes de Abril 2021, adjuntando las respectivas evidencias.
</t>
    </r>
    <r>
      <rPr>
        <b/>
        <sz val="10"/>
        <color theme="1"/>
        <rFont val="Arial Narrow"/>
        <family val="2"/>
      </rPr>
      <t xml:space="preserve">Dirección Administrativa </t>
    </r>
    <r>
      <rPr>
        <sz val="10"/>
        <color theme="1"/>
        <rFont val="Arial Narrow"/>
        <family val="2"/>
      </rPr>
      <t>Se adjuntan mapas de riesgo de los procesos Gestión Administrativa y Gestión Contractual</t>
    </r>
  </si>
  <si>
    <t xml:space="preserve">Se reportará el seguimiento en el segundo cuatrimestre
</t>
  </si>
  <si>
    <t>Se reportará el seguimiento en el segundo cuatrimestre</t>
  </si>
  <si>
    <t>Se realizará en el tercer cuatrimestre</t>
  </si>
  <si>
    <t>Se reportará el seguimiento en el segundo cuatrimestre.</t>
  </si>
  <si>
    <t>Se reportará el seguimiento en el tercer cuatrimestre.</t>
  </si>
  <si>
    <t>El proceso de Direccionamiento Estratégico definió una meta en el Plan de Acción de Institucional cuyo indicador establecido en el formato Indicadores de Gestión, monitorea de forma mensual el avance en la publicación de la información del botón de transparencia con base en la matriz ITEP.
Evidencia: Resultados que fueron presentados al Comité Institucional de Gestión y Desempeño realizado el 28 de abril</t>
  </si>
  <si>
    <t>Se realizó la gestión con el INSOR, se recibió cotización (anexo), debido a que no fue posible un convenio gratuito, en el Anteproyecto de Presupuesto para la vigencia 2022 se incluyó la solicitud de recursos.</t>
  </si>
  <si>
    <t>Para el primer cuatrimestre la Oficina Asesora de Planeación ha realizado mesas de trabajo en las cuales se han desarrollado actualizaciones en la información de los trámites, normativas y con relación a la información de cara al usuario entre las cuales están:
1. Se cambia el nombre del trámite "Paz y Salvo tasa de Vigilancia" por "Contribución Especial de Vigilancia"
2. Se crea la Consulta de Información "Certificados de estado de Cuenta o Paz y Salvo financiero.
3.  Se crea la consulta de información "Consulta de estado del trámite de Orden de entrega de vehículos o Acta de aprobación de Salida"
4. Se actualiza la dirección de la Sede así como los telefonos de atención
Se adjunta carpeta con evidencia de reuniones realizadas, también puede ser consultada esta información en los canales de GOV.CO https://www.gov.co/home/buscador/Superintendencia%20de%20transporte
Y en la pagina de SUIT con el usuario de Seguimiento y Evaluación</t>
  </si>
  <si>
    <t xml:space="preserve">Se reportará el seguimiento en el segundo cuatrimestre.
Se diseño y publicó en la cadena de valor el fomrato  GCI-FR-007 Plan de revisión y actualización de documentos de la Cadena de Valor el cual permitirá planear toda la elaboración y actualización documental.
</t>
  </si>
  <si>
    <t>% AVANCE</t>
  </si>
  <si>
    <r>
      <t xml:space="preserve">Subcomponente 1
</t>
    </r>
    <r>
      <rPr>
        <sz val="10"/>
        <color theme="1"/>
        <rFont val="Arial Narrow"/>
        <family val="2"/>
      </rPr>
      <t>Información de calidad y en lenguaje comprensible</t>
    </r>
  </si>
  <si>
    <r>
      <t xml:space="preserve">Subcomponente 2 
</t>
    </r>
    <r>
      <rPr>
        <sz val="10"/>
        <color theme="1"/>
        <rFont val="Arial Narrow"/>
        <family val="2"/>
      </rPr>
      <t>Diálogo de doble vía con la ciudadanía y sus organizaciones</t>
    </r>
  </si>
  <si>
    <r>
      <t xml:space="preserve">Subcomponente 3
</t>
    </r>
    <r>
      <rPr>
        <sz val="10"/>
        <color theme="1"/>
        <rFont val="Arial Narrow"/>
        <family val="2"/>
      </rPr>
      <t>Responsabilidad para aplicar correctivos y acciones de mejora</t>
    </r>
  </si>
  <si>
    <r>
      <rPr>
        <b/>
        <sz val="10"/>
        <color indexed="8"/>
        <rFont val="Arial Narrow"/>
        <family val="2"/>
      </rPr>
      <t xml:space="preserve">Subcomponente 1
</t>
    </r>
    <r>
      <rPr>
        <sz val="10"/>
        <color indexed="8"/>
        <rFont val="Arial Narrow"/>
        <family val="2"/>
      </rPr>
      <t xml:space="preserve">Estructura administrativa y Direccionamiento estratégico </t>
    </r>
  </si>
  <si>
    <r>
      <rPr>
        <b/>
        <sz val="10"/>
        <color indexed="8"/>
        <rFont val="Arial Narrow"/>
        <family val="2"/>
      </rPr>
      <t>Subcomponente 2</t>
    </r>
    <r>
      <rPr>
        <sz val="10"/>
        <color indexed="8"/>
        <rFont val="Arial Narrow"/>
        <family val="2"/>
      </rPr>
      <t xml:space="preserve">
Fortalecimiento de los canales de atención</t>
    </r>
  </si>
  <si>
    <r>
      <rPr>
        <b/>
        <sz val="10"/>
        <color indexed="8"/>
        <rFont val="Arial Narrow"/>
        <family val="2"/>
      </rPr>
      <t xml:space="preserve">Subcomponente 3
</t>
    </r>
    <r>
      <rPr>
        <sz val="10"/>
        <color indexed="8"/>
        <rFont val="Arial Narrow"/>
        <family val="2"/>
      </rPr>
      <t>Talento humano</t>
    </r>
  </si>
  <si>
    <r>
      <rPr>
        <b/>
        <sz val="10"/>
        <color indexed="8"/>
        <rFont val="Arial Narrow"/>
        <family val="2"/>
      </rPr>
      <t xml:space="preserve">Subcomponente 4
</t>
    </r>
    <r>
      <rPr>
        <sz val="10"/>
        <color indexed="8"/>
        <rFont val="Arial Narrow"/>
        <family val="2"/>
      </rPr>
      <t>Normativo y procedimental</t>
    </r>
  </si>
  <si>
    <r>
      <rPr>
        <b/>
        <sz val="10"/>
        <color indexed="8"/>
        <rFont val="Arial Narrow"/>
        <family val="2"/>
      </rPr>
      <t xml:space="preserve">Subcomponente 1
</t>
    </r>
    <r>
      <rPr>
        <sz val="10"/>
        <color indexed="8"/>
        <rFont val="Arial Narrow"/>
        <family val="2"/>
      </rPr>
      <t>Lineamientos de Transparencia Activa</t>
    </r>
  </si>
  <si>
    <r>
      <rPr>
        <b/>
        <sz val="10"/>
        <color indexed="8"/>
        <rFont val="Arial Narrow"/>
        <family val="2"/>
      </rPr>
      <t xml:space="preserve">Subcomponente 4
</t>
    </r>
    <r>
      <rPr>
        <sz val="10"/>
        <color indexed="8"/>
        <rFont val="Arial Narrow"/>
        <family val="2"/>
      </rPr>
      <t>Criterio diferencial de accesibilidad</t>
    </r>
  </si>
  <si>
    <r>
      <rPr>
        <b/>
        <sz val="10"/>
        <color indexed="8"/>
        <rFont val="Arial Narrow"/>
        <family val="2"/>
      </rPr>
      <t xml:space="preserve">Subcomponente 5
</t>
    </r>
    <r>
      <rPr>
        <sz val="10"/>
        <color indexed="8"/>
        <rFont val="Arial Narrow"/>
        <family val="2"/>
      </rPr>
      <t>Monitoreo del Acceso a la Información Pública</t>
    </r>
  </si>
  <si>
    <t>SEGUIMIENTO OCI 
30 de abril de 2021</t>
  </si>
  <si>
    <t>ACTIVIDAD</t>
  </si>
  <si>
    <t>% ACTIVIDAD</t>
  </si>
  <si>
    <t>% COMPONENTE</t>
  </si>
  <si>
    <t>% CORTE A 30 ABRIL 2021</t>
  </si>
  <si>
    <t>Componente 6:  INICIATIVAS  A.C.</t>
  </si>
  <si>
    <r>
      <rPr>
        <b/>
        <sz val="10"/>
        <color theme="1"/>
        <rFont val="Arial Narrow"/>
        <family val="2"/>
      </rPr>
      <t>Subcomponente 4</t>
    </r>
    <r>
      <rPr>
        <sz val="10"/>
        <color theme="1"/>
        <rFont val="Arial Narrow"/>
        <family val="2"/>
      </rPr>
      <t xml:space="preserve">      
Evaluación y retroalimentación a  la gestión institucional</t>
    </r>
  </si>
  <si>
    <r>
      <t>Elaborar el informe de evaluación final del plan de rendición de cuentas de la entidad, que incorpore la retroalimentación de la ciudadanía a la Audiencia Pública.</t>
    </r>
    <r>
      <rPr>
        <sz val="10"/>
        <color rgb="FFFF0000"/>
        <rFont val="Arial Narrow"/>
        <family val="2"/>
      </rPr>
      <t xml:space="preserve"> </t>
    </r>
  </si>
  <si>
    <r>
      <t xml:space="preserve">Subcomponente 5
</t>
    </r>
    <r>
      <rPr>
        <sz val="10"/>
        <color rgb="FF000000"/>
        <rFont val="Arial Narrow"/>
        <family val="2"/>
      </rPr>
      <t>Relacionamiento con el ciudadano</t>
    </r>
  </si>
  <si>
    <r>
      <rPr>
        <b/>
        <sz val="10"/>
        <color indexed="8"/>
        <rFont val="Arial Narrow"/>
        <family val="2"/>
      </rPr>
      <t xml:space="preserve">Subcomponente 2 
</t>
    </r>
    <r>
      <rPr>
        <sz val="10"/>
        <color indexed="8"/>
        <rFont val="Arial Narrow"/>
        <family val="2"/>
      </rPr>
      <t>Lineamientos de Transparencia Pasiva</t>
    </r>
  </si>
  <si>
    <r>
      <rPr>
        <b/>
        <sz val="10"/>
        <color indexed="8"/>
        <rFont val="Arial Narrow"/>
        <family val="2"/>
      </rPr>
      <t xml:space="preserve">Subcomponente 3
</t>
    </r>
    <r>
      <rPr>
        <sz val="10"/>
        <color indexed="8"/>
        <rFont val="Arial Narrow"/>
        <family val="2"/>
      </rPr>
      <t>Elaboración de los Instrumentos de Gestión de la Información</t>
    </r>
  </si>
  <si>
    <r>
      <rPr>
        <b/>
        <sz val="11"/>
        <color rgb="FF000000"/>
        <rFont val="Arial Narrow"/>
        <family val="2"/>
      </rPr>
      <t>Componente 2: Racionalización de trámites</t>
    </r>
    <r>
      <rPr>
        <b/>
        <sz val="10"/>
        <color indexed="8"/>
        <rFont val="Arial Narrow"/>
        <family val="2"/>
      </rPr>
      <t xml:space="preserve">
DATOS TRÁMITES A RACIONALIZAR</t>
    </r>
  </si>
  <si>
    <t>SEGUIMIENTO OCI 
30 de abril de 2020</t>
  </si>
  <si>
    <t>% AVANCE COMPONENTE</t>
  </si>
  <si>
    <t>CONSOLIDADO AVANCE ACTIVIDADES / COMPONENTES</t>
  </si>
  <si>
    <t>En evidencia presentada por la OAP, en archivo denominado "Evidencias Boletines de prensa en medios y página web y Campañas informativas realizadas - 1.3 - 1.4.xlsx", se observó lilks de comunicados de prensa, de los cuales la auditora de la OCI realizó un selectivo en cada mes del enero a abril de 2021,  evidenciando que se realizaron diferentes comunicados para combatir la ilegalidad en el sector transporte.</t>
  </si>
  <si>
    <t>Se observó en actas presentadas por la Delegatura de Puertos, como evidencias entre el 12 de febrero y el 30 de abril de 2021, realizó 7 mesas de trabajo con empresas de transporte de carga.
Se observó en 7 actas presentadas por la Delegatura de Concesiones e Infraestructura, como evidencias entre el 25 de febrero y el 27 de abril de 2021, reuniones sobre Seguimiento de los avances en la implementación de las Normas Técnicas Colombianas de Accesibilidad (Decreto 1660/2003), proyecto a cargo de la Concesionaria Vial del Pacifico, en los diseños desarrollados para los elementos de la infraestructura de transporte de los a cargo del Instituto Nacional de Vías, infraestructura aeroportuaria, Acompañamiento al Concesionario Vía 40 Express, en la realización de actividades de sensibilización, interacción y coordinación conjunta con la autoridad municipal de Soacha, Socializar la normatividad vigente en Colombia para la accesibilidad e inclusión en la infraestructura aeroportuaria, entre otras.
Se observó en archivo denominado “2.7. EVIDENCIAS REUNIONES EXTERNAS DELEGATURA DE TRÁNSITO” presentadas por la Delegatura de Tránsito y Transporte Terrestre Automotor, imágenes como evidencias de las reuniones realizadas con Secretaría de Movilidad Barranquilla y Bogotá, Contraloría de Cundinamarca, O.A.T -( CRC y CEA), Cooperativa Omega - Velotax, CONFEORG, Alcaldía Municipal de San Martín - Meta, entre otras, desde el 20 de enero hasta el 30 de abril de 2021.  Adicionalmente, presentó archivo denominado “2.7. REUNIONES DELEGATURA TRÁNSITO.xlsx” con el resumen de las reuniones realizadas por la Delegatura de Tránsito y Transporte con 72 registros.
Se observó en acta del 23 de febrero de 2021, con objetivo de la reunión “Llevar a cabo la Mesa de trabajo en el marco del Proyecto Derechos y Deberes a la Carga con las empresas de transporte de mercancías o cosas” con 23 empresas.</t>
  </si>
  <si>
    <t>En link: https://fb.watch/5g8dUNGYLe/ , se evidenció la realización de un Facebook Live para lanzar el ABC de las competencias con la AEROCIVIL y realizaron dos jornadas de Chat Superresuelve, aprovechando la conmemoración del mes del consumidor. Los días 17 y 19 de marzo de 2021.</t>
  </si>
  <si>
    <t>Se observó en evidencia presentada por la OAP, documento en word con fotografías del Edififio  Buró 25, con el acceso a torre 3 acondicionado con puertas eléctricas de sensor de aproximación e ingreso debidamente señalizado en el área de atención al ciudadano en el primer piso, Acceso a ascensores, acondicionados para el ingreso de sillas de ruedas, los cuales cuentan con sistema Braille. parqueaderos, ingreso a las oficinas de la ST. pisos 1 y 4 , baños, espacios amplios en zonas comunes</t>
  </si>
  <si>
    <t>En evidencia denominada “INFORME ACCESIBILIDAD” se observó imagen con habladores implementando el sistema braille. Los vidrios de las oficinas cuentan con película Sandblasting el cual permite la visualización normal al interior de estas mismas.</t>
  </si>
  <si>
    <r>
      <t>Se verificó en link https://www.datos.gov.co/Transporte/Operaci-n-de-pasajeros-y-despacho-de-veh-culos-en-/eh75-8ah6 reportado por la OAP y se observó la creación el 15 de marzo de 2021 del dato abierto denominado "</t>
    </r>
    <r>
      <rPr>
        <i/>
        <sz val="11"/>
        <color theme="1"/>
        <rFont val="Arial Narrow"/>
        <family val="2"/>
      </rPr>
      <t>OPERACIÓN DE PASAJEROS Y DESPACHO DE VEHICULOS EN LA MODALIDAD DE TRANSPORTE DE PASAJEROS POR CARRETERA</t>
    </r>
    <r>
      <rPr>
        <sz val="11"/>
        <color theme="1"/>
        <rFont val="Arial Narrow"/>
        <family val="2"/>
      </rPr>
      <t>" y la actualización de la información con corte a 23 de abril de 2021 del mencionado nuevo dato abierto.</t>
    </r>
  </si>
  <si>
    <t xml:space="preserve">Se realiza en noviembre - diciembre </t>
  </si>
  <si>
    <t xml:space="preserve">Junto con el Grupo de Talento Humano estamos gestionando la coordinacion de las mesas de trabajo con el fin de determinar el alcance del articulo 17 de la Ley 2052 de 2020. </t>
  </si>
  <si>
    <t>N.A.</t>
  </si>
  <si>
    <r>
      <t>Se observó en evidencia suminstrada por la OAP, denominada "</t>
    </r>
    <r>
      <rPr>
        <i/>
        <sz val="11"/>
        <color theme="1"/>
        <rFont val="Arial Narrow"/>
        <family val="2"/>
      </rPr>
      <t>4. Servicio al Ciudadano; 4,1 Medición de Indicadores"</t>
    </r>
    <r>
      <rPr>
        <sz val="11"/>
        <color theme="1"/>
        <rFont val="Arial Narrow"/>
        <family val="2"/>
      </rPr>
      <t xml:space="preserve">, con el  94% de ejecucón en el primer trimestre2021.  que corresponde al promedio del desempeño del proceso Gestión de Relacionamiento con el Ciudadano,  frente a los indicadores. 
</t>
    </r>
    <r>
      <rPr>
        <b/>
        <sz val="11"/>
        <color theme="1"/>
        <rFont val="Arial Narrow"/>
        <family val="2"/>
      </rPr>
      <t>Recomendación:</t>
    </r>
    <r>
      <rPr>
        <sz val="11"/>
        <color theme="1"/>
        <rFont val="Arial Narrow"/>
        <family val="2"/>
      </rPr>
      <t xml:space="preserve">
- Verificar y hacer seguimiento a las actividades planteadas en PAAC y relacionadas con el PAI-PEI, que se cumpla  conforme a la periodicidad del PAAC.
- Revisar la periodicidad de la ejecución de las metas para alinear, acorde con los cortes que la Entidad requiere para la presentación  de infomes y la mejora continua.</t>
    </r>
  </si>
  <si>
    <t xml:space="preserve">Se realizó la medición de los indicadores definidos en el marco del proceso Gestión de Relacionamiento con el Ciudadano conforme a la periodicidad establecida.  Los indicadores se encuentran diligenciados en el PEI - PAI, junto con el análisis de los mismos. El diligenciamiento del PEI-PAI se realiza mediante la herramienta (sharepoint) disponible por la entidad para tal fin. </t>
  </si>
  <si>
    <t xml:space="preserve">Se observó en evidencia suministrada por la OAP, correos electrónicos en los servidores públicos que ingresaron a la  ST,  entregan a Talento Humano las hojas de vida diligenciadas  en el SIGEP. No obstante, no se evidenció documento de los nuevos servidores públicos a la entidad  Vs el registro de la hoja de vida en el SIGEP.
</t>
  </si>
  <si>
    <t xml:space="preserve">Se observó en evidencia presentada en memorando 20215310030553 del 05mayo2021 dirigido a la Secretaría General  el informe de medición de precepción de los ciudadanos correspondiente al primer cuatrimestre 2021. temas 1. Resultados del canal telefónico, resumen de tendencias,  conclusión y recomendaciones  por part de la Coordinadora de Atención al Ciuddano. </t>
  </si>
  <si>
    <r>
      <t xml:space="preserve">Se evidenció en correo electrónico institucional del lunes 12 de abril de 2021, comunicado entre los integrantes de la Oficina Asesora de Planeación la socialización del borrador de la Política de Administración del Riesgo de la Superintendencia de Transporte para recibir retroalimentación con base en los cambios que propone la nueva guía metodológica "Guía para la administración del riesgo y el diseño de controles en entidades públicas - versión 5", al igual que la matriz de mapa de riesgos de corrupción con los de gestión.
El Lineamiento riesgos de seguridad de la información, no se observó plasmado en el borrador de la Polìtica de Administración del Riesgo, acorde con las directrices establecidas </t>
    </r>
    <r>
      <rPr>
        <sz val="9"/>
        <color theme="1"/>
        <rFont val="Arial Narrow"/>
        <family val="2"/>
      </rPr>
      <t>en la guía de administración  el diseño de controles en entidades públicas - Versión 5 - Diciembre de 2020</t>
    </r>
    <r>
      <rPr>
        <sz val="10"/>
        <color theme="1"/>
        <rFont val="Arial Narrow"/>
        <family val="2"/>
      </rPr>
      <t xml:space="preserve">.
El documento borrador no se observó en su versión final con corte a 31 de marzo de 2021, según fecha programada de la actividad en el Plan Anticorrupción.
</t>
    </r>
    <r>
      <rPr>
        <b/>
        <sz val="10"/>
        <color theme="1"/>
        <rFont val="Arial Narrow"/>
        <family val="2"/>
      </rPr>
      <t>Recomendaciones:</t>
    </r>
    <r>
      <rPr>
        <sz val="10"/>
        <color theme="1"/>
        <rFont val="Arial Narrow"/>
        <family val="2"/>
      </rPr>
      <t xml:space="preserve"> 
 - Implementar los mecanismos de control para asegurar la ejecución de las actividades según fechas programadas.
 - Realizar monitoreo y seguimiento por parte de la segunda línea de defensa a las actividades programadas para asegurar su cumplimiento.</t>
    </r>
  </si>
  <si>
    <t>Se obsevó que esta actividad está programada para el segundo cuatrimestre 2021</t>
  </si>
  <si>
    <t>Se evidenció seguimiento de riesgo de corrupción en las dependencias de la Superintendencia de Transporte:
Riesgo corrupción "Pérdida, fuga de la información", "Recibir dádivas para emitir actos administrativos contrarios a derecho o archivar habiendo mérito para continuar", "No atender dentro de los términos legales los trámites con el fin de recibir beneficio propio o beneficiar a un tercero recibiend o no contraprestación"
  1. Delegatura de Concesiones e Infraestructura: Expedientes virtuales, plan general de supervisión.
  2. Delegatura de Puertos: Caducidad de términos
  3. Delegatura de Tránsito y Transporte: Requeirimientos de investgación y promoción.
  4. Delgatura para la Protección de Usuarios: Sensibilización del riesgo, capacitaciones.
 5. Dirección Financiera: Riesgo corrupción "Posible manejo presupuestal de manera indebida en favorecimiento propio o de terceros"; memorandos. cps, liberación saldo cdp y traslado presupuestales.
Riesgo corrupción "Posibe manejo presupuestal de manera indebida en favorecimiento de terceros"
Riesgo corrupción "Posible pago de obligaciones que no cumplan con los requisitos legales en beneficio propio y/o terceros"; No observó evidencia.
 6. Direccionamiento Estratégico: Riesgo corrupción "Uso indebido de la información de los proyectos de inversión para favorecer a terceros"; Evidencias del seguimiento a los controles de los riesgos identificados en el proceso de Direccionamiento Estratégico.
 7. Gestión Administrativa: Riesgo corrupción "Sustracción de bienes de propiedad de la Supertransporte por parte de funcionarios o ocntratistas en beneficio propio o de un tercero"; campaña cuidado de bienes de la Entidad.
Riesgo corrupción "Hurto o desvío de los recursos en efectivo de la caja menor"; no se evidenció monitoreo acorde con los controles establecidos en el mapa de riesgos.
 8. Gestión Contractual: Riesgo corrupción "Posible adquisición de bienes y servicios, en favorecimiento propo o de terceros"; Ficha técnica elaboración de estudios de mercades y estudios previos.  Ficha técnica es un borrador.
Riesgo corrupción "Compra de bienes o servicios que no se requieren y no son utilizados"; Ficha técnica es un borrador.
 9. Grupo Atención al Ciudadano: La evidencia no es legible.
10. Oficina Asesora Jurídica: No se observó evidencia.
11. Oficina de Planeación: Riesgo corrupción "Uso indebido de la información de los proyectos de inversión para favorecer a terceros" - No se presentó evidencia.
12. Oficina de TICs: Riesgo corrupción "Ocultar o alterar la información dentro de un aplicativo en beneficio de un tercero."; Backup: orfeo, vigia, reporte conexión VPN, depuración correos.
13. Talento Humano: Se evidenció Riesgo corrupción "Inclusión en las novedades de la nómina en favorecimiento propio o de terceros" reporte de novedades de nómina, prenomina y reporte de novedades de la planta para los meses de enero a abril y Riesgo corrupción "Actuar indebido del personal que labora en la entidad frente a un caso de conflicto de interés" reporte de asistencia para los meses de enero a abril de 2020
14. Control Interno Disciplinario: Riesgo corrupción "Posible desarrollo de actividades del control disciplinario en beneficio propio o de terceros" Normograma.</t>
  </si>
  <si>
    <t>Se evidenció  mediante correos intitucionales enviados a los servidores públicos y contratistas  información sobre eventos, actividades, gestión, capacitaciones, entre otras,  desarrolladas por la entidad a nivel misional, normativo y administrativo.</t>
  </si>
  <si>
    <t xml:space="preserve">Con el fin de informar la gestión de la Supertrnsporte, se realizó  la difusión de activedades informativas, la auditora de la OCI verificó la publicación en los link: 
#InfoSuper - Enero -Balance 2020
Link: https://www.youtube.com/watch?v=YzL4WVOT_RE&amp;t=21s - Youtube. Se virificó el link y se observó INFOSUPER- Informar a los usuarios y comentan los diferentes retos que tuvo cada una de las Delegaturas durante la vigencia 2020, publicación el 19ene2021.
Link: https://twitter.com/Supertransporte/status/1351653903348195328 - twitter , Se verificó el link y se observó que las cuatro Delegaturas bajo el liderazgo del Superintendente Dr.Camilo Pabón, trabajaron para contribuir a la legalidad y transparencia en el sector.
Link: https://www.youtube.com/watch?v=dNKKFwTszAA&amp;t=11s - Youtube, se verificó el link y se observó la comunicación de noticias más relevantes que desarrolló la ST en la parte aérea, lanzamiento cartilla decalogo de derechos y deberes para los usuarios aéreos en enero 2021, publicación 22febrero2021.
Link: https://twitter.com/Supertransporte/status/1363962875862261769 - twitter ( En enero la #SuperTransporte continuó trabajando por los derechos e informó los deberes de los usuarios a la hora de comprar sus tiquetes por internet.)
</t>
  </si>
  <si>
    <t xml:space="preserve">En evidencia presentada por la OAP, en archivo denominado "Evidencias Boletines de prensa en medios y página web y Campañas informativas realizadas - 1.3 - 1.4.xlsx", se observó link con campañas inofrmativas, </t>
  </si>
  <si>
    <t>Se observó publicación de las siguientes campañas informativas con tematicas misionales:
• Campaña de Protocolos de bioseguridad de la Supertransporte publicada el 23 de  marzo de 2021
• Convocatoria a realizar comentarios del borrador de la circular única a las circulares que causaban costos y no generaban ningún valor a los mercados.
• Se publicó la invitación para que los usuarios consulten el Decálogo de derechos de los usuarios de transporte aéreo.
• En el mes de febrero 2021, comunicación y presentación de estadísticas de las PQRS del 12 de marzo al 31 de diciembre de 2020.
• Campaña de Protocolos de bioseguridad de la Supertransporte publicada el 23 de marzo de 2021
• Borrador de compilación resoluciones de carácter general y las circulares externas expedidas entre 1991 y 2020.</t>
  </si>
  <si>
    <t>Se obsevó que esta actividad está programada para el tercer cuatrimestre 2021</t>
  </si>
  <si>
    <t>De acuerdo a la información suministrada por la OAP, se observó en archivo denominado "1.8 Herramientas informáticas actualizadas (2)</t>
  </si>
  <si>
    <r>
      <t>En el enlace http://formularios.supertransporte.gov.co/Formularios/formulario.php?m=&amp;operacion=VER&amp;apf=105&amp;fra=1, de la página web de la Entidad y se realizó una prueba en el  boton "Transportes  sin Humo", se diligenció el formulario "Vehículos contaminantes", observando que en el campo "</t>
    </r>
    <r>
      <rPr>
        <i/>
        <sz val="11"/>
        <rFont val="Arial Narrow"/>
        <family val="2"/>
      </rPr>
      <t>Adjunte Evidencia</t>
    </r>
    <r>
      <rPr>
        <sz val="11"/>
        <rFont val="Arial Narrow"/>
        <family val="2"/>
      </rPr>
      <t xml:space="preserve">", permitió el cargue de un archivo Excel.
</t>
    </r>
    <r>
      <rPr>
        <b/>
        <sz val="11"/>
        <rFont val="Arial Narrow"/>
        <family val="2"/>
      </rPr>
      <t xml:space="preserve">Recomendación:
</t>
    </r>
    <r>
      <rPr>
        <sz val="11"/>
        <rFont val="Arial Narrow"/>
        <family val="2"/>
      </rPr>
      <t xml:space="preserve">Mostrar en el formato campo "Adjunte Evidencia" el tipo de archivo y el peso máximo permitido para ser cargada la evidencia, así mismo, adicionar un campo para observaciones para que el usuario denunciante pueda realizar comentarios según sea el caso.
</t>
    </r>
  </si>
  <si>
    <t xml:space="preserve">En el linK https://www.supertransporte.gov.co/index.php/participacion-ciudadana/proyecto-de-resolucion-26-03-2021/, se observó publicado el proyecto de resolución En cumplimiento a lo señalado en el artículo 8 del Código de Procedimiento Administrativo y de lo Contencioso Administrativo, publica el proyecto de Resolución “Por la cual se establecen los parámetros para la presentación de la información de carácter subjetivo de la vigencia 2020, por parte de los sujetos supervisados de la entidad”, texto que se encuentra a disposición de los vigilados para su socialización y comentarios.   
El texto del proyecto de resolución permanecerá publicado hasta el día 5 de abril del 2021, e igualmente, se recibirán los comentarios del caso hasta las 10:00 a.m. de esa misma fecha.
En link: https://www.supertransporte.gov.co/index.php/participacion-ciudadana/convocatoria-para-la-construccion-colectiva-de-la-circular-unica-14-01-2021/, se observó 
Proyecto de Circular Única 
Dando cumplimiento al artículo 8 de la Ley 1437 de 2011 y en ejercicio de las facultades legales y reglamentarias, en especial las que le confieren el Decreto 101 de 2000, el Decreto 2409 de 2018, y demás normas concordantes, se expide el proyecto de Circular Única de la Superintendencia de Transporte.  
Junto con el borrador de la Circular Única de la la SuperTransporte, se publican los borradores de 5 instrucciones nuevas, que, en caso de ser expedidas, se adicionarán al Título correspondiente de la Circular Única.
 • En link: https://www.supertransporte.gov.co/index.php/participacion-ciudadana/proyecto-de-resolucion-31-12-2020/ , se observó, PROYECTO DE RESOLUCIÓN
La Superintendencia de Transporte, en cumplimiento a lo señalado en el artículo 8 del Código de Procedimiento Administrativo y de lo Contencioso Administrativo, publica el proyecto de Resolución Por la cual se prorroga el término establecido en la Resolución número 6257 del 2 de abril de 2020 para el pago de la Contribución Especial de Vigilancia de la vigencia fiscal 2020”, texto que se encuentra a disposición de los vigilados para su socialización y comentarios
</t>
  </si>
  <si>
    <r>
      <t>Se obsevó en archivo "</t>
    </r>
    <r>
      <rPr>
        <i/>
        <sz val="11"/>
        <color theme="1"/>
        <rFont val="Calibri"/>
        <family val="2"/>
        <scheme val="minor"/>
      </rPr>
      <t>EVENTOS SUMPERINTENDENTE</t>
    </r>
    <r>
      <rPr>
        <sz val="11"/>
        <color theme="1"/>
        <rFont val="Calibri"/>
        <family val="2"/>
        <scheme val="minor"/>
      </rPr>
      <t>", el registro de la participación en diferentes reuniones a nivel nacional por parte del Superintendente de Transporte, como: "</t>
    </r>
    <r>
      <rPr>
        <i/>
        <sz val="11"/>
        <color theme="1"/>
        <rFont val="Calibri"/>
        <family val="2"/>
        <scheme val="minor"/>
      </rPr>
      <t>Balance #PlanNavidadDeMovilidad
 Plan Vial del Cesar, y el avance de los operativos de inspección a los vehículos de carga
Encuentros de entidades día del consumido
Facebook día del consumidor 
 rueda de prensa sobre plan éxodo para este #PuenteFestivo
 Facebook – Mintransporte y Supertransporte  - acciones semana santa 
alance de plan de semana santa – rueda de prensa 
Facebook live – Rueda de prensa – investigaciones y decisiones de la Supertransporte respecto al transporte ilegal 
Participación en el programa Prevención y acción del presidente Iván duque 
"Facebook live participación ciudadana – ABC Aerocivil y SuperTransporte "</t>
    </r>
    <r>
      <rPr>
        <sz val="11"/>
        <color theme="1"/>
        <rFont val="Calibri"/>
        <family val="2"/>
        <scheme val="minor"/>
      </rPr>
      <t xml:space="preserve"> "</t>
    </r>
  </si>
  <si>
    <t>Se obsevó que esta actividad está programada para el segudno cuatrimestre 2021</t>
  </si>
  <si>
    <r>
      <t>Se observó Informe de gestión Có</t>
    </r>
    <r>
      <rPr>
        <sz val="11"/>
        <rFont val="Arial Narrow"/>
        <family val="2"/>
      </rPr>
      <t>mo Conduzco de enero a ab</t>
    </r>
    <r>
      <rPr>
        <sz val="11"/>
        <color theme="1"/>
        <rFont val="Arial Narrow"/>
        <family val="2"/>
      </rPr>
      <t xml:space="preserve">ril de 2021, presentan los resultados estadísticos de indicadores, el comportamiento del servicio de llamadas y tipificación línea cómo conduzco, denuncias efectivas y no efectivas, soliciudfes contingena Covid-19, comportamiento quejas aerolíneas, presenta un ítem con plan de mejora. No obstante, no se observó conclusión a las actividades planteadas ni recomendaciones que  contribuya al mejoramiento continuo de la msión de la Entidad. 
Se observó en informe presentado por Americas BPS - Mesa de Ayuda, Informes de gestión Línea 018000915615 correspondiente a los meses de enero a abril de 2021, descripción de indicadores telefónicos de cada uno de los períodos, comportamiento del servicio, Comportamiento Mensual Gestión Correos , entre otros.   No obstante, no se observó conclusión a las actividades planteadas ni recomendaciones que  contribuya al mejoramiento continuo de la msión de la Entidad.                                                                    </t>
    </r>
  </si>
  <si>
    <r>
      <t>Se observó en ítem 4.  que la OAP mencionó que hay 47 ítems acorde a MinTic se han actualizado 29, con corte a 30 de abril de 2021.
Se observo den evidencia denominada "</t>
    </r>
    <r>
      <rPr>
        <i/>
        <sz val="11"/>
        <color theme="1"/>
        <rFont val="Arial Narrow"/>
        <family val="2"/>
      </rPr>
      <t>Acta parcial 3erComité de Gestión y Desempeño</t>
    </r>
    <r>
      <rPr>
        <sz val="11"/>
        <color theme="1"/>
        <rFont val="Arial Narrow"/>
        <family val="2"/>
      </rPr>
      <t>" documento Acta de Reunión Interna No.3 de fecha 28 de abril de 2021, borrador de la mencionada acta,  y no se observó los 29 ítems que actualziaron en el botón de transparencia.
Se realizó verificación por parte de la auditora a los siguientes enlaces:
- Plan Estratégico Intermodal de Infraestructura de Transporte PEIIT – Presentación Ejecutiva. 
Se observó documento con fecha del documento titulado "</t>
    </r>
    <r>
      <rPr>
        <i/>
        <sz val="11"/>
        <color theme="1"/>
        <rFont val="Arial Narrow"/>
        <family val="2"/>
      </rPr>
      <t>Plan estratégico de Infraestructura Intermodal de Transporte - PEIIT, diciembre 2013"</t>
    </r>
    <r>
      <rPr>
        <sz val="11"/>
        <color theme="1"/>
        <rFont val="Arial Narrow"/>
        <family val="2"/>
      </rPr>
      <t>.
- Políticas y Lineamientos Institucionales *Carta de Deberes y Derechos del Ciudadano, se observó documento titulado "</t>
    </r>
    <r>
      <rPr>
        <i/>
        <sz val="11"/>
        <color theme="1"/>
        <rFont val="Arial Narrow"/>
        <family val="2"/>
      </rPr>
      <t>Estimado Ciudadano</t>
    </r>
    <r>
      <rPr>
        <sz val="11"/>
        <color theme="1"/>
        <rFont val="Arial Narrow"/>
        <family val="2"/>
      </rPr>
      <t xml:space="preserve">" documento sin fecha y registra la dirección desactualizada.
- Planes Institucionales -PAI , se observó publicado el Plan de Acción Institucional - PAI y Plan Estratégico Institucional -PEI, lo planeado para la vigencia 2021. No obstante, no se evidenció la publicación de la información correspondiente al seguimiento del primer trimestre de la vigencia 2021. 
</t>
    </r>
    <r>
      <rPr>
        <b/>
        <sz val="11"/>
        <color theme="1"/>
        <rFont val="Arial Narrow"/>
        <family val="2"/>
      </rPr>
      <t xml:space="preserve">
Recomendación:
</t>
    </r>
    <r>
      <rPr>
        <sz val="11"/>
        <color theme="1"/>
        <rFont val="Arial Narrow"/>
        <family val="2"/>
      </rPr>
      <t xml:space="preserve">Realizar seguimiento permanante a la publicación de la información del botón de transparencia opción 6. Planeación.
</t>
    </r>
  </si>
  <si>
    <r>
      <t xml:space="preserve">Se observó en "Mesas de trabajo con Función Pública", reuniones con servidores públicos y la Función Pública,  realizadas en el primer cuatrimestre 2021.  
Se verificó en la pagína .gov.co, en el link: https://www.gov.co/home/buscador/Superintendencia%20de%20transporte, que se cambió el nombr del trámite de </t>
    </r>
    <r>
      <rPr>
        <sz val="11"/>
        <color rgb="FFFF0000"/>
        <rFont val="Arial Narrow"/>
        <family val="2"/>
      </rPr>
      <t xml:space="preserve"> </t>
    </r>
    <r>
      <rPr>
        <sz val="11"/>
        <color theme="1"/>
        <rFont val="Arial Narrow"/>
        <family val="2"/>
      </rPr>
      <t xml:space="preserve">"Paz y Salvo tasa de Vigilancia" por "Contribución Especial de Vigilancia".
Se crea la Consulta de Información "Certificados de estado de Cuenta o Paz y Salvo financiero.
Se crea la consulta de información "Consulta de estado del trámite de Orden de entrega de vehículos o Acta de aprobación de Salida"
Se actualiza la dirección de la Sede así como los telefonos de atención
Se adjunta carpeta con evidencia de reuniones realizadas, también puede ser consultada esta información en los canales de GOV.CO
</t>
    </r>
  </si>
  <si>
    <t>Se obsevó que esta actividad está programada para el  tercer cuatrimestre 2021</t>
  </si>
  <si>
    <t>mq.13mayo2021 Hora:7:45pm.</t>
  </si>
  <si>
    <t>PAAC_2021_Seguimiento OCI_a Abril2021_14mayo21.xlsx</t>
  </si>
  <si>
    <t>Verificación publicación plan anticorrupción
Se evidenció radicado 20212000003473 de 18ene2021. Asunto: Comunicación Informe definitivo - seguimiento a la implementación de las actividades del Plan Anticorrupción y de Atención al Ciudadano – PAAC y Mapa de Riesgos de corrupción, del tercer cuatrimestre de 2020 (1 septiembre a 31 diciembre de 2020).
Se publicó en la página Web de la Superintendencia de Transporte la publicación del Plan Anticorrupción y Mapa de Riesgos para la vigencia 2020 y el seguimiento respectivo de diciembre de 202. Enlace https://www.supertransporte.gov.co/documentos/2021/Enero/Controlinterno_18/PAAC_a%2031dic2020_SEGUIM-OCI_18ene2021-Definitivo.xlsx
e publicó en la página Web de la Superintendencia de Transporte la publicación del Plan Anticorrupción y Mapa de Riesgos para la vigencia 2020 y el seguimiento respectivo con corte 31 de diciembre de 2020. Link https://www.supertransporte.gov.co/index.php/informes-de-gestion-evaluacion-y-auditoria
numeral 7.
https://www.supertransporte.gov.co/index.php/informes-de-gestion-evaluacion-y-auditoria/#informes_seguimiento/PAAC a 31 dic2020_seguimiento OCI.xlsx
Informes de Gestión Evaluación y Auditoria - Superintendencia de TransporteInicio / Atención al Ciudadano - Transparencia / Informes de Gestión Evaluación y Auditoria
2. Se publicó en la página Web de la Superintendencia de Transporte la publicación del Plan Anticorrupción vigencia 2021 y el seguimiento respectivo con corte 30 de abril de 2021. Link https://www.supertransporte.gov.co/index.php/informes-de-gestion-evaluacion-y-auditoria
numeral 7.
https://www.supertransporte.gov.co/index.php/informes-de-gestion-evaluacion-y-auditoria/#informes_seguimiento/PAAC a 30 abr2021_seguimiento OCI.xlsx
Informes de Gestión Evaluación y Auditoria - Superintendencia de TransporteInicio / Atención al Ciudadano - Transparencia / Informes de Gestión Evaluación y Auditoria INFORMES DE GESTIÓN EVALUACIÓN</t>
  </si>
  <si>
    <t>Verificar la visibilización de la ejecución del Plan anticorrupción y mapa de riesgos, según los cortes establecidos (corte 31 de Dic de 2020, 30 de abril, 31 de agosto 2021) dentro de los 10 días hábiles siguientes a la fecha y el 31 de enerose revisa la publicación del plan anticorrupción para la vigencia 2021.</t>
  </si>
  <si>
    <r>
      <t>En archivo denominado"HV Version 7.7xlsx", se observó el diligenciamiento de los  formatos en hoja denominada "</t>
    </r>
    <r>
      <rPr>
        <i/>
        <sz val="11"/>
        <color theme="1"/>
        <rFont val="Arial Narrow"/>
        <family val="2"/>
      </rPr>
      <t>Convenio Principal</t>
    </r>
    <r>
      <rPr>
        <sz val="11"/>
        <color theme="1"/>
        <rFont val="Arial Narrow"/>
        <family val="2"/>
      </rPr>
      <t xml:space="preserve">", titulado: </t>
    </r>
    <r>
      <rPr>
        <i/>
        <sz val="11"/>
        <color theme="1"/>
        <rFont val="Arial Narrow"/>
        <family val="2"/>
      </rPr>
      <t>"SAC.CON.C.01.FO     HOJA DE VIDA DE CONVENIO RECAUDO v7.7"</t>
    </r>
    <r>
      <rPr>
        <sz val="11"/>
        <color theme="1"/>
        <rFont val="Arial Narrow"/>
        <family val="2"/>
      </rPr>
      <t xml:space="preserve"> ; hoja nombrada "</t>
    </r>
    <r>
      <rPr>
        <i/>
        <sz val="11"/>
        <color theme="1"/>
        <rFont val="Arial Narrow"/>
        <family val="2"/>
      </rPr>
      <t>Habilitación Canales</t>
    </r>
    <r>
      <rPr>
        <sz val="11"/>
        <color theme="1"/>
        <rFont val="Arial Narrow"/>
        <family val="2"/>
      </rPr>
      <t>", titulada "</t>
    </r>
    <r>
      <rPr>
        <i/>
        <sz val="11"/>
        <color theme="1"/>
        <rFont val="Arial Narrow"/>
        <family val="2"/>
      </rPr>
      <t>ACTIVACIÓN / INACTIVACIÓN CANALES ELECTRONICOS</t>
    </r>
    <r>
      <rPr>
        <sz val="11"/>
        <color theme="1"/>
        <rFont val="Arial Narrow"/>
        <family val="2"/>
      </rPr>
      <t>" y "</t>
    </r>
    <r>
      <rPr>
        <i/>
        <sz val="11"/>
        <color theme="1"/>
        <rFont val="Arial Narrow"/>
        <family val="2"/>
      </rPr>
      <t>CONFIGURACIÓN PASARELA Y PORTAL DE PAGOS</t>
    </r>
    <r>
      <rPr>
        <sz val="11"/>
        <color theme="1"/>
        <rFont val="Arial Narrow"/>
        <family val="2"/>
      </rPr>
      <t>", con el fin de dar inicio a la parametrización de los corresponsales bancarios, en conjunto con la entidad financiera. 
Se observó en evidencia denominada "</t>
    </r>
    <r>
      <rPr>
        <i/>
        <sz val="11"/>
        <color theme="1"/>
        <rFont val="Arial Narrow"/>
        <family val="2"/>
      </rPr>
      <t>Soportes Paln de trabajo evidencias</t>
    </r>
    <r>
      <rPr>
        <sz val="11"/>
        <color theme="1"/>
        <rFont val="Arial Narrow"/>
        <family val="2"/>
      </rPr>
      <t xml:space="preserve">", la programación de reunón por Teams de fecha 27 enero 2021 con Banco de Occidente como acercamiento para esablecer el plan de trabajo  para llevar a cabo la implementación de corresponsables bancarios. el 24 de febrero 2021se observó programanción de reunión con el Banco de Occidente, para realizar el diligenciamiento del formato de HV Versión 7,7 para la parametrización de la implementación de corresponsales bancarios.  El 17 marzo 2021, la coordinadora del Grupo de Análisis y Gestión del Recaudo remitió mediante correo al Banco de Occidente el cupón de pagos con la nueva referencia para la implementación de los corresponsales bancarios.  
No obstante a lo anterior, no se observó actas de la realización de las reuniones.
</t>
    </r>
    <r>
      <rPr>
        <b/>
        <sz val="11"/>
        <color theme="1"/>
        <rFont val="Arial Narrow"/>
        <family val="2"/>
      </rPr>
      <t xml:space="preserve">Recomendación:
</t>
    </r>
    <r>
      <rPr>
        <sz val="11"/>
        <color theme="1"/>
        <rFont val="Arial Narrow"/>
        <family val="2"/>
      </rPr>
      <t xml:space="preserve">Documentar mediante actas las decisiones tomadas en las reuniones con el Banco Occidente y llevar un control de los compromisos para dar cumplimiento a los pagos a través de PSE y corresponsales bancarios.
</t>
    </r>
  </si>
  <si>
    <r>
      <t xml:space="preserve">Se observó en memo 20215310010013 del 15 feb.2021 comunicaicón Informe Atención al Ciudadano mes ENERO 2021.
Memo 20215310019373 del 19marzo2021 Informe Atención al Ciudadano mes FEBRERO 2021.
Memo 20215310026773 del 20 abril 2021 del 20 abriol2021  Informe Atención al Ciudadano mes MARZO 2021.
Memo 20215310030513 del 05mayo2021 Informe Atención al Ciudadano mes ABRIL  2021. 
Se observó en los memorandos anteriores, que la Coordinadora de Atención al Ciudadano  comunicó la gestión realizada respecto a la atención al ciudadano en cifras. char virtual, correos electrónicos, atención telefónica, PQRDS Radicadas, total canales de atención, encuenta de satisfacción y acciones de mejora.
</t>
    </r>
    <r>
      <rPr>
        <b/>
        <sz val="11"/>
        <color theme="1"/>
        <rFont val="Arial Narrow"/>
        <family val="2"/>
      </rPr>
      <t>Recomendación:</t>
    </r>
    <r>
      <rPr>
        <sz val="11"/>
        <color theme="1"/>
        <rFont val="Arial Narrow"/>
        <family val="2"/>
      </rPr>
      <t xml:space="preserve">
Generar en los informes recomendaciones que generen una cultura de control  y contribuya al mejoramiento continuo.</t>
    </r>
  </si>
  <si>
    <r>
      <t xml:space="preserve">Segùn evidencia presentada por al OAP, se observó en radicado 20215300027833 del 26 de abril de 2021, el seguimiento a PQR Coactivo, e informaban la normatividad y  la importancia de todos para mitigar el riesgo de incumplimiento de los tèrnimos establecidos para dar respuesta a las PQRS y por ende la pérdida de imagen institucional. En este sentido es importante incluir a todos los responsables de dar respuesta a las PQRS en la entidad para mitigar la posible materialización de eventos de riesgo, se observó que únicamente fue dirigida a cobro coactivo.
</t>
    </r>
    <r>
      <rPr>
        <b/>
        <sz val="11"/>
        <color theme="1"/>
        <rFont val="Arial Narrow"/>
        <family val="2"/>
      </rPr>
      <t xml:space="preserve">Recomendación: </t>
    </r>
    <r>
      <rPr>
        <sz val="11"/>
        <color theme="1"/>
        <rFont val="Arial Narrow"/>
        <family val="2"/>
      </rPr>
      <t xml:space="preserve">
Realizar las actividades de sensibilización y verificación de la efectividad de las mismas, dirigidas a todos los responsables de dar respuesta oportuna y de fondo de los peticionarios.</t>
    </r>
  </si>
  <si>
    <r>
      <t>Se observó en Acta No.6 del 10 marzo del 2021,  con objeto: Adquisición y renovación de productos, servicios y licenciamiento de antivirus para la ST. Se observó en el SECOP II, la adjudicación del contrato "</t>
    </r>
    <r>
      <rPr>
        <i/>
        <sz val="11"/>
        <color theme="1"/>
        <rFont val="Arial Narrow"/>
        <family val="2"/>
      </rPr>
      <t xml:space="preserve">Apertura del Proceso de selección SASI-001-2021 que tiene por objeto: ̈Adquisición y Renovación de productos, servicios y licenciamiento de antivirus para la Superintendencia de Transportë, </t>
    </r>
    <r>
      <rPr>
        <sz val="11"/>
        <color theme="1"/>
        <rFont val="Arial Narrow"/>
        <family val="2"/>
      </rPr>
      <t xml:space="preserve">el proceso  fue adjudicado y celebrado el 23 marzo de 2021. No obstante lo anterior, el único mecanismo para hacer seguimiento a la implementación del Modelo de Seguridad y Privacidad de la Información no es la adquisición de licencias, se debe asegurar el seguimiento a la implementación del modelo, de manera integral.
</t>
    </r>
    <r>
      <rPr>
        <b/>
        <sz val="11"/>
        <color theme="1"/>
        <rFont val="Arial Narrow"/>
        <family val="2"/>
      </rPr>
      <t xml:space="preserve">Recomendación: </t>
    </r>
    <r>
      <rPr>
        <sz val="11"/>
        <color theme="1"/>
        <rFont val="Arial Narrow"/>
        <family val="2"/>
      </rPr>
      <t xml:space="preserve">
Realizar el seguimiento y monitoreo a la implementación del modelo, de manera integral, dando cumplimiento a la totalidad de las actividades que hacen parte del modelo.</t>
    </r>
  </si>
  <si>
    <r>
      <t xml:space="preserve">Se observó que las actividades realizada por la OTIC se encuentran alineadas con el propósito de la politica de gobierno digital " – </t>
    </r>
    <r>
      <rPr>
        <i/>
        <sz val="11"/>
        <color theme="1"/>
        <rFont val="Arial Narrow"/>
        <family val="2"/>
      </rPr>
      <t>Tomar decisiones basadas en datos, a partir del aumento del uso y aprovechamiento de la información.</t>
    </r>
    <r>
      <rPr>
        <sz val="11"/>
        <color theme="1"/>
        <rFont val="Arial Narrow"/>
        <family val="2"/>
      </rPr>
      <t>"
"– Habilitar y mejorar la provisión de servicios digitales de confianza y calidad."
"–</t>
    </r>
    <r>
      <rPr>
        <i/>
        <sz val="11"/>
        <color theme="1"/>
        <rFont val="Arial Narrow"/>
        <family val="2"/>
      </rPr>
      <t xml:space="preserve">  Lograr procesos internos, seguros y eficientes a través del fortalecimiento de las capacidades de gestión de tecnologías de información.</t>
    </r>
    <r>
      <rPr>
        <sz val="11"/>
        <color theme="1"/>
        <rFont val="Arial Narrow"/>
        <family val="2"/>
      </rPr>
      <t>"
"–</t>
    </r>
    <r>
      <rPr>
        <i/>
        <sz val="11"/>
        <color theme="1"/>
        <rFont val="Arial Narrow"/>
        <family val="2"/>
      </rPr>
      <t xml:space="preserve"> Empoderar a los ciudadanos a través de la consolidación de un Estado Abierto.</t>
    </r>
    <r>
      <rPr>
        <sz val="11"/>
        <color theme="1"/>
        <rFont val="Arial Narrow"/>
        <family val="2"/>
      </rPr>
      <t>", adicionalmente la OTIC elaboró el "</t>
    </r>
    <r>
      <rPr>
        <i/>
        <sz val="11"/>
        <color theme="1"/>
        <rFont val="Arial Narrow"/>
        <family val="2"/>
      </rPr>
      <t xml:space="preserve">PLAN DE APERTURA DE DATOS
SUPERINTENDENCIA DE TRANSPORTE, 2021"
</t>
    </r>
    <r>
      <rPr>
        <b/>
        <i/>
        <sz val="11"/>
        <color theme="1"/>
        <rFont val="Arial Narrow"/>
        <family val="2"/>
      </rPr>
      <t xml:space="preserve">Recomendación: </t>
    </r>
    <r>
      <rPr>
        <i/>
        <sz val="11"/>
        <color theme="1"/>
        <rFont val="Arial Narrow"/>
        <family val="2"/>
      </rPr>
      <t xml:space="preserve">
</t>
    </r>
    <r>
      <rPr>
        <sz val="11"/>
        <color theme="1"/>
        <rFont val="Arial Narrow"/>
        <family val="2"/>
      </rPr>
      <t>Realizar el seguimiento y monitoreo a la implementación de la política de Gobierno Digital y socializar a las partes interesadas las actividades que hacen parte de esta política para conocimiento y apropiación de las mismas.</t>
    </r>
  </si>
  <si>
    <r>
      <t>Se obsevó en evidencia presentadas por la OAP banner e invitación a conferencia sobre la Ley 734 de 2002 a la Ley 1952 de 2019, entre los meses de enero y abril de 2021.
En archivo denominado "</t>
    </r>
    <r>
      <rPr>
        <i/>
        <sz val="12"/>
        <color theme="1"/>
        <rFont val="Arial Narrow"/>
        <family val="2"/>
      </rPr>
      <t>Plan de  medidas preventivas para el ejercicio de la función disciplinaria</t>
    </r>
    <r>
      <rPr>
        <sz val="12"/>
        <color theme="1"/>
        <rFont val="Arial Narrow"/>
        <family val="2"/>
      </rPr>
      <t xml:space="preserve">" se observó la programación del proyecto o iniciativa a desarrollar sobre las Medidas preventivas para el ejercicio de la Función Pública por parte de la Coordinaciòn de Control Interno Disciplinario durante la vigencia 2021. No obstante, no se observaron soportes del tema de conflictos de interés.
</t>
    </r>
    <r>
      <rPr>
        <b/>
        <sz val="12"/>
        <color theme="1"/>
        <rFont val="Arial Narrow"/>
        <family val="2"/>
      </rPr>
      <t xml:space="preserve">Recomendación: 
</t>
    </r>
    <r>
      <rPr>
        <sz val="12"/>
        <color theme="1"/>
        <rFont val="Arial Narrow"/>
        <family val="2"/>
      </rPr>
      <t>Hacer el ajuste correspondiente a las actividades del ítem 1.1 acorde con las actividades del proceso gestión conflictos de interés relacionadas con la orientación, gestión y control a ejecutar en la presente vigencia.</t>
    </r>
  </si>
  <si>
    <t>Se observó que esta actividad la realizan en el segundo  cuatrimestre 2021</t>
  </si>
  <si>
    <t>En el formato interno de reporte de actividades que se diligencia para cada uno de los espacios de participación ciudadana realizados conforme a lo definido en el cronograma de participación 2021 se identifican las recomendaciones de los participantes. Las evidencias fueron aportadas en el marco del seguimiento del Plan de Participación Ciudadana (Memorando 20214000030703 del 05 de mayo 2021)
Por parte de la Delegatura de Puertos se estan analizando las PQR para determinar la viabilidad de clasificar las respuestas que se hayan dado sobre un mismo tema que, en cuyo caso, serian de interes general para los vigilados. 
Delegatura de Conseciones e Infraestructura: Las consultas y sugerencias se clasificaron y se encuentran en la Página de la Supertransporte en la seccion de preguntas frecuentes</t>
  </si>
  <si>
    <t>Se observó en evidencias presentadas  que la Delegatura de Protección de usuario del sector  transporte, realizó avance de actividades según soportes “COM4_5.1_Act_Capacitacion1”, se como capacitaciones virtuales enfocadas en Derechos y Deberes de los Usuarios en el Sector Transporte Terrestre a las empresasTransporte TRANSARIMENA Y RADIO TAXI ARIMENA, empresa de transporte de mercancías AMERICAN LOGISTIC, la empresa de transporte TRANSPORTES GONZALEZ, la empresa de transporte FLOTA CACHIRA transporte TRANSPORTES GONZALEZ, entre otras. 
Reunión “propuestas y estrategias para la promoción de los deberes de usuarios del transporte de mercancías”</t>
  </si>
  <si>
    <t>Se radicó mediante memorando 20212000003473 de 18ene2021. Asunto: Comunicación Informe definitivo - seguimiento a la implementación de las actividades del Plan Anticorrupción y de Atención al Ciudadano – PAAC y Mapa de Riesgos de corrupción, del tercer cuatrimestre de 2020 (1 septiembre a 31 diciembre de 2020).
Se publicó en la página Web de la Superintendencia de Transporte la publicación del Plan Anticorrupción y Mapa de Riesgos para la vigencia 2020 y el seguimiento respectivo de diciembre de 202. Enlace https://www.supertransporte.gov.co/documentos/2021/Enero/Controlinterno_18/PAAC_a%2031dic2020_SEGUIM-OCI_18ene2021-Definitivo.xlsx
Verificación publicación plan anticorrupción con corte al 31 de enero de 2021se comunicó informe de seguimiento a publicaciones de Ley mediante memorando 20212000007253 del 1 de febrero de 2021.
Se publicó en la página Web de la Superintendencia de Transporte la publicación del Plan Anticorrupción y Mapa de Riesgos para la vigencia 2020 y el seguimiento respectivo con corte 31 de diciembre de 2020. Link https://www.supertransporte.gov.co/index.php/informes-de-gestion-evaluacion-y-auditoria
numeral 7. https://www.supertransporte.gov.co/index.php/informes-de-gestion-evaluacion-y-auditoria/#informes_seguimiento/PAAC a 31 dic2020_seguimiento OCI.xlsx
Informes de Gestión Evaluación y Auditoria - Superintendencia de TransporteInicio / Atención al Ciudadano - Transparencia / Informes de Gestión Evaluación y Auditoria
2. Se publicó en la página Web de la Superintendencia de Transporte la publicación del Plan Anticorrupción vigencia 2021 y el seguimiento respectivo con corte 30 de abril de 2021. Link https://www.supertransporte.gov.co/index.php/informes-de-gestion-evaluacion-y-auditoria
numeral 7.
https://www.supertransporte.gov.co/index.php/informes-de-gestion-evaluacion-y-auditoria/#informes_seguimiento/PAAC a 30 abr2021_seguimiento OCI.xlsx
Informes de Gestión Evaluación y Auditoria - Superintendencia de TransporteInicio / Atención al Ciudadano - Transparencia / Informes de Gestión Evaluación y Auditoria INFORMES DE GESTIÓN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</si>
</sst>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7">
    <font>
      <sz val="11"/>
      <color theme="1"/>
      <name val="Calibri"/>
      <family val="2"/>
      <scheme val="minor"/>
    </font>
    <font>
      <sz val="11"/>
      <color theme="1"/>
      <name val="Calibri"/>
      <family val="2"/>
      <scheme val="minor"/>
    </font>
    <font>
      <b/>
      <sz val="11"/>
      <color theme="1"/>
      <name val="Arial Narrow"/>
      <family val="2"/>
    </font>
    <font>
      <sz val="11"/>
      <color indexed="8"/>
      <name val="Arial Narrow"/>
      <family val="2"/>
    </font>
    <font>
      <sz val="11"/>
      <color theme="1"/>
      <name val="Arial Narrow"/>
      <family val="2"/>
    </font>
    <font>
      <b/>
      <sz val="11"/>
      <color indexed="8"/>
      <name val="Arial Narrow"/>
      <family val="2"/>
    </font>
    <font>
      <b/>
      <sz val="12"/>
      <color theme="1"/>
      <name val="Arial Narrow"/>
      <family val="2"/>
    </font>
    <font>
      <b/>
      <sz val="10"/>
      <color theme="1"/>
      <name val="Arial Narrow"/>
      <family val="2"/>
    </font>
    <font>
      <sz val="11"/>
      <name val="Arial Narrow"/>
      <family val="2"/>
    </font>
    <font>
      <b/>
      <sz val="10"/>
      <name val="Arial Narrow"/>
      <family val="2"/>
    </font>
    <font>
      <sz val="11"/>
      <color rgb="FFFF0000"/>
      <name val="Arial Narrow"/>
      <family val="2"/>
    </font>
    <font>
      <sz val="10"/>
      <color theme="1"/>
      <name val="Arial Narrow"/>
      <family val="2"/>
    </font>
    <font>
      <sz val="10"/>
      <name val="Arial"/>
      <family val="2"/>
    </font>
    <font>
      <sz val="10"/>
      <name val="Arial Narrow"/>
      <family val="2"/>
    </font>
    <font>
      <b/>
      <sz val="12"/>
      <color indexed="8"/>
      <name val="Arial Narrow"/>
      <family val="2"/>
    </font>
    <font>
      <sz val="10"/>
      <color indexed="8"/>
      <name val="Arial Narrow"/>
      <family val="2"/>
    </font>
    <font>
      <b/>
      <sz val="12"/>
      <color indexed="59"/>
      <name val="Arial Narrow"/>
      <family val="2"/>
    </font>
    <font>
      <b/>
      <sz val="16"/>
      <color indexed="59"/>
      <name val="Arial Narrow"/>
      <family val="2"/>
    </font>
    <font>
      <b/>
      <sz val="10"/>
      <color indexed="8"/>
      <name val="Arial Narrow"/>
      <family val="2"/>
    </font>
    <font>
      <sz val="8.5"/>
      <color theme="1"/>
      <name val="Arial Narrow"/>
      <family val="2"/>
    </font>
    <font>
      <b/>
      <sz val="16"/>
      <color theme="1"/>
      <name val="Arial Narrow"/>
      <family val="2"/>
    </font>
    <font>
      <sz val="12"/>
      <color theme="1"/>
      <name val="Arial Narrow"/>
      <family val="2"/>
    </font>
    <font>
      <sz val="12"/>
      <color indexed="8"/>
      <name val="Arial Narrow"/>
      <family val="2"/>
    </font>
    <font>
      <b/>
      <sz val="11"/>
      <color rgb="FFFF0000"/>
      <name val="Arial Narrow"/>
      <family val="2"/>
    </font>
    <font>
      <b/>
      <sz val="24"/>
      <color theme="1"/>
      <name val="Arial Narrow"/>
      <family val="2"/>
    </font>
    <font>
      <sz val="11"/>
      <color rgb="FF000000"/>
      <name val="Arial Narrow"/>
      <family val="2"/>
    </font>
    <font>
      <sz val="10.5"/>
      <color theme="1"/>
      <name val="Arial Narrow"/>
      <family val="2"/>
    </font>
    <font>
      <sz val="12"/>
      <name val="Arial Narrow"/>
      <family val="2"/>
    </font>
    <font>
      <sz val="12"/>
      <color rgb="FF000000"/>
      <name val="Arial Narrow"/>
      <family val="2"/>
    </font>
    <font>
      <sz val="10.8"/>
      <color theme="1"/>
      <name val="Arial Narrow"/>
      <family val="2"/>
    </font>
    <font>
      <sz val="14"/>
      <color theme="1"/>
      <name val="Calibri"/>
      <family val="2"/>
      <scheme val="minor"/>
    </font>
    <font>
      <sz val="12"/>
      <color rgb="FF333300"/>
      <name val="Arial Narrow"/>
      <family val="2"/>
    </font>
    <font>
      <sz val="10"/>
      <color indexed="8"/>
      <name val="SansSerif"/>
    </font>
    <font>
      <b/>
      <sz val="10"/>
      <color indexed="8"/>
      <name val="SansSerif"/>
    </font>
    <font>
      <b/>
      <sz val="10.8"/>
      <color theme="1"/>
      <name val="Arial Narrow"/>
      <family val="2"/>
    </font>
    <font>
      <u/>
      <sz val="11"/>
      <color theme="1"/>
      <name val="Arial Narrow"/>
      <family val="2"/>
    </font>
    <font>
      <b/>
      <sz val="11"/>
      <name val="Arial Narrow"/>
      <family val="2"/>
    </font>
    <font>
      <sz val="10"/>
      <color rgb="FFFF0000"/>
      <name val="Arial Narrow"/>
      <family val="2"/>
    </font>
    <font>
      <sz val="10"/>
      <color rgb="FF000000"/>
      <name val="Arial Narrow"/>
      <family val="2"/>
    </font>
    <font>
      <b/>
      <sz val="10"/>
      <color indexed="59"/>
      <name val="Arial Narrow"/>
      <family val="2"/>
    </font>
    <font>
      <b/>
      <sz val="11"/>
      <color rgb="FF000000"/>
      <name val="Arial Narrow"/>
      <family val="2"/>
    </font>
    <font>
      <sz val="20"/>
      <color theme="1"/>
      <name val="Arial Narrow"/>
      <family val="2"/>
    </font>
    <font>
      <b/>
      <sz val="20"/>
      <color theme="1"/>
      <name val="Arial Narrow"/>
      <family val="2"/>
    </font>
    <font>
      <sz val="14"/>
      <color theme="1"/>
      <name val="Arial Narrow"/>
      <family val="2"/>
    </font>
    <font>
      <b/>
      <sz val="14"/>
      <color theme="1"/>
      <name val="Arial Narrow"/>
      <family val="2"/>
    </font>
    <font>
      <b/>
      <sz val="22"/>
      <color theme="1"/>
      <name val="Arial Narrow"/>
      <family val="2"/>
    </font>
    <font>
      <i/>
      <sz val="11"/>
      <color theme="1"/>
      <name val="Arial Narrow"/>
      <family val="2"/>
    </font>
    <font>
      <b/>
      <sz val="12"/>
      <color rgb="FF0070C0"/>
      <name val="Arial Narrow"/>
      <family val="2"/>
    </font>
    <font>
      <sz val="11"/>
      <color rgb="FF0070C0"/>
      <name val="Arial Narrow"/>
      <family val="2"/>
    </font>
    <font>
      <i/>
      <sz val="11"/>
      <color theme="1"/>
      <name val="Calibri"/>
      <family val="2"/>
      <scheme val="minor"/>
    </font>
    <font>
      <sz val="11"/>
      <color rgb="FFC00000"/>
      <name val="Arial Narrow"/>
      <family val="2"/>
    </font>
    <font>
      <b/>
      <sz val="12"/>
      <color rgb="FF00B050"/>
      <name val="Arial Narrow"/>
      <family val="2"/>
    </font>
    <font>
      <i/>
      <sz val="12"/>
      <color theme="1"/>
      <name val="Arial Narrow"/>
      <family val="2"/>
    </font>
    <font>
      <sz val="9"/>
      <color theme="1"/>
      <name val="Arial Narrow"/>
      <family val="2"/>
    </font>
    <font>
      <i/>
      <sz val="11"/>
      <name val="Arial Narrow"/>
      <family val="2"/>
    </font>
    <font>
      <sz val="8"/>
      <color rgb="FF92D050"/>
      <name val="Arial Narrow"/>
      <family val="2"/>
    </font>
    <font>
      <b/>
      <i/>
      <sz val="11"/>
      <color theme="1"/>
      <name val="Arial Narrow"/>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59999389629810485"/>
        <bgColor indexed="64"/>
      </patternFill>
    </fill>
  </fills>
  <borders count="46">
    <border>
      <left/>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4" tint="-0.24994659260841701"/>
      </top>
      <bottom style="thin">
        <color indexed="64"/>
      </bottom>
      <diagonal/>
    </border>
    <border>
      <left/>
      <right style="medium">
        <color theme="4" tint="-0.24994659260841701"/>
      </right>
      <top style="medium">
        <color theme="4" tint="-0.2499465926084170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theme="0"/>
      </left>
      <right style="medium">
        <color theme="0"/>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s>
  <cellStyleXfs count="5">
    <xf numFmtId="0" fontId="0" fillId="0" borderId="0"/>
    <xf numFmtId="9" fontId="1" fillId="0" borderId="0" applyFont="0" applyFill="0" applyBorder="0" applyAlignment="0" applyProtection="0"/>
    <xf numFmtId="0" fontId="12" fillId="0" borderId="0"/>
    <xf numFmtId="0" fontId="12" fillId="0" borderId="0" applyNumberFormat="0" applyFont="0" applyFill="0" applyBorder="0" applyAlignment="0" applyProtection="0"/>
    <xf numFmtId="43" fontId="1" fillId="0" borderId="0" applyFont="0" applyFill="0" applyBorder="0" applyAlignment="0" applyProtection="0"/>
  </cellStyleXfs>
  <cellXfs count="492">
    <xf numFmtId="0" fontId="0" fillId="0" borderId="0" xfId="0"/>
    <xf numFmtId="0" fontId="4" fillId="0" borderId="0" xfId="0" applyFont="1"/>
    <xf numFmtId="0" fontId="15" fillId="3" borderId="0" xfId="2" applyFont="1" applyFill="1" applyBorder="1" applyAlignment="1" applyProtection="1">
      <alignment horizontal="left" vertical="top" wrapText="1"/>
    </xf>
    <xf numFmtId="0" fontId="13" fillId="0" borderId="0" xfId="2" applyFont="1"/>
    <xf numFmtId="0" fontId="4" fillId="2" borderId="0" xfId="0" applyFont="1" applyFill="1" applyBorder="1" applyAlignment="1">
      <alignment horizontal="left" vertical="center" wrapText="1"/>
    </xf>
    <xf numFmtId="0" fontId="4" fillId="0" borderId="0" xfId="0" applyFont="1" applyFill="1"/>
    <xf numFmtId="49" fontId="2" fillId="0" borderId="6"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vertical="center" wrapText="1"/>
    </xf>
    <xf numFmtId="0" fontId="4" fillId="0" borderId="6" xfId="0" applyFont="1" applyFill="1" applyBorder="1" applyAlignment="1">
      <alignment horizontal="justify" vertical="center" wrapText="1"/>
    </xf>
    <xf numFmtId="0" fontId="6" fillId="0" borderId="6" xfId="0" applyFont="1" applyFill="1" applyBorder="1" applyAlignment="1">
      <alignment horizontal="center" vertical="center" wrapText="1"/>
    </xf>
    <xf numFmtId="14" fontId="4" fillId="0" borderId="6" xfId="0" applyNumberFormat="1" applyFont="1" applyFill="1" applyBorder="1" applyAlignment="1">
      <alignment horizontal="center" vertical="center"/>
    </xf>
    <xf numFmtId="0" fontId="4" fillId="0" borderId="0" xfId="0" applyFont="1" applyFill="1" applyAlignment="1">
      <alignment vertical="center"/>
    </xf>
    <xf numFmtId="9" fontId="4" fillId="0" borderId="0" xfId="1" applyFont="1" applyFill="1"/>
    <xf numFmtId="0" fontId="4" fillId="0" borderId="0" xfId="0" applyFont="1" applyFill="1" applyBorder="1" applyAlignment="1"/>
    <xf numFmtId="0" fontId="4" fillId="0" borderId="0" xfId="0" applyFont="1" applyFill="1" applyAlignment="1">
      <alignment horizontal="left"/>
    </xf>
    <xf numFmtId="0" fontId="4" fillId="0" borderId="0" xfId="0" applyFont="1" applyFill="1" applyBorder="1" applyAlignment="1">
      <alignment horizontal="left"/>
    </xf>
    <xf numFmtId="0" fontId="4" fillId="0" borderId="0" xfId="0" applyFont="1" applyAlignment="1">
      <alignment horizontal="left"/>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13" fillId="0" borderId="6" xfId="0" applyFont="1" applyFill="1" applyBorder="1" applyAlignment="1">
      <alignment horizontal="left" vertical="center" wrapText="1"/>
    </xf>
    <xf numFmtId="14" fontId="13" fillId="0" borderId="6" xfId="0" applyNumberFormat="1" applyFont="1" applyFill="1" applyBorder="1" applyAlignment="1">
      <alignment horizontal="center" vertical="center"/>
    </xf>
    <xf numFmtId="0" fontId="11" fillId="0" borderId="6" xfId="0" applyFont="1" applyFill="1" applyBorder="1" applyAlignment="1">
      <alignment horizontal="left" vertical="center" wrapText="1"/>
    </xf>
    <xf numFmtId="0" fontId="11" fillId="0" borderId="6" xfId="0" applyFont="1" applyFill="1" applyBorder="1" applyAlignment="1">
      <alignment vertical="center" wrapText="1"/>
    </xf>
    <xf numFmtId="0" fontId="13" fillId="0" borderId="12" xfId="0" applyFont="1" applyFill="1" applyBorder="1" applyAlignment="1">
      <alignment horizontal="left" vertical="center" wrapText="1"/>
    </xf>
    <xf numFmtId="0" fontId="4" fillId="0" borderId="8" xfId="0" applyFont="1" applyBorder="1" applyAlignment="1"/>
    <xf numFmtId="0" fontId="25" fillId="0" borderId="6" xfId="0" applyFont="1" applyBorder="1" applyAlignment="1">
      <alignment horizontal="justify" vertical="center"/>
    </xf>
    <xf numFmtId="0" fontId="4" fillId="0" borderId="6" xfId="0" applyFont="1" applyFill="1" applyBorder="1" applyAlignment="1">
      <alignment vertical="center"/>
    </xf>
    <xf numFmtId="0" fontId="4" fillId="0" borderId="0" xfId="0" applyFont="1" applyFill="1" applyBorder="1" applyAlignment="1">
      <alignment horizontal="left" vertical="center" wrapText="1"/>
    </xf>
    <xf numFmtId="0" fontId="13" fillId="0" borderId="0" xfId="2" applyFont="1" applyFill="1"/>
    <xf numFmtId="0" fontId="21" fillId="0" borderId="6" xfId="0" applyFont="1" applyFill="1" applyBorder="1" applyAlignment="1">
      <alignment vertical="center"/>
    </xf>
    <xf numFmtId="0" fontId="6" fillId="0" borderId="6" xfId="0" applyFont="1" applyFill="1" applyBorder="1" applyAlignment="1">
      <alignment vertical="center"/>
    </xf>
    <xf numFmtId="0" fontId="7"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1" fillId="0" borderId="3" xfId="0" applyFont="1" applyFill="1" applyBorder="1" applyAlignment="1"/>
    <xf numFmtId="0" fontId="11" fillId="0" borderId="4" xfId="0" applyFont="1" applyFill="1" applyBorder="1" applyAlignment="1"/>
    <xf numFmtId="0" fontId="4" fillId="0" borderId="0" xfId="0" applyFont="1" applyFill="1" applyAlignment="1">
      <alignment horizontal="center"/>
    </xf>
    <xf numFmtId="0" fontId="4" fillId="0" borderId="15" xfId="0" applyFont="1" applyFill="1" applyBorder="1"/>
    <xf numFmtId="0" fontId="4" fillId="0" borderId="15" xfId="0" applyFont="1" applyFill="1" applyBorder="1" applyAlignment="1">
      <alignment horizontal="left"/>
    </xf>
    <xf numFmtId="0" fontId="4" fillId="0" borderId="0" xfId="0" applyFont="1" applyFill="1" applyBorder="1"/>
    <xf numFmtId="0" fontId="4" fillId="0" borderId="6" xfId="0" applyFont="1" applyBorder="1" applyAlignment="1">
      <alignment horizontal="left" vertical="center" wrapText="1"/>
    </xf>
    <xf numFmtId="0" fontId="4" fillId="2" borderId="6" xfId="0" applyFont="1" applyFill="1" applyBorder="1" applyAlignment="1">
      <alignment vertical="center" wrapText="1"/>
    </xf>
    <xf numFmtId="0" fontId="13" fillId="2" borderId="6" xfId="0" applyFont="1" applyFill="1" applyBorder="1" applyAlignment="1">
      <alignment horizontal="left" vertical="center" wrapText="1"/>
    </xf>
    <xf numFmtId="0" fontId="4" fillId="2" borderId="6" xfId="0" applyFont="1" applyFill="1" applyBorder="1" applyAlignment="1">
      <alignment horizontal="left" vertical="center" wrapText="1"/>
    </xf>
    <xf numFmtId="49" fontId="2" fillId="2" borderId="6" xfId="0" applyNumberFormat="1" applyFont="1" applyFill="1" applyBorder="1" applyAlignment="1">
      <alignment horizontal="center" vertical="center" wrapText="1"/>
    </xf>
    <xf numFmtId="0" fontId="4" fillId="2" borderId="6" xfId="0" applyFont="1" applyFill="1" applyBorder="1" applyAlignment="1">
      <alignment vertical="center"/>
    </xf>
    <xf numFmtId="0" fontId="26" fillId="2" borderId="6" xfId="0" applyFont="1" applyFill="1" applyBorder="1" applyAlignment="1">
      <alignment vertical="center" wrapText="1"/>
    </xf>
    <xf numFmtId="0" fontId="21" fillId="0" borderId="6" xfId="0" applyFont="1" applyFill="1" applyBorder="1" applyAlignment="1">
      <alignment horizontal="left" vertical="center" wrapText="1"/>
    </xf>
    <xf numFmtId="0" fontId="4" fillId="0" borderId="0" xfId="0" applyFont="1" applyFill="1" applyAlignment="1"/>
    <xf numFmtId="0" fontId="6" fillId="0" borderId="6" xfId="0" applyFont="1" applyFill="1" applyBorder="1" applyAlignment="1">
      <alignment horizontal="center" vertical="center"/>
    </xf>
    <xf numFmtId="0" fontId="2"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2" fillId="0" borderId="6" xfId="0" applyFont="1" applyFill="1" applyBorder="1" applyAlignment="1">
      <alignment horizontal="center" vertical="center" wrapText="1"/>
    </xf>
    <xf numFmtId="0" fontId="22" fillId="0" borderId="12" xfId="0" applyFont="1" applyFill="1" applyBorder="1" applyAlignment="1">
      <alignment horizontal="left" vertical="center" wrapText="1"/>
    </xf>
    <xf numFmtId="0" fontId="21"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0" xfId="0" applyFont="1" applyAlignment="1">
      <alignment wrapText="1"/>
    </xf>
    <xf numFmtId="0" fontId="2" fillId="0" borderId="12" xfId="0" applyFont="1" applyFill="1" applyBorder="1" applyAlignment="1">
      <alignment horizontal="center" vertical="center" wrapText="1"/>
    </xf>
    <xf numFmtId="0" fontId="4" fillId="0" borderId="12" xfId="0" applyFont="1" applyFill="1" applyBorder="1" applyAlignment="1">
      <alignment horizontal="left" vertical="center" wrapText="1"/>
    </xf>
    <xf numFmtId="14" fontId="4" fillId="0" borderId="12" xfId="0" applyNumberFormat="1" applyFont="1" applyFill="1" applyBorder="1" applyAlignment="1">
      <alignment horizontal="center" vertical="center"/>
    </xf>
    <xf numFmtId="0" fontId="4" fillId="0" borderId="6" xfId="0" applyFont="1" applyFill="1" applyBorder="1" applyAlignment="1">
      <alignment wrapText="1"/>
    </xf>
    <xf numFmtId="0" fontId="2" fillId="0" borderId="6" xfId="0" applyFont="1" applyFill="1" applyBorder="1" applyAlignment="1">
      <alignment vertical="center" wrapText="1"/>
    </xf>
    <xf numFmtId="0" fontId="4" fillId="0" borderId="6" xfId="0" applyFont="1" applyBorder="1" applyAlignment="1">
      <alignment horizontal="center" vertical="center"/>
    </xf>
    <xf numFmtId="0" fontId="4" fillId="0" borderId="0" xfId="0" applyFont="1" applyFill="1" applyBorder="1" applyAlignment="1">
      <alignment horizontal="center"/>
    </xf>
    <xf numFmtId="0" fontId="4" fillId="0" borderId="0" xfId="0" applyFont="1" applyAlignment="1">
      <alignment horizontal="center"/>
    </xf>
    <xf numFmtId="0" fontId="4" fillId="0" borderId="15" xfId="0" applyFont="1" applyFill="1" applyBorder="1" applyAlignment="1">
      <alignment horizontal="center"/>
    </xf>
    <xf numFmtId="0" fontId="8" fillId="0" borderId="6" xfId="0" applyFont="1" applyFill="1" applyBorder="1" applyAlignment="1">
      <alignment horizontal="left" vertical="center" wrapText="1"/>
    </xf>
    <xf numFmtId="0" fontId="8" fillId="0" borderId="6" xfId="0" applyFont="1" applyFill="1" applyBorder="1" applyAlignment="1">
      <alignment vertical="center" wrapText="1"/>
    </xf>
    <xf numFmtId="0" fontId="8" fillId="0" borderId="12" xfId="0" applyFont="1" applyFill="1" applyBorder="1" applyAlignment="1">
      <alignment horizontal="left" vertical="center" wrapText="1"/>
    </xf>
    <xf numFmtId="0" fontId="21" fillId="0" borderId="0" xfId="0" applyFont="1" applyFill="1"/>
    <xf numFmtId="0" fontId="21" fillId="0" borderId="0" xfId="0" applyFont="1" applyFill="1" applyAlignment="1">
      <alignment horizontal="center"/>
    </xf>
    <xf numFmtId="0" fontId="21" fillId="0" borderId="15" xfId="0" applyFont="1" applyFill="1" applyBorder="1"/>
    <xf numFmtId="49" fontId="6" fillId="0" borderId="6"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wrapText="1"/>
    </xf>
    <xf numFmtId="0" fontId="27" fillId="0" borderId="6" xfId="0" applyFont="1" applyFill="1" applyBorder="1" applyAlignment="1">
      <alignment horizontal="left" vertical="center" wrapText="1"/>
    </xf>
    <xf numFmtId="14" fontId="21" fillId="0" borderId="6" xfId="0" applyNumberFormat="1" applyFont="1" applyFill="1" applyBorder="1" applyAlignment="1">
      <alignment horizontal="center" vertical="center"/>
    </xf>
    <xf numFmtId="0" fontId="27" fillId="0" borderId="6" xfId="0" applyFont="1" applyFill="1" applyBorder="1" applyAlignment="1">
      <alignment vertical="center" wrapText="1"/>
    </xf>
    <xf numFmtId="0" fontId="21" fillId="0" borderId="0" xfId="0" applyFont="1" applyFill="1" applyBorder="1"/>
    <xf numFmtId="0" fontId="21" fillId="0" borderId="15" xfId="0" applyFont="1" applyFill="1" applyBorder="1" applyAlignment="1">
      <alignment vertical="center"/>
    </xf>
    <xf numFmtId="0" fontId="21" fillId="0" borderId="0" xfId="0" applyFont="1" applyFill="1" applyBorder="1" applyAlignment="1">
      <alignment vertical="center"/>
    </xf>
    <xf numFmtId="0" fontId="21" fillId="0" borderId="0" xfId="0" applyFont="1" applyFill="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21" fillId="2" borderId="6" xfId="0" applyFont="1" applyFill="1" applyBorder="1" applyAlignment="1">
      <alignment vertical="center" wrapText="1"/>
    </xf>
    <xf numFmtId="0" fontId="27" fillId="2" borderId="6" xfId="0" applyFont="1" applyFill="1" applyBorder="1" applyAlignment="1">
      <alignment horizontal="left" vertical="center" wrapText="1"/>
    </xf>
    <xf numFmtId="14" fontId="27" fillId="2" borderId="6" xfId="0" applyNumberFormat="1" applyFont="1" applyFill="1" applyBorder="1" applyAlignment="1">
      <alignment horizontal="center" vertical="center" wrapText="1"/>
    </xf>
    <xf numFmtId="0" fontId="21" fillId="0" borderId="6" xfId="0" applyFont="1" applyBorder="1" applyAlignment="1">
      <alignment vertical="center" wrapText="1"/>
    </xf>
    <xf numFmtId="0" fontId="21" fillId="0" borderId="1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0" xfId="0" applyFont="1" applyFill="1" applyAlignment="1">
      <alignment horizontal="left" vertical="center"/>
    </xf>
    <xf numFmtId="14" fontId="13" fillId="2" borderId="6" xfId="0" applyNumberFormat="1" applyFont="1" applyFill="1" applyBorder="1" applyAlignment="1">
      <alignment horizontal="center" vertical="center"/>
    </xf>
    <xf numFmtId="0" fontId="3" fillId="0" borderId="6"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2" borderId="6" xfId="0" applyFont="1" applyFill="1" applyBorder="1" applyAlignment="1">
      <alignment wrapText="1"/>
    </xf>
    <xf numFmtId="9" fontId="4" fillId="2" borderId="6" xfId="1" applyFont="1" applyFill="1" applyBorder="1" applyAlignment="1">
      <alignment horizontal="left" vertical="center" wrapText="1"/>
    </xf>
    <xf numFmtId="0" fontId="4" fillId="2" borderId="6" xfId="0" applyFont="1" applyFill="1" applyBorder="1" applyAlignment="1">
      <alignment horizontal="justify" vertical="center" wrapText="1"/>
    </xf>
    <xf numFmtId="0" fontId="29" fillId="2" borderId="6" xfId="0" applyFont="1" applyFill="1" applyBorder="1" applyAlignment="1">
      <alignment horizontal="left" vertical="center" wrapText="1"/>
    </xf>
    <xf numFmtId="0" fontId="0" fillId="2" borderId="6" xfId="0" applyFill="1" applyBorder="1" applyAlignment="1">
      <alignment vertical="center" wrapText="1"/>
    </xf>
    <xf numFmtId="0" fontId="19" fillId="0" borderId="0" xfId="0" applyFont="1"/>
    <xf numFmtId="0" fontId="19" fillId="0" borderId="0" xfId="0" applyFont="1" applyAlignment="1">
      <alignment vertical="center"/>
    </xf>
    <xf numFmtId="0" fontId="11" fillId="0" borderId="0" xfId="0" applyFont="1"/>
    <xf numFmtId="0" fontId="11" fillId="0" borderId="0" xfId="0" applyFont="1" applyAlignment="1">
      <alignment horizontal="left"/>
    </xf>
    <xf numFmtId="0" fontId="11" fillId="0" borderId="5" xfId="0" applyFont="1" applyBorder="1"/>
    <xf numFmtId="0" fontId="4" fillId="0" borderId="8" xfId="0" applyFont="1" applyBorder="1" applyAlignment="1">
      <alignment vertical="center" wrapText="1"/>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1" fillId="0" borderId="1" xfId="0" applyFont="1" applyFill="1" applyBorder="1" applyAlignment="1"/>
    <xf numFmtId="0" fontId="11" fillId="0" borderId="0" xfId="0" applyFont="1" applyFill="1"/>
    <xf numFmtId="0" fontId="7"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3" xfId="0" applyFont="1" applyFill="1" applyBorder="1"/>
    <xf numFmtId="0" fontId="11" fillId="0" borderId="4" xfId="0" applyFont="1" applyFill="1" applyBorder="1"/>
    <xf numFmtId="0" fontId="11" fillId="0" borderId="6" xfId="0" applyFont="1" applyBorder="1" applyAlignment="1">
      <alignment vertical="center" wrapText="1"/>
    </xf>
    <xf numFmtId="0" fontId="13" fillId="0" borderId="6" xfId="0" applyFont="1" applyBorder="1" applyAlignment="1">
      <alignment horizontal="left" vertical="center" wrapText="1"/>
    </xf>
    <xf numFmtId="0" fontId="2" fillId="0" borderId="6" xfId="0" applyFont="1" applyFill="1" applyBorder="1" applyAlignment="1">
      <alignment horizontal="center" vertical="center"/>
    </xf>
    <xf numFmtId="14" fontId="4" fillId="0" borderId="7" xfId="0" applyNumberFormat="1" applyFont="1" applyFill="1" applyBorder="1" applyAlignment="1">
      <alignment horizontal="center" vertical="center"/>
    </xf>
    <xf numFmtId="14" fontId="4" fillId="0" borderId="6" xfId="0" applyNumberFormat="1" applyFont="1" applyFill="1" applyBorder="1" applyAlignment="1">
      <alignment horizontal="center" vertical="center" wrapText="1"/>
    </xf>
    <xf numFmtId="0" fontId="0" fillId="2" borderId="0" xfId="0" applyFill="1" applyAlignment="1">
      <alignment horizontal="center"/>
    </xf>
    <xf numFmtId="0" fontId="4" fillId="0" borderId="0" xfId="0" applyFont="1" applyFill="1" applyAlignment="1">
      <alignment vertical="center" wrapText="1"/>
    </xf>
    <xf numFmtId="0" fontId="4" fillId="0" borderId="8" xfId="0" applyFont="1" applyFill="1" applyBorder="1" applyAlignment="1">
      <alignment horizontal="left" vertical="center" wrapText="1"/>
    </xf>
    <xf numFmtId="14" fontId="4" fillId="2" borderId="6" xfId="0" applyNumberFormat="1" applyFont="1" applyFill="1" applyBorder="1" applyAlignment="1">
      <alignment horizontal="center" vertical="center" wrapText="1"/>
    </xf>
    <xf numFmtId="0" fontId="30" fillId="4" borderId="6" xfId="0" applyFont="1" applyFill="1" applyBorder="1" applyAlignment="1">
      <alignment horizontal="center"/>
    </xf>
    <xf numFmtId="0" fontId="30" fillId="2" borderId="6" xfId="0" applyFont="1" applyFill="1" applyBorder="1"/>
    <xf numFmtId="0" fontId="30" fillId="2" borderId="6" xfId="0" applyFont="1" applyFill="1" applyBorder="1" applyAlignment="1">
      <alignment horizontal="center"/>
    </xf>
    <xf numFmtId="0" fontId="30" fillId="5" borderId="6" xfId="0" applyFont="1" applyFill="1" applyBorder="1"/>
    <xf numFmtId="0" fontId="30" fillId="5" borderId="6" xfId="0" applyFont="1" applyFill="1" applyBorder="1" applyAlignment="1">
      <alignment horizontal="center"/>
    </xf>
    <xf numFmtId="0" fontId="30" fillId="2" borderId="0" xfId="0" applyFont="1" applyFill="1"/>
    <xf numFmtId="0" fontId="30" fillId="2" borderId="0" xfId="0" applyFont="1" applyFill="1" applyAlignment="1">
      <alignment horizontal="center"/>
    </xf>
    <xf numFmtId="0" fontId="17" fillId="0" borderId="0" xfId="2" applyFont="1" applyFill="1" applyBorder="1" applyAlignment="1" applyProtection="1">
      <alignment horizontal="center" vertical="center" wrapText="1"/>
    </xf>
    <xf numFmtId="0" fontId="32" fillId="3" borderId="6" xfId="0" applyFont="1" applyFill="1" applyBorder="1" applyAlignment="1">
      <alignment horizontal="left" vertical="center" wrapText="1"/>
    </xf>
    <xf numFmtId="0" fontId="11" fillId="0" borderId="6" xfId="0" applyFont="1" applyFill="1" applyBorder="1" applyAlignment="1">
      <alignment horizontal="center" vertical="center" wrapText="1"/>
    </xf>
    <xf numFmtId="14" fontId="4" fillId="2" borderId="12"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7" fillId="0" borderId="6" xfId="0" applyFont="1" applyFill="1" applyBorder="1" applyAlignment="1">
      <alignment horizontal="left" vertical="center"/>
    </xf>
    <xf numFmtId="0" fontId="11" fillId="0" borderId="6"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0" fillId="0" borderId="0" xfId="0" applyAlignment="1"/>
    <xf numFmtId="0" fontId="15" fillId="0" borderId="12" xfId="0" applyFont="1" applyFill="1" applyBorder="1" applyAlignment="1">
      <alignment vertical="center"/>
    </xf>
    <xf numFmtId="0" fontId="11" fillId="0" borderId="6" xfId="0" applyFont="1" applyBorder="1" applyAlignment="1">
      <alignment vertical="center"/>
    </xf>
    <xf numFmtId="0" fontId="13" fillId="0" borderId="6" xfId="0" applyFont="1" applyFill="1" applyBorder="1" applyAlignment="1">
      <alignment horizontal="left" vertical="center"/>
    </xf>
    <xf numFmtId="0" fontId="15" fillId="0" borderId="7" xfId="0" applyFont="1" applyFill="1" applyBorder="1" applyAlignment="1">
      <alignment vertical="center"/>
    </xf>
    <xf numFmtId="0" fontId="9" fillId="0" borderId="6" xfId="0" applyFont="1" applyFill="1" applyBorder="1" applyAlignment="1">
      <alignment horizontal="center" vertical="center"/>
    </xf>
    <xf numFmtId="0" fontId="11" fillId="0" borderId="6" xfId="0" applyFont="1" applyFill="1" applyBorder="1" applyAlignment="1">
      <alignment vertical="center"/>
    </xf>
    <xf numFmtId="0" fontId="13" fillId="0" borderId="12" xfId="0" applyFont="1" applyFill="1" applyBorder="1" applyAlignment="1">
      <alignment horizontal="left" vertical="center"/>
    </xf>
    <xf numFmtId="0" fontId="11" fillId="0" borderId="6" xfId="0" applyFont="1" applyFill="1" applyBorder="1" applyAlignment="1">
      <alignment horizontal="left" vertical="center"/>
    </xf>
    <xf numFmtId="0" fontId="13" fillId="0" borderId="6" xfId="0" applyFont="1" applyBorder="1" applyAlignment="1">
      <alignment horizontal="left" vertical="center"/>
    </xf>
    <xf numFmtId="0" fontId="2" fillId="0" borderId="6" xfId="0" applyFont="1" applyFill="1" applyBorder="1" applyAlignment="1">
      <alignment vertical="center"/>
    </xf>
    <xf numFmtId="0" fontId="4" fillId="0" borderId="6" xfId="0" applyFont="1" applyFill="1" applyBorder="1" applyAlignment="1">
      <alignment horizontal="lef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7" xfId="0" applyFont="1" applyFill="1" applyBorder="1" applyAlignment="1">
      <alignment vertical="center"/>
    </xf>
    <xf numFmtId="0" fontId="22" fillId="0" borderId="12" xfId="0" applyFont="1" applyFill="1" applyBorder="1" applyAlignment="1">
      <alignment vertical="center"/>
    </xf>
    <xf numFmtId="0" fontId="2" fillId="0" borderId="12" xfId="0" applyFont="1" applyFill="1" applyBorder="1" applyAlignment="1">
      <alignment horizontal="center" vertical="center"/>
    </xf>
    <xf numFmtId="0" fontId="22" fillId="0" borderId="7" xfId="0" applyFont="1" applyFill="1" applyBorder="1" applyAlignment="1">
      <alignment vertical="center"/>
    </xf>
    <xf numFmtId="0" fontId="21" fillId="0" borderId="12" xfId="0" applyFont="1" applyFill="1" applyBorder="1" applyAlignment="1">
      <alignment vertical="center"/>
    </xf>
    <xf numFmtId="0" fontId="21" fillId="0" borderId="13" xfId="0" applyFont="1" applyFill="1" applyBorder="1" applyAlignment="1">
      <alignment vertical="center"/>
    </xf>
    <xf numFmtId="0" fontId="21" fillId="0" borderId="7" xfId="0" applyFont="1" applyFill="1" applyBorder="1" applyAlignment="1">
      <alignment vertical="center"/>
    </xf>
    <xf numFmtId="0" fontId="22" fillId="0" borderId="12" xfId="0" applyFont="1" applyFill="1" applyBorder="1" applyAlignment="1">
      <alignment horizontal="left" vertical="center"/>
    </xf>
    <xf numFmtId="0" fontId="14" fillId="0" borderId="6" xfId="0" applyFont="1" applyFill="1" applyBorder="1" applyAlignment="1">
      <alignment vertical="center"/>
    </xf>
    <xf numFmtId="0" fontId="22" fillId="0" borderId="6" xfId="0" applyFont="1" applyFill="1" applyBorder="1" applyAlignment="1">
      <alignment vertical="center"/>
    </xf>
    <xf numFmtId="0" fontId="3" fillId="0" borderId="12" xfId="0" applyFont="1" applyFill="1" applyBorder="1" applyAlignment="1">
      <alignment vertical="center"/>
    </xf>
    <xf numFmtId="0" fontId="8" fillId="0" borderId="6" xfId="0" applyFont="1" applyFill="1" applyBorder="1" applyAlignment="1">
      <alignment horizontal="left" vertical="center"/>
    </xf>
    <xf numFmtId="0" fontId="4" fillId="0" borderId="13" xfId="0" applyFont="1" applyFill="1" applyBorder="1" applyAlignment="1">
      <alignment vertical="center"/>
    </xf>
    <xf numFmtId="0" fontId="4" fillId="0" borderId="7" xfId="0" applyFont="1" applyFill="1" applyBorder="1" applyAlignment="1">
      <alignment vertical="center"/>
    </xf>
    <xf numFmtId="0" fontId="8" fillId="0" borderId="6"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8" fillId="0" borderId="12" xfId="0" applyFont="1" applyFill="1" applyBorder="1" applyAlignment="1">
      <alignment horizontal="left" vertical="center"/>
    </xf>
    <xf numFmtId="0" fontId="4" fillId="0" borderId="6" xfId="0" applyFont="1" applyFill="1" applyBorder="1" applyAlignment="1"/>
    <xf numFmtId="0" fontId="21" fillId="2" borderId="6" xfId="0" applyFont="1" applyFill="1" applyBorder="1" applyAlignment="1">
      <alignment vertical="center"/>
    </xf>
    <xf numFmtId="0" fontId="27" fillId="0" borderId="6" xfId="0" applyFont="1" applyFill="1" applyBorder="1" applyAlignment="1">
      <alignment horizontal="left" vertical="center"/>
    </xf>
    <xf numFmtId="0" fontId="21" fillId="0" borderId="6" xfId="0" applyFont="1" applyBorder="1" applyAlignment="1">
      <alignment vertical="center"/>
    </xf>
    <xf numFmtId="0" fontId="0" fillId="0" borderId="0" xfId="0" applyAlignment="1">
      <alignment horizontal="left"/>
    </xf>
    <xf numFmtId="14" fontId="13" fillId="2" borderId="6" xfId="0" applyNumberFormat="1" applyFont="1" applyFill="1" applyBorder="1" applyAlignment="1">
      <alignment horizontal="left" vertical="center"/>
    </xf>
    <xf numFmtId="14" fontId="13" fillId="0" borderId="6" xfId="0" applyNumberFormat="1" applyFont="1" applyFill="1" applyBorder="1" applyAlignment="1">
      <alignment horizontal="left" vertical="center"/>
    </xf>
    <xf numFmtId="14" fontId="4" fillId="0" borderId="6" xfId="0" applyNumberFormat="1" applyFont="1" applyFill="1" applyBorder="1" applyAlignment="1">
      <alignment horizontal="left" vertical="center"/>
    </xf>
    <xf numFmtId="14" fontId="4" fillId="2" borderId="6" xfId="0" applyNumberFormat="1" applyFont="1" applyFill="1" applyBorder="1" applyAlignment="1">
      <alignment horizontal="left" vertical="center"/>
    </xf>
    <xf numFmtId="14" fontId="4" fillId="2" borderId="12" xfId="0" applyNumberFormat="1" applyFont="1" applyFill="1" applyBorder="1" applyAlignment="1">
      <alignment horizontal="left" vertical="center"/>
    </xf>
    <xf numFmtId="14" fontId="4" fillId="0" borderId="12" xfId="0" applyNumberFormat="1" applyFont="1" applyFill="1" applyBorder="1" applyAlignment="1">
      <alignment horizontal="left" vertical="center"/>
    </xf>
    <xf numFmtId="0" fontId="4" fillId="0" borderId="6" xfId="0" applyFont="1" applyBorder="1" applyAlignment="1">
      <alignment horizontal="left" vertical="center"/>
    </xf>
    <xf numFmtId="14" fontId="4" fillId="0" borderId="7" xfId="0" applyNumberFormat="1" applyFont="1" applyFill="1" applyBorder="1" applyAlignment="1">
      <alignment horizontal="left" vertical="center"/>
    </xf>
    <xf numFmtId="14" fontId="21" fillId="0" borderId="6" xfId="0" applyNumberFormat="1" applyFont="1" applyFill="1" applyBorder="1" applyAlignment="1">
      <alignment horizontal="left" vertical="center"/>
    </xf>
    <xf numFmtId="0" fontId="4" fillId="0" borderId="6" xfId="0" applyFont="1" applyBorder="1" applyAlignment="1">
      <alignment horizontal="justify" vertical="center" wrapText="1"/>
    </xf>
    <xf numFmtId="0" fontId="8" fillId="0" borderId="6" xfId="0" applyFont="1" applyBorder="1" applyAlignment="1">
      <alignment vertical="center" wrapText="1"/>
    </xf>
    <xf numFmtId="0" fontId="27" fillId="0" borderId="6" xfId="0" applyFont="1" applyBorder="1" applyAlignment="1">
      <alignment vertical="center" wrapText="1"/>
    </xf>
    <xf numFmtId="0" fontId="0" fillId="0" borderId="0" xfId="0" applyAlignment="1">
      <alignment wrapText="1"/>
    </xf>
    <xf numFmtId="0" fontId="0" fillId="0" borderId="0" xfId="0" applyAlignment="1">
      <alignment horizontal="center" vertical="center"/>
    </xf>
    <xf numFmtId="0" fontId="0" fillId="0" borderId="6" xfId="0" applyBorder="1" applyAlignment="1">
      <alignment horizontal="center" vertical="center"/>
    </xf>
    <xf numFmtId="0" fontId="4" fillId="0" borderId="6" xfId="0" applyFont="1" applyBorder="1" applyAlignment="1">
      <alignment vertical="center" wrapText="1"/>
    </xf>
    <xf numFmtId="0" fontId="4" fillId="2" borderId="12" xfId="0" applyFont="1" applyFill="1" applyBorder="1" applyAlignment="1">
      <alignment horizontal="left" vertical="center" wrapText="1"/>
    </xf>
    <xf numFmtId="0" fontId="7" fillId="0" borderId="6" xfId="0" applyFont="1" applyFill="1" applyBorder="1" applyAlignment="1">
      <alignment horizontal="center" vertical="center"/>
    </xf>
    <xf numFmtId="0" fontId="11" fillId="0" borderId="6" xfId="0" applyFont="1" applyFill="1" applyBorder="1" applyAlignment="1">
      <alignment horizontal="left" vertical="center" wrapText="1"/>
    </xf>
    <xf numFmtId="0" fontId="4" fillId="6" borderId="6" xfId="0" applyFont="1" applyFill="1" applyBorder="1" applyAlignment="1">
      <alignment horizontal="left" vertical="center"/>
    </xf>
    <xf numFmtId="0" fontId="4" fillId="6" borderId="6" xfId="0" applyFont="1" applyFill="1" applyBorder="1" applyAlignment="1">
      <alignment vertical="center"/>
    </xf>
    <xf numFmtId="0" fontId="7" fillId="7" borderId="6" xfId="0" applyFont="1" applyFill="1" applyBorder="1" applyAlignment="1">
      <alignment horizontal="center" vertical="center"/>
    </xf>
    <xf numFmtId="0" fontId="7" fillId="7" borderId="25" xfId="0" applyFont="1" applyFill="1" applyBorder="1" applyAlignment="1">
      <alignment horizontal="center" vertical="center" wrapText="1"/>
    </xf>
    <xf numFmtId="0" fontId="11" fillId="0" borderId="8" xfId="0" applyFont="1" applyFill="1" applyBorder="1" applyAlignment="1">
      <alignment horizontal="left" vertical="center" wrapText="1"/>
    </xf>
    <xf numFmtId="0" fontId="11" fillId="0" borderId="0" xfId="0" applyFont="1" applyFill="1" applyBorder="1"/>
    <xf numFmtId="0" fontId="4" fillId="0" borderId="8" xfId="0" applyFont="1" applyBorder="1" applyAlignment="1">
      <alignment horizontal="left" vertical="center" wrapText="1"/>
    </xf>
    <xf numFmtId="0" fontId="7" fillId="7" borderId="17"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4" fillId="2" borderId="7" xfId="0" applyFont="1" applyFill="1" applyBorder="1" applyAlignment="1">
      <alignment vertical="center" wrapText="1"/>
    </xf>
    <xf numFmtId="0" fontId="2" fillId="0" borderId="8" xfId="0" applyFont="1" applyFill="1" applyBorder="1" applyAlignment="1">
      <alignment horizontal="center" vertical="center"/>
    </xf>
    <xf numFmtId="49" fontId="7" fillId="2" borderId="0" xfId="0" applyNumberFormat="1" applyFont="1" applyFill="1" applyBorder="1" applyAlignment="1">
      <alignment horizontal="center" vertical="center" wrapText="1"/>
    </xf>
    <xf numFmtId="0" fontId="18" fillId="3" borderId="0" xfId="0" applyFont="1" applyFill="1" applyBorder="1" applyAlignment="1">
      <alignment vertical="center" wrapText="1"/>
    </xf>
    <xf numFmtId="0" fontId="18" fillId="7" borderId="31" xfId="0" applyFont="1" applyFill="1" applyBorder="1" applyAlignment="1">
      <alignment horizontal="center" vertical="center" wrapText="1"/>
    </xf>
    <xf numFmtId="0" fontId="18" fillId="7" borderId="32" xfId="0" applyFont="1" applyFill="1" applyBorder="1" applyAlignment="1">
      <alignment vertical="center" wrapText="1"/>
    </xf>
    <xf numFmtId="0" fontId="18" fillId="7" borderId="32" xfId="0" applyFont="1" applyFill="1" applyBorder="1" applyAlignment="1">
      <alignment horizontal="center" vertical="center" wrapText="1"/>
    </xf>
    <xf numFmtId="0" fontId="18" fillId="7" borderId="33"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1" fillId="0" borderId="0" xfId="0" applyFont="1" applyBorder="1"/>
    <xf numFmtId="0" fontId="15" fillId="3" borderId="7" xfId="0" applyFont="1" applyFill="1" applyBorder="1" applyAlignment="1">
      <alignment horizontal="left" vertical="center" wrapText="1"/>
    </xf>
    <xf numFmtId="0" fontId="15" fillId="3" borderId="7" xfId="0" applyFont="1" applyFill="1" applyBorder="1" applyAlignment="1">
      <alignment vertical="center" wrapText="1"/>
    </xf>
    <xf numFmtId="0" fontId="15" fillId="3" borderId="19" xfId="0" applyFont="1" applyFill="1" applyBorder="1" applyAlignment="1">
      <alignment horizontal="left" vertical="center" wrapText="1"/>
    </xf>
    <xf numFmtId="0" fontId="15" fillId="3" borderId="0"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39" fillId="0" borderId="0" xfId="2" applyFont="1" applyFill="1" applyBorder="1" applyAlignment="1" applyProtection="1">
      <alignment horizontal="center" vertical="center" wrapText="1"/>
    </xf>
    <xf numFmtId="0" fontId="7" fillId="7" borderId="31" xfId="0" applyFont="1" applyFill="1" applyBorder="1" applyAlignment="1">
      <alignment horizontal="center" vertical="center" wrapText="1"/>
    </xf>
    <xf numFmtId="0" fontId="7" fillId="7" borderId="34"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2" borderId="6" xfId="0" applyFont="1" applyFill="1" applyBorder="1" applyAlignment="1">
      <alignment vertical="center" wrapText="1"/>
    </xf>
    <xf numFmtId="0" fontId="11" fillId="0" borderId="0" xfId="0" applyFont="1" applyFill="1" applyAlignment="1">
      <alignment vertical="center" wrapText="1"/>
    </xf>
    <xf numFmtId="0" fontId="11" fillId="0" borderId="6" xfId="0" applyFont="1" applyFill="1" applyBorder="1" applyAlignment="1">
      <alignment horizontal="justify" vertical="center" wrapText="1"/>
    </xf>
    <xf numFmtId="0" fontId="7" fillId="7" borderId="31" xfId="0" applyFont="1" applyFill="1" applyBorder="1" applyAlignment="1">
      <alignment horizontal="center" vertical="center"/>
    </xf>
    <xf numFmtId="0" fontId="7" fillId="7" borderId="34" xfId="0" applyFont="1" applyFill="1" applyBorder="1" applyAlignment="1">
      <alignment horizontal="center" vertical="center"/>
    </xf>
    <xf numFmtId="0" fontId="7" fillId="0" borderId="13" xfId="0" applyFont="1" applyFill="1" applyBorder="1" applyAlignment="1">
      <alignment horizontal="center" vertical="center" wrapText="1"/>
    </xf>
    <xf numFmtId="0" fontId="11" fillId="0" borderId="7" xfId="0" applyFont="1" applyFill="1" applyBorder="1" applyAlignment="1">
      <alignment vertical="center" wrapText="1"/>
    </xf>
    <xf numFmtId="0" fontId="11" fillId="0" borderId="13"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11" fillId="2" borderId="12"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1" fillId="0" borderId="6" xfId="0" applyFont="1" applyFill="1" applyBorder="1" applyAlignment="1">
      <alignment wrapText="1"/>
    </xf>
    <xf numFmtId="0" fontId="13" fillId="0" borderId="6" xfId="0" applyFont="1" applyFill="1" applyBorder="1" applyAlignment="1">
      <alignment vertical="center" wrapText="1"/>
    </xf>
    <xf numFmtId="0" fontId="15" fillId="0" borderId="6" xfId="0" applyFont="1" applyFill="1" applyBorder="1" applyAlignment="1">
      <alignment horizontal="center" vertical="center" wrapText="1"/>
    </xf>
    <xf numFmtId="0" fontId="15" fillId="3" borderId="0" xfId="0" applyFont="1" applyFill="1" applyBorder="1" applyAlignment="1">
      <alignment vertical="center" wrapText="1"/>
    </xf>
    <xf numFmtId="9" fontId="11" fillId="0" borderId="27" xfId="0" applyNumberFormat="1" applyFont="1" applyFill="1" applyBorder="1" applyAlignment="1">
      <alignment horizontal="center" vertical="center" wrapText="1"/>
    </xf>
    <xf numFmtId="9" fontId="11" fillId="0" borderId="28" xfId="0" applyNumberFormat="1" applyFont="1" applyFill="1" applyBorder="1" applyAlignment="1">
      <alignment horizontal="center"/>
    </xf>
    <xf numFmtId="9" fontId="11" fillId="0" borderId="23" xfId="0" applyNumberFormat="1" applyFont="1" applyFill="1" applyBorder="1" applyAlignment="1">
      <alignment horizontal="center" vertical="center" wrapText="1"/>
    </xf>
    <xf numFmtId="9" fontId="15" fillId="3" borderId="7" xfId="0" applyNumberFormat="1" applyFont="1" applyFill="1" applyBorder="1" applyAlignment="1">
      <alignment horizontal="center" vertical="center" wrapText="1"/>
    </xf>
    <xf numFmtId="9" fontId="11" fillId="0" borderId="7" xfId="0" applyNumberFormat="1" applyFont="1" applyFill="1" applyBorder="1" applyAlignment="1">
      <alignment horizontal="center" vertical="center" wrapText="1"/>
    </xf>
    <xf numFmtId="9" fontId="11" fillId="0" borderId="6" xfId="0" applyNumberFormat="1" applyFont="1" applyFill="1" applyBorder="1" applyAlignment="1">
      <alignment horizontal="center" vertical="center" wrapText="1"/>
    </xf>
    <xf numFmtId="9" fontId="13" fillId="0" borderId="6" xfId="0" applyNumberFormat="1" applyFont="1" applyFill="1" applyBorder="1" applyAlignment="1">
      <alignment horizontal="center" vertical="center" wrapText="1"/>
    </xf>
    <xf numFmtId="0" fontId="7" fillId="7" borderId="38" xfId="0" applyFont="1" applyFill="1" applyBorder="1" applyAlignment="1">
      <alignment horizontal="center" vertical="center"/>
    </xf>
    <xf numFmtId="9" fontId="15" fillId="3" borderId="19" xfId="0" applyNumberFormat="1" applyFont="1" applyFill="1" applyBorder="1" applyAlignment="1">
      <alignment horizontal="center" vertical="center" wrapText="1"/>
    </xf>
    <xf numFmtId="0" fontId="7" fillId="7" borderId="8" xfId="0" applyFont="1" applyFill="1" applyBorder="1" applyAlignment="1">
      <alignment horizontal="center" vertical="center"/>
    </xf>
    <xf numFmtId="49" fontId="2" fillId="0" borderId="8" xfId="0" applyNumberFormat="1" applyFont="1" applyFill="1" applyBorder="1" applyAlignment="1">
      <alignment horizontal="center" vertical="center" wrapText="1"/>
    </xf>
    <xf numFmtId="0" fontId="4" fillId="0" borderId="8" xfId="0" applyFont="1" applyFill="1" applyBorder="1" applyAlignment="1">
      <alignment wrapText="1"/>
    </xf>
    <xf numFmtId="0" fontId="4" fillId="0" borderId="8" xfId="0" applyFont="1" applyFill="1" applyBorder="1" applyAlignment="1">
      <alignment vertical="center" wrapText="1"/>
    </xf>
    <xf numFmtId="0" fontId="8" fillId="0" borderId="8" xfId="0" applyFont="1" applyFill="1" applyBorder="1" applyAlignment="1">
      <alignment horizontal="left" vertical="center" wrapText="1"/>
    </xf>
    <xf numFmtId="49" fontId="6" fillId="0" borderId="8" xfId="0" applyNumberFormat="1" applyFont="1" applyFill="1" applyBorder="1" applyAlignment="1">
      <alignment horizontal="center" vertical="center" wrapText="1"/>
    </xf>
    <xf numFmtId="0" fontId="21" fillId="0" borderId="8" xfId="0" applyFont="1" applyFill="1" applyBorder="1" applyAlignment="1">
      <alignment horizontal="left" vertical="center" wrapText="1"/>
    </xf>
    <xf numFmtId="0" fontId="21" fillId="0" borderId="8" xfId="0" applyFont="1" applyFill="1" applyBorder="1" applyAlignment="1">
      <alignment wrapText="1"/>
    </xf>
    <xf numFmtId="0" fontId="4" fillId="0" borderId="0" xfId="0" applyFont="1" applyFill="1" applyAlignment="1">
      <alignment horizontal="center" vertical="center"/>
    </xf>
    <xf numFmtId="9" fontId="4" fillId="0" borderId="6" xfId="0" applyNumberFormat="1" applyFont="1" applyFill="1" applyBorder="1" applyAlignment="1">
      <alignment horizontal="center" vertical="center"/>
    </xf>
    <xf numFmtId="9" fontId="17" fillId="0" borderId="6" xfId="2" applyNumberFormat="1" applyFont="1" applyFill="1" applyBorder="1" applyAlignment="1" applyProtection="1">
      <alignment horizontal="center" vertical="center" wrapText="1"/>
    </xf>
    <xf numFmtId="0" fontId="19" fillId="0" borderId="0" xfId="0" applyFont="1" applyAlignment="1">
      <alignment horizontal="center" vertical="center"/>
    </xf>
    <xf numFmtId="9" fontId="4" fillId="0" borderId="6" xfId="0" applyNumberFormat="1" applyFont="1" applyBorder="1" applyAlignment="1">
      <alignment horizontal="center" vertical="center"/>
    </xf>
    <xf numFmtId="9" fontId="4" fillId="0" borderId="6" xfId="0" applyNumberFormat="1" applyFont="1" applyBorder="1" applyAlignment="1">
      <alignment horizontal="center" vertical="center" wrapText="1"/>
    </xf>
    <xf numFmtId="0" fontId="21" fillId="0" borderId="0" xfId="0" applyFont="1" applyAlignment="1">
      <alignment horizontal="center" vertical="center"/>
    </xf>
    <xf numFmtId="0" fontId="6" fillId="7" borderId="6" xfId="0" applyFont="1" applyFill="1" applyBorder="1" applyAlignment="1">
      <alignment horizontal="center" vertical="center" wrapText="1"/>
    </xf>
    <xf numFmtId="9" fontId="21" fillId="0" borderId="6" xfId="0" applyNumberFormat="1" applyFont="1" applyBorder="1" applyAlignment="1">
      <alignment horizontal="center" vertical="center"/>
    </xf>
    <xf numFmtId="0" fontId="24"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49" fontId="2" fillId="2" borderId="8" xfId="0" applyNumberFormat="1" applyFont="1" applyFill="1" applyBorder="1" applyAlignment="1">
      <alignment horizontal="center" vertical="center" wrapText="1"/>
    </xf>
    <xf numFmtId="9" fontId="4" fillId="0" borderId="7" xfId="0" applyNumberFormat="1" applyFont="1" applyBorder="1" applyAlignment="1">
      <alignment horizontal="center" vertical="center"/>
    </xf>
    <xf numFmtId="0" fontId="7" fillId="7" borderId="2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9" fontId="4" fillId="0" borderId="8" xfId="0" applyNumberFormat="1" applyFont="1" applyFill="1" applyBorder="1" applyAlignment="1">
      <alignment horizontal="center" vertical="center" wrapText="1"/>
    </xf>
    <xf numFmtId="9" fontId="8" fillId="0" borderId="8" xfId="0" applyNumberFormat="1" applyFont="1" applyFill="1" applyBorder="1" applyAlignment="1">
      <alignment horizontal="center" vertical="center" wrapText="1"/>
    </xf>
    <xf numFmtId="9" fontId="28" fillId="0" borderId="6" xfId="0" applyNumberFormat="1" applyFont="1" applyFill="1" applyBorder="1" applyAlignment="1">
      <alignment horizontal="center" vertical="center" wrapText="1"/>
    </xf>
    <xf numFmtId="9" fontId="21" fillId="0" borderId="6" xfId="0" applyNumberFormat="1" applyFont="1" applyFill="1" applyBorder="1" applyAlignment="1">
      <alignment horizontal="center" vertical="center"/>
    </xf>
    <xf numFmtId="9" fontId="27" fillId="0" borderId="6" xfId="0" applyNumberFormat="1" applyFont="1" applyBorder="1" applyAlignment="1">
      <alignment horizontal="center" vertical="center"/>
    </xf>
    <xf numFmtId="0" fontId="7" fillId="0" borderId="0" xfId="0" applyFont="1" applyFill="1" applyBorder="1" applyAlignment="1">
      <alignment vertical="center" wrapText="1"/>
    </xf>
    <xf numFmtId="9" fontId="11" fillId="2" borderId="7" xfId="0" applyNumberFormat="1" applyFont="1" applyFill="1" applyBorder="1" applyAlignment="1">
      <alignment horizontal="center" vertical="center" wrapText="1"/>
    </xf>
    <xf numFmtId="9" fontId="11" fillId="2" borderId="6" xfId="0" applyNumberFormat="1" applyFont="1" applyFill="1" applyBorder="1" applyAlignment="1">
      <alignment horizontal="center" vertical="center" wrapText="1"/>
    </xf>
    <xf numFmtId="9" fontId="11" fillId="2" borderId="6" xfId="0" applyNumberFormat="1" applyFont="1" applyFill="1" applyBorder="1" applyAlignment="1">
      <alignment horizontal="center" vertical="center"/>
    </xf>
    <xf numFmtId="9" fontId="11" fillId="2" borderId="6" xfId="0" applyNumberFormat="1" applyFont="1" applyFill="1" applyBorder="1" applyAlignment="1">
      <alignment horizontal="center" wrapText="1"/>
    </xf>
    <xf numFmtId="14" fontId="4" fillId="7" borderId="6" xfId="0" applyNumberFormat="1" applyFont="1" applyFill="1" applyBorder="1" applyAlignment="1">
      <alignment horizontal="center" vertical="center"/>
    </xf>
    <xf numFmtId="0" fontId="11" fillId="0" borderId="6"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47" fillId="0" borderId="0" xfId="2" applyFont="1" applyFill="1" applyBorder="1" applyAlignment="1" applyProtection="1">
      <alignment horizontal="left" vertical="center" wrapText="1"/>
    </xf>
    <xf numFmtId="0" fontId="11" fillId="0" borderId="0" xfId="0" applyFont="1" applyFill="1" applyAlignment="1"/>
    <xf numFmtId="0" fontId="11" fillId="0" borderId="0" xfId="0" applyFont="1" applyFill="1" applyBorder="1" applyAlignment="1">
      <alignment vertical="center" wrapText="1"/>
    </xf>
    <xf numFmtId="0" fontId="7" fillId="0" borderId="42" xfId="0" applyFont="1" applyFill="1" applyBorder="1" applyAlignment="1">
      <alignment horizontal="center" vertical="center" wrapText="1"/>
    </xf>
    <xf numFmtId="0" fontId="11" fillId="0" borderId="42" xfId="0" applyFont="1" applyFill="1" applyBorder="1" applyAlignment="1">
      <alignment horizontal="left" vertical="center" wrapText="1"/>
    </xf>
    <xf numFmtId="9" fontId="11" fillId="2" borderId="42" xfId="0" applyNumberFormat="1" applyFont="1" applyFill="1" applyBorder="1" applyAlignment="1">
      <alignment horizontal="center" vertical="center" wrapText="1"/>
    </xf>
    <xf numFmtId="0" fontId="11" fillId="0" borderId="42" xfId="0" applyFont="1" applyFill="1" applyBorder="1" applyAlignment="1">
      <alignment vertical="center" wrapText="1"/>
    </xf>
    <xf numFmtId="9" fontId="11" fillId="2" borderId="42" xfId="0" applyNumberFormat="1" applyFont="1" applyFill="1" applyBorder="1" applyAlignment="1">
      <alignment horizontal="center" vertical="center"/>
    </xf>
    <xf numFmtId="9" fontId="11" fillId="2" borderId="42" xfId="0" applyNumberFormat="1" applyFont="1" applyFill="1" applyBorder="1" applyAlignment="1">
      <alignment horizontal="center" wrapText="1"/>
    </xf>
    <xf numFmtId="0" fontId="7" fillId="7" borderId="33" xfId="0" applyFont="1" applyFill="1" applyBorder="1" applyAlignment="1">
      <alignment horizontal="center" vertical="center"/>
    </xf>
    <xf numFmtId="14" fontId="4" fillId="2" borderId="6" xfId="0" applyNumberFormat="1" applyFont="1" applyFill="1" applyBorder="1" applyAlignment="1">
      <alignment horizontal="center" vertical="center"/>
    </xf>
    <xf numFmtId="0" fontId="11" fillId="0" borderId="6" xfId="0" applyFont="1" applyFill="1" applyBorder="1" applyAlignment="1">
      <alignment horizontal="left" vertical="center" wrapText="1"/>
    </xf>
    <xf numFmtId="14" fontId="13" fillId="0" borderId="6" xfId="0" applyNumberFormat="1" applyFont="1" applyFill="1" applyBorder="1" applyAlignment="1">
      <alignment horizontal="center" vertical="center" wrapText="1"/>
    </xf>
    <xf numFmtId="14" fontId="4" fillId="7" borderId="6" xfId="0" applyNumberFormat="1" applyFont="1" applyFill="1" applyBorder="1" applyAlignment="1">
      <alignment horizontal="center" vertical="center" wrapText="1"/>
    </xf>
    <xf numFmtId="9" fontId="4" fillId="0" borderId="8" xfId="0" applyNumberFormat="1" applyFont="1" applyFill="1" applyBorder="1" applyAlignment="1">
      <alignment horizontal="left" vertical="center" wrapText="1"/>
    </xf>
    <xf numFmtId="0" fontId="21" fillId="0" borderId="8" xfId="0" applyFont="1" applyFill="1" applyBorder="1" applyAlignment="1">
      <alignment vertical="center" wrapText="1"/>
    </xf>
    <xf numFmtId="0" fontId="11" fillId="2" borderId="6" xfId="0" applyFont="1" applyFill="1" applyBorder="1" applyAlignment="1">
      <alignment horizontal="left" vertical="center" wrapText="1"/>
    </xf>
    <xf numFmtId="0" fontId="4" fillId="2" borderId="0" xfId="0" applyFont="1" applyFill="1" applyAlignment="1">
      <alignment vertical="center" wrapText="1"/>
    </xf>
    <xf numFmtId="0" fontId="8" fillId="0" borderId="12" xfId="0" applyFont="1" applyBorder="1" applyAlignment="1">
      <alignment horizontal="left" vertical="center" wrapText="1"/>
    </xf>
    <xf numFmtId="0" fontId="48" fillId="2" borderId="0" xfId="0" applyFont="1" applyFill="1" applyAlignment="1">
      <alignment vertical="center"/>
    </xf>
    <xf numFmtId="9" fontId="4" fillId="2" borderId="8" xfId="0" applyNumberFormat="1" applyFont="1" applyFill="1" applyBorder="1" applyAlignment="1">
      <alignment horizontal="left" vertical="top" wrapText="1"/>
    </xf>
    <xf numFmtId="0" fontId="50" fillId="2" borderId="0" xfId="0" applyFont="1" applyFill="1" applyAlignment="1">
      <alignment vertical="center"/>
    </xf>
    <xf numFmtId="0" fontId="50" fillId="2" borderId="0" xfId="0" applyFont="1" applyFill="1" applyAlignment="1">
      <alignment horizontal="left" vertical="top" wrapText="1"/>
    </xf>
    <xf numFmtId="0" fontId="11" fillId="0" borderId="6" xfId="0" applyFont="1" applyFill="1" applyBorder="1" applyAlignment="1">
      <alignment horizontal="left" vertical="center" wrapText="1"/>
    </xf>
    <xf numFmtId="0" fontId="48" fillId="2" borderId="0" xfId="0" applyFont="1" applyFill="1" applyAlignment="1">
      <alignment vertical="center" wrapText="1"/>
    </xf>
    <xf numFmtId="0" fontId="10" fillId="2" borderId="0" xfId="0" applyFont="1" applyFill="1" applyAlignment="1">
      <alignment vertical="center" wrapText="1"/>
    </xf>
    <xf numFmtId="0" fontId="51" fillId="2" borderId="0" xfId="0" applyFont="1" applyFill="1" applyAlignment="1">
      <alignment horizontal="center" vertical="center" wrapText="1"/>
    </xf>
    <xf numFmtId="0" fontId="8" fillId="0" borderId="9" xfId="0" applyFont="1" applyBorder="1" applyAlignment="1">
      <alignment horizontal="left" vertical="center" wrapText="1"/>
    </xf>
    <xf numFmtId="0" fontId="32" fillId="2" borderId="6" xfId="0" applyFont="1" applyFill="1" applyBorder="1" applyAlignment="1">
      <alignment horizontal="center" vertical="center" wrapText="1"/>
    </xf>
    <xf numFmtId="43" fontId="0" fillId="2" borderId="0" xfId="4" applyFont="1" applyFill="1"/>
    <xf numFmtId="0" fontId="4" fillId="2" borderId="8" xfId="0" applyFont="1" applyFill="1" applyBorder="1" applyAlignment="1">
      <alignment horizontal="left" vertical="center" wrapText="1"/>
    </xf>
    <xf numFmtId="0" fontId="13" fillId="0" borderId="6" xfId="0" applyFont="1" applyFill="1" applyBorder="1" applyAlignment="1">
      <alignment horizontal="left" vertical="top" wrapText="1"/>
    </xf>
    <xf numFmtId="0" fontId="8" fillId="2" borderId="6" xfId="0" applyFont="1" applyFill="1" applyBorder="1" applyAlignment="1">
      <alignment vertical="top" wrapText="1"/>
    </xf>
    <xf numFmtId="0" fontId="4" fillId="2" borderId="6" xfId="0" applyFont="1" applyFill="1" applyBorder="1" applyAlignment="1">
      <alignment vertical="top" wrapText="1"/>
    </xf>
    <xf numFmtId="0" fontId="4" fillId="0" borderId="8" xfId="0" applyFont="1" applyBorder="1" applyAlignment="1">
      <alignment horizontal="left" vertical="top" wrapText="1"/>
    </xf>
    <xf numFmtId="43" fontId="11" fillId="0" borderId="0" xfId="4" applyFont="1"/>
    <xf numFmtId="0" fontId="55" fillId="0" borderId="0" xfId="0" applyFont="1"/>
    <xf numFmtId="0" fontId="11" fillId="0" borderId="6"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1" fillId="2" borderId="8" xfId="0" applyFont="1" applyFill="1" applyBorder="1" applyAlignment="1">
      <alignment horizontal="left" vertical="center" wrapText="1"/>
    </xf>
    <xf numFmtId="0" fontId="15" fillId="0" borderId="1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7" fillId="7" borderId="30" xfId="0" applyFont="1" applyFill="1" applyBorder="1" applyAlignment="1">
      <alignment horizontal="center" vertical="center" wrapText="1"/>
    </xf>
    <xf numFmtId="9" fontId="43" fillId="0" borderId="12" xfId="0" applyNumberFormat="1" applyFont="1" applyFill="1" applyBorder="1" applyAlignment="1">
      <alignment horizontal="center" vertical="center"/>
    </xf>
    <xf numFmtId="0" fontId="43" fillId="0" borderId="13" xfId="0" applyFont="1" applyFill="1" applyBorder="1" applyAlignment="1">
      <alignment horizontal="center" vertical="center"/>
    </xf>
    <xf numFmtId="0" fontId="43" fillId="0" borderId="7" xfId="0" applyFont="1" applyFill="1" applyBorder="1" applyAlignment="1">
      <alignment horizontal="center" vertical="center"/>
    </xf>
    <xf numFmtId="0" fontId="7" fillId="0" borderId="10"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7" fillId="7" borderId="6"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6" xfId="0" applyFont="1" applyFill="1" applyBorder="1" applyAlignment="1">
      <alignment horizontal="left" vertical="center"/>
    </xf>
    <xf numFmtId="0" fontId="7"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24" fillId="2" borderId="0" xfId="0" applyFont="1" applyFill="1" applyBorder="1" applyAlignment="1">
      <alignment horizontal="center" vertical="center" wrapText="1"/>
    </xf>
    <xf numFmtId="0" fontId="14" fillId="3" borderId="0" xfId="2" applyFont="1" applyFill="1" applyBorder="1" applyAlignment="1" applyProtection="1">
      <alignment horizontal="left" vertical="center" wrapText="1"/>
    </xf>
    <xf numFmtId="0" fontId="14" fillId="3" borderId="6" xfId="2" applyFont="1" applyFill="1" applyBorder="1" applyAlignment="1" applyProtection="1">
      <alignment horizontal="left" vertical="center" wrapText="1"/>
    </xf>
    <xf numFmtId="0" fontId="4" fillId="2" borderId="0" xfId="0" applyFont="1" applyFill="1" applyBorder="1" applyAlignment="1">
      <alignment horizontal="center"/>
    </xf>
    <xf numFmtId="0" fontId="16" fillId="3" borderId="0" xfId="2" applyFont="1" applyFill="1" applyBorder="1" applyAlignment="1" applyProtection="1">
      <alignment horizontal="left" vertical="center" wrapText="1"/>
    </xf>
    <xf numFmtId="0" fontId="32" fillId="3" borderId="6" xfId="0" applyFont="1" applyFill="1" applyBorder="1" applyAlignment="1">
      <alignment horizontal="left" vertical="center" wrapText="1"/>
    </xf>
    <xf numFmtId="0" fontId="16" fillId="3" borderId="0" xfId="2" applyFont="1" applyFill="1" applyBorder="1" applyAlignment="1" applyProtection="1">
      <alignment horizontal="center" vertical="center" wrapText="1"/>
    </xf>
    <xf numFmtId="0" fontId="17" fillId="0" borderId="6" xfId="2" applyFont="1" applyFill="1" applyBorder="1" applyAlignment="1" applyProtection="1">
      <alignment horizontal="center" vertical="center" wrapText="1"/>
    </xf>
    <xf numFmtId="14" fontId="32" fillId="3" borderId="6" xfId="0" applyNumberFormat="1" applyFont="1" applyFill="1" applyBorder="1" applyAlignment="1">
      <alignment horizontal="center" vertical="center" wrapText="1"/>
    </xf>
    <xf numFmtId="0" fontId="32" fillId="3" borderId="6" xfId="0" applyFont="1" applyFill="1" applyBorder="1" applyAlignment="1">
      <alignment horizontal="center" vertical="center" wrapText="1"/>
    </xf>
    <xf numFmtId="0" fontId="7" fillId="7" borderId="22" xfId="0" applyFont="1" applyFill="1" applyBorder="1" applyAlignment="1">
      <alignment horizontal="center" vertical="center" wrapText="1"/>
    </xf>
    <xf numFmtId="9" fontId="41" fillId="0" borderId="13" xfId="0" applyNumberFormat="1" applyFont="1" applyBorder="1" applyAlignment="1">
      <alignment horizontal="center" vertical="center"/>
    </xf>
    <xf numFmtId="0" fontId="41" fillId="0" borderId="13" xfId="0" applyFont="1" applyBorder="1" applyAlignment="1">
      <alignment horizontal="center" vertical="center"/>
    </xf>
    <xf numFmtId="0" fontId="41" fillId="0" borderId="7" xfId="0" applyFont="1" applyBorder="1" applyAlignment="1">
      <alignment horizontal="center" vertical="center"/>
    </xf>
    <xf numFmtId="0" fontId="4" fillId="0" borderId="6" xfId="0" applyFont="1" applyFill="1" applyBorder="1" applyAlignment="1">
      <alignment horizontal="center" vertical="center" wrapText="1"/>
    </xf>
    <xf numFmtId="0" fontId="20" fillId="0" borderId="6" xfId="0" applyFont="1" applyBorder="1" applyAlignment="1">
      <alignment horizont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4" fillId="0" borderId="14" xfId="0" applyFont="1" applyBorder="1" applyAlignment="1">
      <alignment horizontal="center" vertical="center" wrapText="1"/>
    </xf>
    <xf numFmtId="0" fontId="24" fillId="0" borderId="9" xfId="0" applyFont="1" applyBorder="1" applyAlignment="1">
      <alignment horizontal="center" vertical="center" wrapText="1"/>
    </xf>
    <xf numFmtId="0" fontId="4" fillId="0" borderId="8" xfId="0" applyFont="1" applyBorder="1" applyAlignment="1">
      <alignment horizontal="center"/>
    </xf>
    <xf numFmtId="0" fontId="4" fillId="0" borderId="14" xfId="0" applyFont="1" applyBorder="1" applyAlignment="1">
      <alignment horizontal="center"/>
    </xf>
    <xf numFmtId="0" fontId="2" fillId="0" borderId="8" xfId="0" applyFont="1" applyBorder="1" applyAlignment="1">
      <alignment horizontal="left" vertical="center"/>
    </xf>
    <xf numFmtId="0" fontId="2" fillId="0" borderId="14" xfId="0" applyFont="1" applyBorder="1" applyAlignment="1">
      <alignment horizontal="left" vertical="center"/>
    </xf>
    <xf numFmtId="0" fontId="2" fillId="0" borderId="9"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7" xfId="0" applyFont="1" applyBorder="1" applyAlignment="1">
      <alignment horizontal="center" vertical="center"/>
    </xf>
    <xf numFmtId="9" fontId="42" fillId="0" borderId="12" xfId="0" applyNumberFormat="1" applyFont="1" applyBorder="1" applyAlignment="1">
      <alignment horizontal="center" vertical="center"/>
    </xf>
    <xf numFmtId="0" fontId="42" fillId="0" borderId="13" xfId="0" applyFont="1" applyBorder="1" applyAlignment="1">
      <alignment horizontal="center" vertical="center"/>
    </xf>
    <xf numFmtId="0" fontId="42" fillId="0" borderId="7" xfId="0" applyFont="1" applyBorder="1" applyAlignment="1">
      <alignment horizontal="center" vertical="center"/>
    </xf>
    <xf numFmtId="0" fontId="2" fillId="0" borderId="6"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4" fillId="0" borderId="6"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 fillId="0" borderId="8"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 fillId="0" borderId="9" xfId="0" applyFont="1" applyBorder="1" applyAlignment="1">
      <alignment horizontal="center" vertical="center" wrapText="1"/>
    </xf>
    <xf numFmtId="0" fontId="3" fillId="0" borderId="6" xfId="0" applyFont="1" applyBorder="1" applyAlignment="1">
      <alignment horizontal="center" vertical="center"/>
    </xf>
    <xf numFmtId="9" fontId="45" fillId="0" borderId="12" xfId="0" applyNumberFormat="1" applyFont="1" applyFill="1" applyBorder="1" applyAlignment="1">
      <alignment horizontal="center" vertical="center"/>
    </xf>
    <xf numFmtId="0" fontId="45" fillId="0" borderId="13" xfId="0" applyFont="1" applyFill="1" applyBorder="1" applyAlignment="1">
      <alignment horizontal="center" vertical="center"/>
    </xf>
    <xf numFmtId="0" fontId="45" fillId="0" borderId="7" xfId="0" applyFont="1" applyFill="1" applyBorder="1" applyAlignment="1">
      <alignment horizontal="center" vertical="center"/>
    </xf>
    <xf numFmtId="0" fontId="7" fillId="7" borderId="12"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1" xfId="0" applyFont="1" applyFill="1" applyBorder="1" applyAlignment="1">
      <alignment horizontal="center"/>
    </xf>
    <xf numFmtId="0" fontId="4" fillId="0" borderId="2" xfId="0" applyFont="1" applyFill="1" applyBorder="1" applyAlignment="1">
      <alignment horizont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9" xfId="0" applyFont="1" applyFill="1" applyBorder="1" applyAlignment="1">
      <alignment horizontal="center" vertical="center" wrapText="1"/>
    </xf>
    <xf numFmtId="9" fontId="42" fillId="0" borderId="12" xfId="0" applyNumberFormat="1" applyFont="1" applyFill="1" applyBorder="1" applyAlignment="1">
      <alignment horizontal="center" vertical="center"/>
    </xf>
    <xf numFmtId="0" fontId="42"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30" fillId="2" borderId="0" xfId="0" applyFont="1" applyFill="1" applyAlignment="1">
      <alignment horizontal="center"/>
    </xf>
    <xf numFmtId="0" fontId="7" fillId="0" borderId="8"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42" fillId="0" borderId="13" xfId="0" applyFont="1" applyFill="1" applyBorder="1" applyAlignment="1">
      <alignment horizontal="center" vertical="center"/>
    </xf>
    <xf numFmtId="0" fontId="42" fillId="0" borderId="45" xfId="0" applyFont="1" applyFill="1" applyBorder="1" applyAlignment="1">
      <alignment horizontal="center" vertical="center"/>
    </xf>
    <xf numFmtId="9" fontId="11" fillId="0" borderId="17" xfId="0" applyNumberFormat="1"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19" xfId="0" applyFont="1" applyFill="1" applyBorder="1" applyAlignment="1">
      <alignment horizontal="center" vertical="center" wrapText="1"/>
    </xf>
    <xf numFmtId="9" fontId="11" fillId="0" borderId="17" xfId="0" applyNumberFormat="1" applyFont="1" applyBorder="1" applyAlignment="1">
      <alignment horizontal="center" vertical="center"/>
    </xf>
    <xf numFmtId="0" fontId="11" fillId="0" borderId="19" xfId="0" applyFont="1" applyBorder="1" applyAlignment="1">
      <alignment horizontal="center" vertical="center"/>
    </xf>
    <xf numFmtId="0" fontId="44" fillId="0" borderId="0" xfId="0" applyFont="1" applyFill="1" applyBorder="1" applyAlignment="1">
      <alignment horizontal="center" vertical="center" wrapText="1"/>
    </xf>
    <xf numFmtId="0" fontId="7" fillId="7" borderId="29" xfId="0" applyFont="1" applyFill="1" applyBorder="1" applyAlignment="1">
      <alignment horizontal="center" vertical="center"/>
    </xf>
    <xf numFmtId="0" fontId="7" fillId="7" borderId="16" xfId="0" applyFont="1" applyFill="1" applyBorder="1" applyAlignment="1">
      <alignment horizontal="center" vertical="center"/>
    </xf>
    <xf numFmtId="0" fontId="11" fillId="0" borderId="37" xfId="0" applyFont="1" applyFill="1" applyBorder="1" applyAlignment="1">
      <alignment horizontal="center" vertical="center" wrapText="1"/>
    </xf>
    <xf numFmtId="9" fontId="11" fillId="2" borderId="20" xfId="0" applyNumberFormat="1"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7" fillId="0" borderId="0" xfId="0" applyFont="1" applyFill="1" applyBorder="1" applyAlignment="1">
      <alignment horizontal="left" vertical="center"/>
    </xf>
    <xf numFmtId="9" fontId="11" fillId="0" borderId="39" xfId="0" applyNumberFormat="1" applyFont="1" applyBorder="1" applyAlignment="1">
      <alignment horizontal="center" vertical="center" wrapText="1"/>
    </xf>
    <xf numFmtId="0" fontId="11" fillId="0" borderId="20"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7" fillId="7" borderId="32" xfId="0" applyFont="1" applyFill="1" applyBorder="1" applyAlignment="1">
      <alignment horizontal="center" vertical="center"/>
    </xf>
    <xf numFmtId="0" fontId="15" fillId="0" borderId="1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7" fillId="7" borderId="3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5" fillId="3" borderId="0" xfId="0" applyFont="1" applyFill="1" applyBorder="1" applyAlignment="1">
      <alignment horizontal="left" vertical="center" wrapText="1"/>
    </xf>
    <xf numFmtId="0" fontId="15" fillId="3" borderId="0" xfId="0" applyFont="1" applyFill="1" applyBorder="1" applyAlignment="1">
      <alignment horizontal="center" vertical="center" wrapText="1"/>
    </xf>
    <xf numFmtId="0" fontId="2" fillId="0" borderId="0" xfId="0" applyFont="1" applyBorder="1" applyAlignment="1">
      <alignment horizontal="left"/>
    </xf>
    <xf numFmtId="0" fontId="18" fillId="3" borderId="0" xfId="0" applyFont="1" applyFill="1" applyBorder="1" applyAlignment="1">
      <alignment horizontal="left" vertical="top" wrapText="1"/>
    </xf>
    <xf numFmtId="0" fontId="18" fillId="3" borderId="0" xfId="0" applyFont="1" applyFill="1" applyBorder="1" applyAlignment="1">
      <alignment horizontal="center" vertical="center" wrapText="1"/>
    </xf>
    <xf numFmtId="0" fontId="39" fillId="0" borderId="12" xfId="2" applyFont="1" applyFill="1" applyBorder="1" applyAlignment="1" applyProtection="1">
      <alignment horizontal="left" vertical="center" wrapText="1"/>
    </xf>
    <xf numFmtId="0" fontId="7" fillId="7" borderId="43" xfId="0" applyFont="1" applyFill="1" applyBorder="1" applyAlignment="1">
      <alignment horizontal="center" vertical="center" wrapText="1"/>
    </xf>
    <xf numFmtId="0" fontId="7" fillId="7" borderId="39" xfId="0" applyFont="1" applyFill="1" applyBorder="1" applyAlignment="1">
      <alignment horizontal="center" vertical="center" wrapText="1"/>
    </xf>
    <xf numFmtId="0" fontId="11" fillId="2" borderId="0" xfId="0" applyFont="1" applyFill="1"/>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2" fillId="2" borderId="17"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0" fontId="2" fillId="2" borderId="1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2" borderId="6" xfId="0" applyFont="1" applyFill="1" applyBorder="1" applyAlignment="1">
      <alignment vertical="center" wrapText="1"/>
    </xf>
    <xf numFmtId="0" fontId="4" fillId="2" borderId="0" xfId="0" applyFont="1" applyFill="1" applyAlignment="1">
      <alignment wrapText="1"/>
    </xf>
    <xf numFmtId="0" fontId="33" fillId="2" borderId="6" xfId="0" applyFont="1" applyFill="1" applyBorder="1" applyAlignment="1">
      <alignment horizontal="center" vertical="center" wrapText="1"/>
    </xf>
    <xf numFmtId="0" fontId="17" fillId="2" borderId="0" xfId="2" applyFont="1" applyFill="1" applyBorder="1" applyAlignment="1" applyProtection="1">
      <alignment horizontal="center" vertical="center" wrapText="1"/>
    </xf>
    <xf numFmtId="0" fontId="7" fillId="2" borderId="18" xfId="0" applyFont="1" applyFill="1" applyBorder="1" applyAlignment="1">
      <alignment horizontal="center" vertical="center" wrapText="1"/>
    </xf>
    <xf numFmtId="0" fontId="13" fillId="2" borderId="0" xfId="2" applyFont="1" applyFill="1"/>
    <xf numFmtId="0" fontId="33" fillId="2" borderId="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17" fillId="0" borderId="0" xfId="2" applyFont="1" applyFill="1" applyBorder="1" applyAlignment="1" applyProtection="1">
      <alignment vertical="center" wrapText="1"/>
    </xf>
    <xf numFmtId="0" fontId="13" fillId="0" borderId="0" xfId="2" applyFont="1" applyBorder="1"/>
    <xf numFmtId="0" fontId="9" fillId="2" borderId="4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4" fillId="2" borderId="0" xfId="0" applyFont="1" applyFill="1"/>
    <xf numFmtId="0" fontId="9" fillId="2" borderId="41"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35" xfId="0" applyFont="1" applyFill="1" applyBorder="1" applyAlignment="1">
      <alignment horizontal="center" vertical="center" wrapText="1"/>
    </xf>
  </cellXfs>
  <cellStyles count="5">
    <cellStyle name="Millares" xfId="4" builtinId="3"/>
    <cellStyle name="Normal" xfId="0" builtinId="0"/>
    <cellStyle name="Normal 2" xfId="2" xr:uid="{00000000-0005-0000-0000-000002000000}"/>
    <cellStyle name="Normal 3" xfId="3" xr:uid="{00000000-0005-0000-0000-000003000000}"/>
    <cellStyle name="Porcentaje" xfId="1" builtinId="5"/>
  </cellStyles>
  <dxfs count="0"/>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485775</xdr:rowOff>
    </xdr:to>
    <xdr:pic>
      <xdr:nvPicPr>
        <xdr:cNvPr id="3075" name="Picture 3">
          <a:extLst>
            <a:ext uri="{FF2B5EF4-FFF2-40B4-BE49-F238E27FC236}">
              <a16:creationId xmlns:a16="http://schemas.microsoft.com/office/drawing/2014/main" id="{00000000-0008-0000-00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410298"/>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380999</xdr:colOff>
      <xdr:row>0</xdr:row>
      <xdr:rowOff>19049</xdr:rowOff>
    </xdr:from>
    <xdr:to>
      <xdr:col>3</xdr:col>
      <xdr:colOff>204258</xdr:colOff>
      <xdr:row>0</xdr:row>
      <xdr:rowOff>659982</xdr:rowOff>
    </xdr:to>
    <xdr:pic>
      <xdr:nvPicPr>
        <xdr:cNvPr id="2" name="Picture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0999" y="19049"/>
          <a:ext cx="942975" cy="640933"/>
        </a:xfrm>
        <a:prstGeom prst="rect">
          <a:avLst/>
        </a:prstGeom>
        <a:noFill/>
        <a:ln w="1">
          <a:noFill/>
          <a:miter lim="800000"/>
          <a:headEnd/>
          <a:tailEnd type="none" w="med" len="med"/>
        </a:ln>
        <a:effectLst/>
      </xdr:spPr>
    </xdr:pic>
    <xdr:clientData/>
  </xdr:twoCellAnchor>
  <xdr:twoCellAnchor editAs="oneCell">
    <xdr:from>
      <xdr:col>6</xdr:col>
      <xdr:colOff>202777</xdr:colOff>
      <xdr:row>69</xdr:row>
      <xdr:rowOff>114213</xdr:rowOff>
    </xdr:from>
    <xdr:to>
      <xdr:col>16</xdr:col>
      <xdr:colOff>21166</xdr:colOff>
      <xdr:row>70</xdr:row>
      <xdr:rowOff>1182</xdr:rowOff>
    </xdr:to>
    <xdr:pic>
      <xdr:nvPicPr>
        <xdr:cNvPr id="3" name="Imagen 2">
          <a:extLst>
            <a:ext uri="{FF2B5EF4-FFF2-40B4-BE49-F238E27FC236}">
              <a16:creationId xmlns:a16="http://schemas.microsoft.com/office/drawing/2014/main" id="{BC297F36-221F-4316-8B01-5F93A4961DE6}"/>
            </a:ext>
          </a:extLst>
        </xdr:cNvPr>
        <xdr:cNvPicPr>
          <a:picLocks noChangeAspect="1"/>
        </xdr:cNvPicPr>
      </xdr:nvPicPr>
      <xdr:blipFill>
        <a:blip xmlns:r="http://schemas.openxmlformats.org/officeDocument/2006/relationships" r:embed="rId2"/>
        <a:stretch>
          <a:fillRect/>
        </a:stretch>
      </xdr:blipFill>
      <xdr:spPr>
        <a:xfrm>
          <a:off x="4309110" y="17439130"/>
          <a:ext cx="5194723" cy="457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419099</xdr:colOff>
      <xdr:row>0</xdr:row>
      <xdr:rowOff>114299</xdr:rowOff>
    </xdr:from>
    <xdr:ext cx="1051027" cy="714375"/>
    <xdr:pic>
      <xdr:nvPicPr>
        <xdr:cNvPr id="2" name="Picture 3">
          <a:extLst>
            <a:ext uri="{FF2B5EF4-FFF2-40B4-BE49-F238E27FC236}">
              <a16:creationId xmlns:a16="http://schemas.microsoft.com/office/drawing/2014/main" id="{46C939D9-F2ED-493C-A94B-87F641FEF67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59" y="114299"/>
          <a:ext cx="1051027" cy="714375"/>
        </a:xfrm>
        <a:prstGeom prst="rect">
          <a:avLst/>
        </a:prstGeom>
        <a:noFill/>
        <a:ln w="1">
          <a:noFill/>
          <a:miter lim="800000"/>
          <a:headEnd/>
          <a:tailEnd type="none" w="med" len="med"/>
        </a:ln>
        <a:effectLst/>
      </xdr:spPr>
    </xdr:pic>
    <xdr:clientData/>
  </xdr:oneCellAnchor>
  <xdr:twoCellAnchor editAs="oneCell">
    <xdr:from>
      <xdr:col>14</xdr:col>
      <xdr:colOff>63500</xdr:colOff>
      <xdr:row>12</xdr:row>
      <xdr:rowOff>127001</xdr:rowOff>
    </xdr:from>
    <xdr:to>
      <xdr:col>16</xdr:col>
      <xdr:colOff>254000</xdr:colOff>
      <xdr:row>13</xdr:row>
      <xdr:rowOff>356659</xdr:rowOff>
    </xdr:to>
    <xdr:pic>
      <xdr:nvPicPr>
        <xdr:cNvPr id="4" name="Imagen 3">
          <a:extLst>
            <a:ext uri="{FF2B5EF4-FFF2-40B4-BE49-F238E27FC236}">
              <a16:creationId xmlns:a16="http://schemas.microsoft.com/office/drawing/2014/main" id="{3C96ECB4-78BA-41C4-B30C-55C969E6C9D2}"/>
            </a:ext>
          </a:extLst>
        </xdr:cNvPr>
        <xdr:cNvPicPr/>
      </xdr:nvPicPr>
      <xdr:blipFill rotWithShape="1">
        <a:blip xmlns:r="http://schemas.openxmlformats.org/officeDocument/2006/relationships" r:embed="rId2"/>
        <a:srcRect l="679" t="27169" r="52478" b="11551"/>
        <a:stretch/>
      </xdr:blipFill>
      <xdr:spPr bwMode="auto">
        <a:xfrm>
          <a:off x="15652750" y="11578168"/>
          <a:ext cx="2624667" cy="193357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495300</xdr:colOff>
      <xdr:row>0</xdr:row>
      <xdr:rowOff>66675</xdr:rowOff>
    </xdr:from>
    <xdr:to>
      <xdr:col>2</xdr:col>
      <xdr:colOff>456902</xdr:colOff>
      <xdr:row>0</xdr:row>
      <xdr:rowOff>686523</xdr:rowOff>
    </xdr:to>
    <xdr:pic>
      <xdr:nvPicPr>
        <xdr:cNvPr id="2" name="Picture 3">
          <a:extLst>
            <a:ext uri="{FF2B5EF4-FFF2-40B4-BE49-F238E27FC236}">
              <a16:creationId xmlns:a16="http://schemas.microsoft.com/office/drawing/2014/main" id="{0428AE1E-153A-4EC4-8304-07C622C196E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6740" y="66675"/>
          <a:ext cx="911954" cy="619848"/>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333375</xdr:colOff>
      <xdr:row>0</xdr:row>
      <xdr:rowOff>85725</xdr:rowOff>
    </xdr:from>
    <xdr:to>
      <xdr:col>2</xdr:col>
      <xdr:colOff>134079</xdr:colOff>
      <xdr:row>0</xdr:row>
      <xdr:rowOff>705573</xdr:rowOff>
    </xdr:to>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85725"/>
          <a:ext cx="911954" cy="619848"/>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78104</xdr:rowOff>
    </xdr:from>
    <xdr:to>
      <xdr:col>2</xdr:col>
      <xdr:colOff>588010</xdr:colOff>
      <xdr:row>0</xdr:row>
      <xdr:rowOff>783777</xdr:rowOff>
    </xdr:to>
    <xdr:pic>
      <xdr:nvPicPr>
        <xdr:cNvPr id="2" name="Picture 3">
          <a:extLst>
            <a:ext uri="{FF2B5EF4-FFF2-40B4-BE49-F238E27FC236}">
              <a16:creationId xmlns:a16="http://schemas.microsoft.com/office/drawing/2014/main" id="{ACEDFC43-B661-4B63-A737-3BD077685E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1034" y="78104"/>
          <a:ext cx="1038225" cy="705673"/>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104774</xdr:colOff>
      <xdr:row>0</xdr:row>
      <xdr:rowOff>18327</xdr:rowOff>
    </xdr:from>
    <xdr:to>
      <xdr:col>1</xdr:col>
      <xdr:colOff>1016728</xdr:colOff>
      <xdr:row>0</xdr:row>
      <xdr:rowOff>333375</xdr:rowOff>
    </xdr:to>
    <xdr:pic>
      <xdr:nvPicPr>
        <xdr:cNvPr id="2" name="Picture 3">
          <a:extLst>
            <a:ext uri="{FF2B5EF4-FFF2-40B4-BE49-F238E27FC236}">
              <a16:creationId xmlns:a16="http://schemas.microsoft.com/office/drawing/2014/main" id="{A852E46B-981E-4F3C-9298-1F41408D151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66774" y="18327"/>
          <a:ext cx="911954" cy="315048"/>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6" tint="0.79998168889431442"/>
  </sheetPr>
  <dimension ref="A1:M18"/>
  <sheetViews>
    <sheetView topLeftCell="C1" zoomScaleNormal="100" workbookViewId="0">
      <selection activeCell="K29" sqref="K29"/>
    </sheetView>
  </sheetViews>
  <sheetFormatPr baseColWidth="10" defaultColWidth="11.42578125" defaultRowHeight="16.5"/>
  <cols>
    <col min="1" max="1" width="1" style="115" customWidth="1"/>
    <col min="2" max="2" width="17.5703125" style="115" customWidth="1"/>
    <col min="3" max="3" width="6.140625" style="115" customWidth="1"/>
    <col min="4" max="4" width="37.5703125" style="115" customWidth="1"/>
    <col min="5" max="5" width="20" style="115" customWidth="1"/>
    <col min="6" max="6" width="11.85546875" style="115" customWidth="1"/>
    <col min="7" max="7" width="12.42578125" style="115" customWidth="1"/>
    <col min="8" max="8" width="36" style="115" hidden="1" customWidth="1"/>
    <col min="9" max="9" width="11.5703125" style="115" hidden="1" customWidth="1"/>
    <col min="10" max="10" width="13" style="115" hidden="1" customWidth="1"/>
    <col min="11" max="11" width="108" style="115" customWidth="1"/>
    <col min="12" max="12" width="5.5703125" style="262" customWidth="1"/>
    <col min="13" max="13" width="7.28515625" style="262" customWidth="1"/>
    <col min="14" max="16384" width="11.42578125" style="115"/>
  </cols>
  <sheetData>
    <row r="1" spans="1:13" ht="39.75" customHeight="1">
      <c r="A1" s="114"/>
      <c r="B1" s="342" t="s">
        <v>100</v>
      </c>
      <c r="C1" s="342"/>
      <c r="D1" s="342"/>
      <c r="E1" s="342"/>
      <c r="F1" s="342"/>
      <c r="G1" s="342"/>
      <c r="H1" s="342"/>
      <c r="I1" s="342"/>
      <c r="J1" s="342"/>
      <c r="K1" s="274"/>
    </row>
    <row r="2" spans="1:13" ht="24" customHeight="1">
      <c r="B2" s="346" t="s">
        <v>231</v>
      </c>
      <c r="C2" s="348"/>
      <c r="D2" s="116"/>
      <c r="E2" s="117" t="s">
        <v>232</v>
      </c>
      <c r="F2" s="349" t="s">
        <v>233</v>
      </c>
      <c r="G2" s="349"/>
      <c r="H2" s="347" t="s">
        <v>264</v>
      </c>
      <c r="I2" s="347"/>
      <c r="J2" s="347"/>
      <c r="K2" s="275"/>
    </row>
    <row r="3" spans="1:13" ht="7.5" customHeight="1"/>
    <row r="4" spans="1:13" s="463" customFormat="1" ht="25.5" customHeight="1">
      <c r="B4" s="464" t="s">
        <v>4</v>
      </c>
      <c r="C4" s="464"/>
      <c r="D4" s="464"/>
      <c r="E4" s="464"/>
      <c r="F4" s="464"/>
      <c r="G4" s="464"/>
      <c r="H4" s="464" t="s">
        <v>5</v>
      </c>
      <c r="I4" s="464"/>
      <c r="J4" s="465"/>
      <c r="K4" s="466" t="s">
        <v>343</v>
      </c>
      <c r="L4" s="473" t="s">
        <v>332</v>
      </c>
      <c r="M4" s="473"/>
    </row>
    <row r="5" spans="1:13" s="463" customFormat="1" ht="25.9" customHeight="1">
      <c r="B5" s="468" t="s">
        <v>6</v>
      </c>
      <c r="C5" s="464" t="s">
        <v>7</v>
      </c>
      <c r="D5" s="464"/>
      <c r="E5" s="469" t="s">
        <v>8</v>
      </c>
      <c r="F5" s="468" t="s">
        <v>9</v>
      </c>
      <c r="G5" s="469" t="s">
        <v>10</v>
      </c>
      <c r="H5" s="470" t="s">
        <v>11</v>
      </c>
      <c r="I5" s="470" t="s">
        <v>12</v>
      </c>
      <c r="J5" s="471" t="s">
        <v>13</v>
      </c>
      <c r="K5" s="472"/>
      <c r="L5" s="469" t="s">
        <v>344</v>
      </c>
      <c r="M5" s="469" t="s">
        <v>356</v>
      </c>
    </row>
    <row r="6" spans="1:13" ht="180" customHeight="1">
      <c r="B6" s="335" t="s">
        <v>234</v>
      </c>
      <c r="C6" s="33" t="s">
        <v>14</v>
      </c>
      <c r="D6" s="120" t="s">
        <v>243</v>
      </c>
      <c r="E6" s="21" t="s">
        <v>241</v>
      </c>
      <c r="F6" s="21" t="s">
        <v>15</v>
      </c>
      <c r="G6" s="94" t="s">
        <v>242</v>
      </c>
      <c r="H6" s="41" t="s">
        <v>318</v>
      </c>
      <c r="I6" s="23"/>
      <c r="J6" s="23"/>
      <c r="K6" s="200" t="s">
        <v>371</v>
      </c>
      <c r="L6" s="263">
        <v>0.75</v>
      </c>
      <c r="M6" s="339">
        <f>AVERAGE(L6:L12)</f>
        <v>0.56666666666666665</v>
      </c>
    </row>
    <row r="7" spans="1:13" ht="55.9" customHeight="1">
      <c r="B7" s="336"/>
      <c r="C7" s="33" t="s">
        <v>85</v>
      </c>
      <c r="D7" s="120" t="s">
        <v>244</v>
      </c>
      <c r="E7" s="21" t="s">
        <v>245</v>
      </c>
      <c r="F7" s="21" t="s">
        <v>230</v>
      </c>
      <c r="G7" s="94" t="s">
        <v>105</v>
      </c>
      <c r="H7" s="41" t="s">
        <v>319</v>
      </c>
      <c r="J7" s="23"/>
      <c r="K7" s="200" t="s">
        <v>372</v>
      </c>
      <c r="L7" s="263" t="s">
        <v>366</v>
      </c>
      <c r="M7" s="340"/>
    </row>
    <row r="8" spans="1:13" ht="71.25" customHeight="1">
      <c r="B8" s="138" t="s">
        <v>235</v>
      </c>
      <c r="C8" s="34" t="s">
        <v>16</v>
      </c>
      <c r="D8" s="21" t="s">
        <v>229</v>
      </c>
      <c r="E8" s="21" t="s">
        <v>247</v>
      </c>
      <c r="F8" s="21" t="s">
        <v>124</v>
      </c>
      <c r="G8" s="22" t="s">
        <v>246</v>
      </c>
      <c r="H8" s="44" t="s">
        <v>321</v>
      </c>
      <c r="I8" s="23"/>
      <c r="J8" s="23"/>
      <c r="K8" s="306" t="s">
        <v>372</v>
      </c>
      <c r="L8" s="263" t="s">
        <v>366</v>
      </c>
      <c r="M8" s="340"/>
    </row>
    <row r="9" spans="1:13" ht="44.25" customHeight="1">
      <c r="B9" s="343" t="s">
        <v>236</v>
      </c>
      <c r="C9" s="33" t="s">
        <v>17</v>
      </c>
      <c r="D9" s="21" t="s">
        <v>120</v>
      </c>
      <c r="E9" s="21" t="s">
        <v>121</v>
      </c>
      <c r="F9" s="21" t="s">
        <v>15</v>
      </c>
      <c r="G9" s="22" t="s">
        <v>108</v>
      </c>
      <c r="H9" s="44" t="s">
        <v>320</v>
      </c>
      <c r="I9" s="23"/>
      <c r="J9" s="21"/>
      <c r="K9" s="306" t="s">
        <v>372</v>
      </c>
      <c r="L9" s="263" t="s">
        <v>366</v>
      </c>
      <c r="M9" s="340"/>
    </row>
    <row r="10" spans="1:13" ht="76.5" customHeight="1">
      <c r="B10" s="343"/>
      <c r="C10" s="33">
        <v>3.2</v>
      </c>
      <c r="D10" s="21" t="s">
        <v>115</v>
      </c>
      <c r="E10" s="25" t="s">
        <v>248</v>
      </c>
      <c r="F10" s="21" t="s">
        <v>124</v>
      </c>
      <c r="G10" s="22" t="s">
        <v>246</v>
      </c>
      <c r="H10" s="41" t="s">
        <v>312</v>
      </c>
      <c r="I10" s="23"/>
      <c r="J10" s="21"/>
      <c r="K10" s="332" t="s">
        <v>372</v>
      </c>
      <c r="L10" s="263" t="s">
        <v>366</v>
      </c>
      <c r="M10" s="340"/>
    </row>
    <row r="11" spans="1:13" ht="409.5">
      <c r="B11" s="23" t="s">
        <v>237</v>
      </c>
      <c r="C11" s="33" t="s">
        <v>18</v>
      </c>
      <c r="D11" s="21" t="s">
        <v>123</v>
      </c>
      <c r="E11" s="21" t="s">
        <v>119</v>
      </c>
      <c r="F11" s="21" t="s">
        <v>249</v>
      </c>
      <c r="G11" s="307" t="s">
        <v>104</v>
      </c>
      <c r="H11" s="311" t="s">
        <v>322</v>
      </c>
      <c r="I11" s="23"/>
      <c r="J11" s="21"/>
      <c r="K11" s="326" t="s">
        <v>373</v>
      </c>
      <c r="L11" s="263">
        <v>0.2</v>
      </c>
      <c r="M11" s="340"/>
    </row>
    <row r="12" spans="1:13" ht="341.25" customHeight="1">
      <c r="B12" s="23" t="s">
        <v>238</v>
      </c>
      <c r="C12" s="33" t="s">
        <v>19</v>
      </c>
      <c r="D12" s="121" t="s">
        <v>391</v>
      </c>
      <c r="E12" s="121" t="s">
        <v>251</v>
      </c>
      <c r="F12" s="43" t="s">
        <v>21</v>
      </c>
      <c r="G12" s="307" t="s">
        <v>252</v>
      </c>
      <c r="H12" s="24" t="s">
        <v>390</v>
      </c>
      <c r="I12" s="23"/>
      <c r="J12" s="23"/>
      <c r="K12" s="326" t="s">
        <v>401</v>
      </c>
      <c r="L12" s="263">
        <v>0.75</v>
      </c>
      <c r="M12" s="341"/>
    </row>
    <row r="13" spans="1:13">
      <c r="B13" s="35"/>
      <c r="C13" s="118"/>
      <c r="D13" s="118"/>
      <c r="E13" s="118"/>
      <c r="F13" s="118"/>
      <c r="G13" s="118"/>
      <c r="H13" s="118"/>
    </row>
    <row r="14" spans="1:13">
      <c r="B14" s="36"/>
      <c r="C14" s="119"/>
      <c r="D14" s="119"/>
      <c r="E14" s="119"/>
      <c r="F14" s="119"/>
      <c r="G14" s="119"/>
      <c r="H14" s="119"/>
    </row>
    <row r="15" spans="1:13">
      <c r="B15" s="36"/>
      <c r="C15" s="119"/>
      <c r="D15" s="119"/>
      <c r="E15" s="119"/>
      <c r="F15" s="119"/>
      <c r="G15" s="119"/>
      <c r="H15" s="119"/>
    </row>
    <row r="16" spans="1:13">
      <c r="B16" s="36"/>
      <c r="C16" s="119"/>
      <c r="D16" s="119"/>
      <c r="E16" s="119"/>
      <c r="F16" s="119"/>
      <c r="G16" s="119"/>
      <c r="H16" s="119"/>
    </row>
    <row r="17" spans="2:7">
      <c r="B17" s="296"/>
      <c r="C17" s="296"/>
      <c r="D17" s="296"/>
      <c r="E17" s="296"/>
      <c r="F17" s="296"/>
      <c r="G17" s="296"/>
    </row>
    <row r="18" spans="2:7">
      <c r="B18" s="296"/>
      <c r="C18" s="296"/>
      <c r="D18" s="296"/>
      <c r="E18" s="296"/>
      <c r="F18" s="296"/>
      <c r="G18" s="296"/>
    </row>
  </sheetData>
  <autoFilter ref="F5:F12" xr:uid="{00000000-0009-0000-0000-000000000000}"/>
  <mergeCells count="12">
    <mergeCell ref="B6:B7"/>
    <mergeCell ref="L4:M4"/>
    <mergeCell ref="M6:M12"/>
    <mergeCell ref="K4:K5"/>
    <mergeCell ref="B1:J1"/>
    <mergeCell ref="B9:B10"/>
    <mergeCell ref="C5:D5"/>
    <mergeCell ref="B4:G4"/>
    <mergeCell ref="H4:J4"/>
    <mergeCell ref="H2:J2"/>
    <mergeCell ref="B2:C2"/>
    <mergeCell ref="F2:G2"/>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6" tint="0.79998168889431442"/>
  </sheetPr>
  <dimension ref="A1:W30"/>
  <sheetViews>
    <sheetView topLeftCell="A18" zoomScale="90" zoomScaleNormal="90" workbookViewId="0">
      <selection activeCell="A14" sqref="A14:U14"/>
    </sheetView>
  </sheetViews>
  <sheetFormatPr baseColWidth="10" defaultColWidth="11.42578125" defaultRowHeight="12.75"/>
  <cols>
    <col min="1" max="1" width="8.5703125" style="3" customWidth="1"/>
    <col min="2" max="2" width="4.5703125" style="3" customWidth="1"/>
    <col min="3" max="3" width="3.7109375" style="3" customWidth="1"/>
    <col min="4" max="4" width="13.42578125" style="3" customWidth="1"/>
    <col min="5" max="5" width="8.42578125" style="3" customWidth="1"/>
    <col min="6" max="6" width="22.85546875" style="3" customWidth="1"/>
    <col min="7" max="7" width="18.42578125" style="3" customWidth="1"/>
    <col min="8" max="8" width="10.5703125" style="3" customWidth="1"/>
    <col min="9" max="9" width="4.28515625" style="3" customWidth="1"/>
    <col min="10" max="11" width="7" style="3" customWidth="1"/>
    <col min="12" max="12" width="3" style="3" customWidth="1"/>
    <col min="13" max="13" width="8.5703125" style="3" customWidth="1"/>
    <col min="14" max="14" width="10.5703125" style="3" customWidth="1"/>
    <col min="15" max="15" width="5.42578125" style="3" customWidth="1"/>
    <col min="16" max="16" width="5.7109375" style="3" customWidth="1"/>
    <col min="17" max="17" width="10.42578125" style="3" customWidth="1"/>
    <col min="18" max="18" width="41.7109375" style="3" hidden="1" customWidth="1"/>
    <col min="19" max="19" width="10.85546875" style="3" hidden="1" customWidth="1"/>
    <col min="20" max="20" width="8.42578125" style="3" hidden="1" customWidth="1"/>
    <col min="21" max="21" width="81.5703125" style="3" customWidth="1"/>
    <col min="22" max="22" width="9.7109375" style="3" customWidth="1"/>
    <col min="23" max="23" width="12.7109375" style="3" customWidth="1"/>
    <col min="24" max="16384" width="11.42578125" style="3"/>
  </cols>
  <sheetData>
    <row r="1" spans="1:23" s="1" customFormat="1" ht="60" customHeight="1">
      <c r="A1" s="353"/>
      <c r="B1" s="353"/>
      <c r="C1" s="353"/>
      <c r="D1" s="353"/>
      <c r="E1" s="350" t="s">
        <v>100</v>
      </c>
      <c r="F1" s="350"/>
      <c r="G1" s="350"/>
      <c r="H1" s="350"/>
      <c r="I1" s="350"/>
      <c r="J1" s="350"/>
      <c r="K1" s="350"/>
      <c r="L1" s="350"/>
      <c r="M1" s="350"/>
      <c r="N1" s="350"/>
      <c r="O1" s="350"/>
      <c r="P1" s="350"/>
      <c r="Q1" s="350"/>
      <c r="R1" s="350"/>
      <c r="S1" s="350"/>
      <c r="T1" s="350"/>
      <c r="U1" s="350"/>
      <c r="V1" s="350"/>
    </row>
    <row r="2" spans="1:23" ht="15.75">
      <c r="A2" s="351" t="s">
        <v>22</v>
      </c>
      <c r="B2" s="351"/>
      <c r="C2" s="351"/>
      <c r="D2" s="352" t="s">
        <v>23</v>
      </c>
      <c r="E2" s="352"/>
      <c r="F2" s="352"/>
      <c r="G2" s="352"/>
      <c r="H2" s="352"/>
      <c r="I2" s="2"/>
      <c r="J2" s="2"/>
      <c r="K2" s="2"/>
      <c r="L2" s="2"/>
      <c r="M2" s="2"/>
      <c r="N2" s="2"/>
      <c r="O2" s="2"/>
      <c r="P2" s="2"/>
      <c r="Q2" s="2"/>
    </row>
    <row r="3" spans="1:23">
      <c r="A3" s="2"/>
      <c r="B3" s="2"/>
      <c r="C3" s="2"/>
      <c r="D3" s="2"/>
      <c r="E3" s="2"/>
      <c r="F3" s="2"/>
      <c r="G3" s="2"/>
      <c r="H3" s="2"/>
      <c r="I3" s="2"/>
      <c r="J3" s="2"/>
      <c r="K3" s="2"/>
      <c r="L3" s="351" t="s">
        <v>24</v>
      </c>
      <c r="M3" s="351"/>
      <c r="N3" s="351"/>
      <c r="O3" s="352" t="s">
        <v>25</v>
      </c>
      <c r="P3" s="352"/>
      <c r="Q3" s="352"/>
    </row>
    <row r="4" spans="1:23">
      <c r="A4" s="351" t="s">
        <v>26</v>
      </c>
      <c r="B4" s="351"/>
      <c r="C4" s="351"/>
      <c r="D4" s="352" t="s">
        <v>27</v>
      </c>
      <c r="E4" s="352"/>
      <c r="F4" s="352"/>
      <c r="G4" s="352"/>
      <c r="H4" s="352"/>
      <c r="I4" s="2"/>
      <c r="J4" s="2"/>
      <c r="K4" s="2"/>
      <c r="L4" s="351"/>
      <c r="M4" s="351"/>
      <c r="N4" s="351"/>
      <c r="O4" s="352"/>
      <c r="P4" s="352"/>
      <c r="Q4" s="352"/>
    </row>
    <row r="5" spans="1:23">
      <c r="A5" s="351"/>
      <c r="B5" s="351"/>
      <c r="C5" s="351"/>
      <c r="D5" s="352"/>
      <c r="E5" s="352"/>
      <c r="F5" s="352"/>
      <c r="G5" s="352"/>
      <c r="H5" s="352"/>
      <c r="I5" s="2"/>
      <c r="J5" s="2"/>
      <c r="K5" s="2"/>
      <c r="L5" s="2"/>
      <c r="M5" s="2"/>
      <c r="N5" s="2"/>
      <c r="O5" s="2"/>
      <c r="P5" s="2"/>
      <c r="Q5" s="2"/>
    </row>
    <row r="6" spans="1:23">
      <c r="A6" s="2"/>
      <c r="B6" s="2"/>
      <c r="C6" s="2"/>
      <c r="D6" s="2"/>
      <c r="E6" s="2"/>
      <c r="F6" s="2"/>
      <c r="G6" s="2"/>
      <c r="H6" s="2"/>
      <c r="I6" s="2"/>
      <c r="J6" s="2"/>
      <c r="K6" s="2"/>
      <c r="L6" s="351" t="s">
        <v>28</v>
      </c>
      <c r="M6" s="351"/>
      <c r="N6" s="351"/>
      <c r="O6" s="352">
        <v>2021</v>
      </c>
      <c r="P6" s="352"/>
      <c r="Q6" s="352"/>
    </row>
    <row r="7" spans="1:23">
      <c r="A7" s="351" t="s">
        <v>29</v>
      </c>
      <c r="B7" s="351"/>
      <c r="C7" s="351"/>
      <c r="D7" s="352" t="s">
        <v>30</v>
      </c>
      <c r="E7" s="352"/>
      <c r="F7" s="352"/>
      <c r="G7" s="352"/>
      <c r="H7" s="352"/>
      <c r="I7" s="2"/>
      <c r="J7" s="2"/>
      <c r="K7" s="2"/>
      <c r="L7" s="351"/>
      <c r="M7" s="351"/>
      <c r="N7" s="351"/>
      <c r="O7" s="352"/>
      <c r="P7" s="352"/>
      <c r="Q7" s="352"/>
    </row>
    <row r="8" spans="1:23">
      <c r="A8" s="351"/>
      <c r="B8" s="351"/>
      <c r="C8" s="351"/>
      <c r="D8" s="352"/>
      <c r="E8" s="352"/>
      <c r="F8" s="352"/>
      <c r="G8" s="352"/>
      <c r="H8" s="352"/>
      <c r="I8" s="2"/>
      <c r="J8" s="2"/>
      <c r="K8" s="2"/>
      <c r="L8" s="2"/>
      <c r="M8" s="2"/>
      <c r="N8" s="2"/>
      <c r="O8" s="2"/>
      <c r="P8" s="2"/>
      <c r="Q8" s="2"/>
    </row>
    <row r="9" spans="1:23">
      <c r="A9" s="351"/>
      <c r="B9" s="351"/>
      <c r="C9" s="351"/>
      <c r="D9" s="352"/>
      <c r="E9" s="352"/>
      <c r="F9" s="352"/>
      <c r="G9" s="352"/>
      <c r="H9" s="352"/>
      <c r="I9" s="2"/>
      <c r="J9" s="2"/>
      <c r="K9" s="2"/>
      <c r="L9" s="354" t="s">
        <v>265</v>
      </c>
      <c r="M9" s="354"/>
      <c r="N9" s="354"/>
      <c r="O9" s="354"/>
      <c r="P9" s="354"/>
      <c r="Q9" s="354"/>
    </row>
    <row r="10" spans="1:23">
      <c r="A10" s="2"/>
      <c r="B10" s="2"/>
      <c r="C10" s="2"/>
      <c r="D10" s="2"/>
      <c r="E10" s="2"/>
      <c r="F10" s="2"/>
      <c r="G10" s="2"/>
      <c r="H10" s="2"/>
      <c r="I10" s="2"/>
      <c r="J10" s="2"/>
      <c r="K10" s="2"/>
      <c r="L10" s="354"/>
      <c r="M10" s="354"/>
      <c r="N10" s="354"/>
      <c r="O10" s="354"/>
      <c r="P10" s="354"/>
      <c r="Q10" s="354"/>
    </row>
    <row r="11" spans="1:23">
      <c r="A11" s="351" t="s">
        <v>31</v>
      </c>
      <c r="B11" s="351"/>
      <c r="C11" s="351"/>
      <c r="D11" s="352" t="s">
        <v>32</v>
      </c>
      <c r="E11" s="352"/>
      <c r="F11" s="352"/>
      <c r="G11" s="352"/>
      <c r="H11" s="352"/>
      <c r="I11" s="2"/>
      <c r="J11" s="2"/>
      <c r="K11" s="2"/>
      <c r="L11" s="354"/>
      <c r="M11" s="354"/>
      <c r="N11" s="354"/>
      <c r="O11" s="354"/>
      <c r="P11" s="354"/>
      <c r="Q11" s="354"/>
    </row>
    <row r="12" spans="1:23">
      <c r="A12" s="351"/>
      <c r="B12" s="351"/>
      <c r="C12" s="351"/>
      <c r="D12" s="352"/>
      <c r="E12" s="352"/>
      <c r="F12" s="352"/>
      <c r="G12" s="352"/>
      <c r="H12" s="352"/>
      <c r="I12" s="2"/>
      <c r="J12" s="2"/>
      <c r="K12" s="2"/>
      <c r="L12" s="2"/>
      <c r="M12" s="2"/>
      <c r="N12" s="2"/>
      <c r="O12" s="2"/>
      <c r="P12" s="2"/>
      <c r="Q12" s="2"/>
    </row>
    <row r="13" spans="1:23" ht="15.75">
      <c r="A13" s="356" t="s">
        <v>33</v>
      </c>
      <c r="B13" s="356"/>
      <c r="C13" s="356"/>
      <c r="D13" s="356"/>
      <c r="E13" s="356"/>
      <c r="F13" s="356"/>
      <c r="G13" s="356"/>
      <c r="H13" s="356"/>
      <c r="I13" s="356"/>
      <c r="J13" s="356"/>
      <c r="K13" s="356"/>
      <c r="L13" s="356"/>
      <c r="M13" s="356"/>
      <c r="N13" s="356"/>
      <c r="O13" s="356"/>
      <c r="P13" s="356"/>
      <c r="Q13" s="356"/>
    </row>
    <row r="14" spans="1:23" ht="20.25" customHeight="1">
      <c r="A14" s="357" t="s">
        <v>34</v>
      </c>
      <c r="B14" s="357"/>
      <c r="C14" s="357"/>
      <c r="D14" s="357"/>
      <c r="E14" s="357"/>
      <c r="F14" s="357"/>
      <c r="G14" s="357"/>
      <c r="H14" s="357"/>
      <c r="I14" s="357"/>
      <c r="J14" s="357"/>
      <c r="K14" s="357"/>
      <c r="L14" s="357"/>
      <c r="M14" s="357"/>
      <c r="N14" s="357"/>
      <c r="O14" s="357"/>
      <c r="P14" s="357"/>
      <c r="Q14" s="357"/>
      <c r="R14" s="357"/>
      <c r="S14" s="357"/>
      <c r="T14" s="357"/>
      <c r="U14" s="357"/>
      <c r="V14" s="482"/>
      <c r="W14" s="483"/>
    </row>
    <row r="15" spans="1:23" s="479" customFormat="1" ht="20.25">
      <c r="A15" s="476" t="s">
        <v>35</v>
      </c>
      <c r="B15" s="476"/>
      <c r="C15" s="476"/>
      <c r="D15" s="476"/>
      <c r="E15" s="476"/>
      <c r="F15" s="476" t="s">
        <v>276</v>
      </c>
      <c r="G15" s="476"/>
      <c r="H15" s="476"/>
      <c r="I15" s="476"/>
      <c r="J15" s="476"/>
      <c r="K15" s="476"/>
      <c r="L15" s="476"/>
      <c r="M15" s="476"/>
      <c r="N15" s="476" t="s">
        <v>36</v>
      </c>
      <c r="O15" s="476"/>
      <c r="P15" s="476"/>
      <c r="Q15" s="476"/>
      <c r="R15" s="476"/>
      <c r="S15" s="477"/>
      <c r="T15" s="477"/>
      <c r="U15" s="478" t="s">
        <v>343</v>
      </c>
      <c r="V15" s="473" t="s">
        <v>332</v>
      </c>
      <c r="W15" s="473"/>
    </row>
    <row r="16" spans="1:23" s="479" customFormat="1" ht="38.25">
      <c r="A16" s="480" t="s">
        <v>37</v>
      </c>
      <c r="B16" s="476" t="s">
        <v>38</v>
      </c>
      <c r="C16" s="476"/>
      <c r="D16" s="480" t="s">
        <v>39</v>
      </c>
      <c r="E16" s="480" t="s">
        <v>40</v>
      </c>
      <c r="F16" s="480" t="s">
        <v>41</v>
      </c>
      <c r="G16" s="480" t="s">
        <v>277</v>
      </c>
      <c r="H16" s="476" t="s">
        <v>278</v>
      </c>
      <c r="I16" s="476"/>
      <c r="J16" s="476" t="s">
        <v>42</v>
      </c>
      <c r="K16" s="476"/>
      <c r="L16" s="476" t="s">
        <v>43</v>
      </c>
      <c r="M16" s="476"/>
      <c r="N16" s="480" t="s">
        <v>279</v>
      </c>
      <c r="O16" s="476" t="s">
        <v>280</v>
      </c>
      <c r="P16" s="476"/>
      <c r="Q16" s="480" t="s">
        <v>44</v>
      </c>
      <c r="R16" s="45" t="s">
        <v>11</v>
      </c>
      <c r="S16" s="45" t="s">
        <v>12</v>
      </c>
      <c r="T16" s="45" t="s">
        <v>13</v>
      </c>
      <c r="U16" s="481"/>
      <c r="V16" s="469" t="s">
        <v>344</v>
      </c>
      <c r="W16" s="469" t="s">
        <v>356</v>
      </c>
    </row>
    <row r="17" spans="1:23" ht="319.5" customHeight="1">
      <c r="A17" s="137" t="s">
        <v>266</v>
      </c>
      <c r="B17" s="355" t="s">
        <v>267</v>
      </c>
      <c r="C17" s="355"/>
      <c r="D17" s="137" t="s">
        <v>268</v>
      </c>
      <c r="E17" s="137" t="s">
        <v>45</v>
      </c>
      <c r="F17" s="137" t="s">
        <v>269</v>
      </c>
      <c r="G17" s="137" t="s">
        <v>270</v>
      </c>
      <c r="H17" s="355" t="s">
        <v>271</v>
      </c>
      <c r="I17" s="355"/>
      <c r="J17" s="355" t="s">
        <v>272</v>
      </c>
      <c r="K17" s="355"/>
      <c r="L17" s="355" t="s">
        <v>273</v>
      </c>
      <c r="M17" s="355"/>
      <c r="N17" s="323" t="s">
        <v>274</v>
      </c>
      <c r="O17" s="358">
        <v>44408</v>
      </c>
      <c r="P17" s="359"/>
      <c r="Q17" s="137" t="s">
        <v>275</v>
      </c>
      <c r="R17" s="44" t="s">
        <v>308</v>
      </c>
      <c r="S17" s="42"/>
      <c r="T17" s="42"/>
      <c r="U17" s="42" t="s">
        <v>392</v>
      </c>
      <c r="V17" s="264">
        <v>0.3</v>
      </c>
      <c r="W17" s="264">
        <f>+V17</f>
        <v>0.3</v>
      </c>
    </row>
    <row r="18" spans="1:23" ht="20.25">
      <c r="A18" s="136"/>
      <c r="B18" s="136"/>
      <c r="C18" s="136"/>
      <c r="D18" s="136"/>
      <c r="E18" s="136"/>
      <c r="F18" s="136"/>
      <c r="G18" s="136"/>
      <c r="H18" s="136"/>
      <c r="I18" s="136"/>
      <c r="J18" s="136"/>
      <c r="K18" s="136"/>
      <c r="L18" s="136"/>
      <c r="M18" s="136"/>
      <c r="N18" s="136"/>
      <c r="O18" s="136"/>
      <c r="P18" s="136"/>
      <c r="Q18" s="136"/>
      <c r="R18" s="136"/>
      <c r="S18" s="136"/>
      <c r="T18" s="136"/>
      <c r="U18" s="136"/>
      <c r="V18" s="136"/>
    </row>
    <row r="19" spans="1:23" ht="20.25">
      <c r="A19" s="136"/>
      <c r="B19" s="136"/>
      <c r="C19" s="136"/>
      <c r="D19" s="136"/>
      <c r="E19" s="136"/>
      <c r="F19" s="136"/>
      <c r="G19" s="136"/>
      <c r="H19" s="136"/>
      <c r="I19" s="136"/>
      <c r="J19" s="136"/>
      <c r="K19" s="136"/>
      <c r="L19" s="136"/>
      <c r="M19" s="136"/>
      <c r="N19" s="136"/>
      <c r="O19" s="136"/>
      <c r="P19" s="136"/>
      <c r="Q19" s="136"/>
      <c r="R19" s="136"/>
      <c r="S19" s="136"/>
      <c r="T19" s="136"/>
      <c r="U19" s="295"/>
      <c r="V19" s="136"/>
    </row>
    <row r="20" spans="1:23" ht="20.25">
      <c r="A20" s="136"/>
      <c r="B20" s="136"/>
      <c r="C20" s="136"/>
      <c r="D20" s="136"/>
      <c r="E20" s="136"/>
      <c r="F20" s="136"/>
      <c r="G20" s="136"/>
      <c r="H20" s="136"/>
      <c r="I20" s="136"/>
      <c r="J20" s="136"/>
      <c r="K20" s="136"/>
      <c r="L20" s="136"/>
      <c r="M20" s="136"/>
      <c r="N20" s="136"/>
      <c r="O20" s="136"/>
      <c r="P20" s="136"/>
      <c r="Q20" s="136"/>
      <c r="R20" s="136"/>
      <c r="S20" s="136"/>
      <c r="T20" s="136"/>
      <c r="U20" s="136"/>
      <c r="V20" s="136"/>
    </row>
    <row r="21" spans="1:23" ht="20.25">
      <c r="A21" s="136"/>
      <c r="B21" s="136"/>
      <c r="C21" s="136"/>
      <c r="D21" s="136"/>
      <c r="E21" s="136"/>
      <c r="F21" s="136"/>
      <c r="G21" s="136"/>
      <c r="H21" s="136"/>
      <c r="I21" s="136"/>
      <c r="J21" s="136"/>
      <c r="K21" s="136"/>
      <c r="L21" s="136"/>
      <c r="M21" s="136"/>
      <c r="N21" s="136"/>
      <c r="O21" s="136"/>
      <c r="P21" s="136"/>
      <c r="Q21" s="136"/>
      <c r="R21" s="136"/>
      <c r="S21" s="136"/>
      <c r="T21" s="136"/>
      <c r="U21" s="136"/>
      <c r="V21" s="136"/>
    </row>
    <row r="22" spans="1:23" ht="20.25">
      <c r="A22" s="136"/>
      <c r="B22" s="136"/>
      <c r="C22" s="136"/>
      <c r="D22" s="136"/>
      <c r="E22" s="136"/>
      <c r="F22" s="136"/>
      <c r="G22" s="136"/>
      <c r="H22" s="136"/>
      <c r="I22" s="136"/>
      <c r="J22" s="136"/>
      <c r="K22" s="136"/>
      <c r="L22" s="136"/>
      <c r="M22" s="136"/>
      <c r="N22" s="136"/>
      <c r="O22" s="136"/>
      <c r="P22" s="136"/>
      <c r="Q22" s="136"/>
      <c r="R22" s="136"/>
      <c r="S22" s="136"/>
      <c r="T22" s="136"/>
      <c r="U22" s="136"/>
      <c r="V22" s="136"/>
    </row>
    <row r="23" spans="1:23" ht="20.25">
      <c r="A23" s="136"/>
      <c r="B23" s="136"/>
      <c r="C23" s="136"/>
      <c r="D23" s="136"/>
      <c r="E23" s="136"/>
      <c r="F23" s="136"/>
      <c r="G23" s="136"/>
      <c r="H23" s="136"/>
      <c r="I23" s="136"/>
      <c r="J23" s="136"/>
      <c r="K23" s="136"/>
      <c r="L23" s="136"/>
      <c r="M23" s="136"/>
      <c r="N23" s="136"/>
      <c r="O23" s="136"/>
      <c r="P23" s="136"/>
      <c r="Q23" s="136"/>
      <c r="R23" s="136"/>
      <c r="S23" s="136"/>
      <c r="T23" s="136"/>
      <c r="U23" s="136"/>
      <c r="V23" s="136"/>
    </row>
    <row r="24" spans="1:23" ht="20.25">
      <c r="A24" s="136"/>
      <c r="B24" s="136"/>
      <c r="C24" s="136"/>
      <c r="D24" s="136"/>
      <c r="E24" s="136"/>
      <c r="F24" s="136"/>
      <c r="G24" s="136"/>
      <c r="H24" s="136"/>
      <c r="I24" s="136"/>
      <c r="J24" s="136"/>
      <c r="K24" s="136"/>
      <c r="L24" s="136"/>
      <c r="M24" s="136"/>
      <c r="N24" s="136"/>
      <c r="O24" s="136"/>
      <c r="P24" s="136"/>
      <c r="Q24" s="136"/>
      <c r="R24" s="136"/>
      <c r="S24" s="136"/>
      <c r="T24" s="136"/>
      <c r="U24" s="136"/>
      <c r="V24" s="136"/>
    </row>
    <row r="25" spans="1:23" ht="16.5">
      <c r="R25" s="29"/>
      <c r="S25" s="4"/>
      <c r="T25" s="4"/>
      <c r="U25" s="4"/>
      <c r="V25" s="4"/>
    </row>
    <row r="26" spans="1:23" ht="16.5">
      <c r="R26" s="29"/>
      <c r="S26" s="4"/>
      <c r="T26" s="4"/>
      <c r="U26" s="4"/>
      <c r="V26" s="4"/>
    </row>
    <row r="27" spans="1:23" ht="16.5">
      <c r="R27" s="29"/>
      <c r="S27" s="4"/>
      <c r="T27" s="4"/>
      <c r="U27" s="4"/>
      <c r="V27" s="4"/>
    </row>
    <row r="28" spans="1:23" ht="16.5">
      <c r="R28" s="29"/>
      <c r="S28" s="4"/>
      <c r="T28" s="4"/>
      <c r="U28" s="4"/>
      <c r="V28" s="4"/>
    </row>
    <row r="29" spans="1:23" ht="16.5">
      <c r="R29" s="29"/>
      <c r="S29" s="4"/>
      <c r="T29" s="4"/>
      <c r="U29" s="4"/>
      <c r="V29" s="4"/>
    </row>
    <row r="30" spans="1:23">
      <c r="R30" s="30"/>
    </row>
  </sheetData>
  <mergeCells count="32">
    <mergeCell ref="A14:U14"/>
    <mergeCell ref="F15:M15"/>
    <mergeCell ref="N15:R15"/>
    <mergeCell ref="H17:I17"/>
    <mergeCell ref="A13:Q13"/>
    <mergeCell ref="A15:E15"/>
    <mergeCell ref="H16:I16"/>
    <mergeCell ref="B17:C17"/>
    <mergeCell ref="B16:C16"/>
    <mergeCell ref="J16:K16"/>
    <mergeCell ref="L16:M16"/>
    <mergeCell ref="O16:P16"/>
    <mergeCell ref="J17:K17"/>
    <mergeCell ref="L17:M17"/>
    <mergeCell ref="O17:P17"/>
    <mergeCell ref="V15:W15"/>
    <mergeCell ref="U15:U16"/>
    <mergeCell ref="E1:V1"/>
    <mergeCell ref="A2:C2"/>
    <mergeCell ref="D2:H2"/>
    <mergeCell ref="L3:N4"/>
    <mergeCell ref="O3:Q4"/>
    <mergeCell ref="A4:C5"/>
    <mergeCell ref="D4:H5"/>
    <mergeCell ref="A1:D1"/>
    <mergeCell ref="L6:N7"/>
    <mergeCell ref="O6:Q7"/>
    <mergeCell ref="A7:C9"/>
    <mergeCell ref="D7:H9"/>
    <mergeCell ref="L9:Q11"/>
    <mergeCell ref="A11:C12"/>
    <mergeCell ref="D11:H12"/>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6" tint="0.79998168889431442"/>
  </sheetPr>
  <dimension ref="B1:P29"/>
  <sheetViews>
    <sheetView topLeftCell="C5" zoomScale="90" zoomScaleNormal="90" zoomScalePageLayoutView="20" workbookViewId="0">
      <pane xSplit="5" ySplit="1" topLeftCell="H27" activePane="bottomRight" state="frozen"/>
      <selection activeCell="C5" sqref="C5"/>
      <selection pane="topRight" activeCell="H5" sqref="H5"/>
      <selection pane="bottomLeft" activeCell="C6" sqref="C6"/>
      <selection pane="bottomRight" activeCell="C17" sqref="C17"/>
    </sheetView>
  </sheetViews>
  <sheetFormatPr baseColWidth="10" defaultColWidth="11.42578125" defaultRowHeight="16.5"/>
  <cols>
    <col min="1" max="1" width="1.42578125" style="1" customWidth="1"/>
    <col min="2" max="2" width="19.7109375" style="1" customWidth="1"/>
    <col min="3" max="3" width="8.85546875" style="96" customWidth="1"/>
    <col min="4" max="4" width="33.42578125" style="86" customWidth="1"/>
    <col min="5" max="5" width="31.28515625" style="97" customWidth="1"/>
    <col min="6" max="6" width="18" style="96" customWidth="1"/>
    <col min="7" max="7" width="13.85546875" style="1" customWidth="1"/>
    <col min="8" max="8" width="27" style="1" hidden="1" customWidth="1"/>
    <col min="9" max="9" width="9.42578125" style="1" hidden="1" customWidth="1"/>
    <col min="10" max="10" width="10.28515625" style="86" hidden="1" customWidth="1"/>
    <col min="11" max="11" width="99.42578125" style="86" customWidth="1"/>
    <col min="12" max="12" width="10.85546875" style="97" customWidth="1"/>
    <col min="13" max="13" width="14.5703125" style="1" customWidth="1"/>
    <col min="14" max="14" width="14" style="1" customWidth="1"/>
    <col min="15" max="15" width="25" style="1" customWidth="1"/>
    <col min="16" max="16384" width="11.42578125" style="1"/>
  </cols>
  <sheetData>
    <row r="1" spans="2:16" ht="77.25" customHeight="1">
      <c r="B1" s="375"/>
      <c r="C1" s="376"/>
      <c r="D1" s="373" t="s">
        <v>204</v>
      </c>
      <c r="E1" s="373"/>
      <c r="F1" s="373"/>
      <c r="G1" s="373"/>
      <c r="H1" s="373"/>
      <c r="I1" s="373"/>
      <c r="J1" s="374"/>
      <c r="K1" s="271"/>
    </row>
    <row r="2" spans="2:16" ht="35.25" customHeight="1">
      <c r="B2" s="382" t="s">
        <v>46</v>
      </c>
      <c r="C2" s="382"/>
      <c r="D2" s="382"/>
      <c r="E2" s="108" t="s">
        <v>47</v>
      </c>
      <c r="F2" s="380" t="s">
        <v>48</v>
      </c>
      <c r="G2" s="381"/>
      <c r="H2" s="377" t="s">
        <v>261</v>
      </c>
      <c r="I2" s="378"/>
      <c r="J2" s="379"/>
      <c r="K2" s="273"/>
    </row>
    <row r="3" spans="2:16" s="103" customFormat="1" ht="9" customHeight="1" thickBot="1">
      <c r="B3" s="105"/>
      <c r="C3" s="107"/>
      <c r="D3" s="105"/>
      <c r="E3" s="105"/>
      <c r="F3" s="106"/>
      <c r="G3" s="105"/>
      <c r="H3" s="1"/>
      <c r="I3" s="1"/>
      <c r="J3" s="104"/>
      <c r="K3" s="104"/>
      <c r="L3" s="265"/>
    </row>
    <row r="4" spans="2:16" ht="28.5" customHeight="1">
      <c r="B4" s="365" t="s">
        <v>49</v>
      </c>
      <c r="C4" s="365"/>
      <c r="D4" s="365"/>
      <c r="E4" s="365"/>
      <c r="F4" s="365"/>
      <c r="G4" s="366"/>
      <c r="H4" s="366"/>
      <c r="I4" s="366"/>
      <c r="J4" s="367"/>
      <c r="K4" s="484" t="s">
        <v>343</v>
      </c>
      <c r="L4" s="467" t="s">
        <v>332</v>
      </c>
      <c r="M4" s="485"/>
      <c r="N4" s="486"/>
    </row>
    <row r="5" spans="2:16" s="60" customFormat="1" ht="50.25" thickBot="1">
      <c r="B5" s="58" t="s">
        <v>50</v>
      </c>
      <c r="C5" s="368" t="s">
        <v>51</v>
      </c>
      <c r="D5" s="368"/>
      <c r="E5" s="58" t="s">
        <v>52</v>
      </c>
      <c r="F5" s="333" t="s">
        <v>53</v>
      </c>
      <c r="G5" s="58" t="s">
        <v>54</v>
      </c>
      <c r="H5" s="45" t="s">
        <v>11</v>
      </c>
      <c r="I5" s="45" t="s">
        <v>12</v>
      </c>
      <c r="J5" s="276" t="s">
        <v>13</v>
      </c>
      <c r="K5" s="487"/>
      <c r="L5" s="488" t="s">
        <v>345</v>
      </c>
      <c r="M5" s="489" t="s">
        <v>356</v>
      </c>
      <c r="N5" s="475"/>
    </row>
    <row r="6" spans="2:16" ht="83.25" customHeight="1">
      <c r="B6" s="369" t="s">
        <v>55</v>
      </c>
      <c r="C6" s="11">
        <v>1.1000000000000001</v>
      </c>
      <c r="D6" s="8" t="s">
        <v>208</v>
      </c>
      <c r="E6" s="9" t="s">
        <v>56</v>
      </c>
      <c r="F6" s="8" t="s">
        <v>57</v>
      </c>
      <c r="G6" s="124">
        <v>44550</v>
      </c>
      <c r="H6" s="44" t="s">
        <v>303</v>
      </c>
      <c r="I6" s="42"/>
      <c r="J6" s="42"/>
      <c r="K6" s="211" t="s">
        <v>374</v>
      </c>
      <c r="L6" s="277">
        <v>0.33329999999999999</v>
      </c>
      <c r="M6" s="361">
        <f>AVERAGE(L6:L28)</f>
        <v>0.29964000000000002</v>
      </c>
    </row>
    <row r="7" spans="2:16" ht="309" customHeight="1">
      <c r="B7" s="369"/>
      <c r="C7" s="54">
        <v>1.2</v>
      </c>
      <c r="D7" s="8" t="s">
        <v>58</v>
      </c>
      <c r="E7" s="9" t="s">
        <v>59</v>
      </c>
      <c r="F7" s="8" t="s">
        <v>57</v>
      </c>
      <c r="G7" s="124">
        <v>44550</v>
      </c>
      <c r="H7" s="44" t="s">
        <v>304</v>
      </c>
      <c r="I7" s="42"/>
      <c r="J7" s="44"/>
      <c r="K7" s="44" t="s">
        <v>375</v>
      </c>
      <c r="L7" s="266">
        <v>0.33329999999999999</v>
      </c>
      <c r="M7" s="362"/>
    </row>
    <row r="8" spans="2:16" ht="125.25" customHeight="1">
      <c r="B8" s="369"/>
      <c r="C8" s="11">
        <v>1.3</v>
      </c>
      <c r="D8" s="8" t="s">
        <v>203</v>
      </c>
      <c r="E8" s="9" t="s">
        <v>202</v>
      </c>
      <c r="F8" s="8" t="s">
        <v>57</v>
      </c>
      <c r="G8" s="124">
        <v>44550</v>
      </c>
      <c r="H8" s="42" t="s">
        <v>305</v>
      </c>
      <c r="I8" s="42"/>
      <c r="J8" s="42"/>
      <c r="K8" s="42" t="s">
        <v>358</v>
      </c>
      <c r="L8" s="266">
        <v>0.33329999999999999</v>
      </c>
      <c r="M8" s="362"/>
    </row>
    <row r="9" spans="2:16" ht="159" customHeight="1">
      <c r="B9" s="369"/>
      <c r="C9" s="54">
        <v>1.4</v>
      </c>
      <c r="D9" s="8" t="s">
        <v>201</v>
      </c>
      <c r="E9" s="8" t="s">
        <v>200</v>
      </c>
      <c r="F9" s="8" t="s">
        <v>57</v>
      </c>
      <c r="G9" s="124">
        <v>44550</v>
      </c>
      <c r="H9" s="42" t="s">
        <v>306</v>
      </c>
      <c r="I9" s="42"/>
      <c r="J9" s="44"/>
      <c r="K9" s="44" t="s">
        <v>377</v>
      </c>
      <c r="L9" s="266">
        <v>0.33</v>
      </c>
      <c r="M9" s="362"/>
      <c r="P9" s="1" t="s">
        <v>376</v>
      </c>
    </row>
    <row r="10" spans="2:16" ht="71.25" customHeight="1">
      <c r="B10" s="369"/>
      <c r="C10" s="11">
        <v>1.5</v>
      </c>
      <c r="D10" s="8" t="s">
        <v>218</v>
      </c>
      <c r="E10" s="9" t="s">
        <v>220</v>
      </c>
      <c r="F10" s="8" t="s">
        <v>15</v>
      </c>
      <c r="G10" s="124">
        <v>44530</v>
      </c>
      <c r="H10" s="41" t="s">
        <v>300</v>
      </c>
      <c r="I10" s="46"/>
      <c r="J10" s="44"/>
      <c r="K10" s="44" t="s">
        <v>378</v>
      </c>
      <c r="L10" s="266" t="s">
        <v>366</v>
      </c>
      <c r="M10" s="362"/>
    </row>
    <row r="11" spans="2:16" ht="90" customHeight="1">
      <c r="B11" s="369"/>
      <c r="C11" s="54">
        <v>1.6</v>
      </c>
      <c r="D11" s="8" t="s">
        <v>219</v>
      </c>
      <c r="E11" s="9" t="s">
        <v>199</v>
      </c>
      <c r="F11" s="8" t="s">
        <v>57</v>
      </c>
      <c r="G11" s="124">
        <v>44547</v>
      </c>
      <c r="H11" s="42" t="s">
        <v>307</v>
      </c>
      <c r="I11" s="46"/>
      <c r="J11" s="44"/>
      <c r="K11" s="44" t="s">
        <v>378</v>
      </c>
      <c r="L11" s="266" t="s">
        <v>366</v>
      </c>
      <c r="M11" s="362"/>
    </row>
    <row r="12" spans="2:16" ht="108.75" customHeight="1">
      <c r="B12" s="369"/>
      <c r="C12" s="11">
        <v>1.7</v>
      </c>
      <c r="D12" s="126" t="s">
        <v>209</v>
      </c>
      <c r="E12" s="9" t="s">
        <v>125</v>
      </c>
      <c r="F12" s="332" t="s">
        <v>253</v>
      </c>
      <c r="G12" s="12">
        <v>44377</v>
      </c>
      <c r="H12" s="42" t="s">
        <v>323</v>
      </c>
      <c r="I12" s="46"/>
      <c r="J12" s="44"/>
      <c r="K12" s="44" t="s">
        <v>372</v>
      </c>
      <c r="L12" s="266" t="s">
        <v>366</v>
      </c>
      <c r="M12" s="362"/>
    </row>
    <row r="13" spans="2:16" ht="134.25" customHeight="1">
      <c r="B13" s="369"/>
      <c r="C13" s="11">
        <v>1.8</v>
      </c>
      <c r="D13" s="8" t="s">
        <v>255</v>
      </c>
      <c r="E13" s="9" t="s">
        <v>256</v>
      </c>
      <c r="F13" s="8" t="s">
        <v>60</v>
      </c>
      <c r="G13" s="124">
        <v>44550</v>
      </c>
      <c r="H13" s="44" t="s">
        <v>292</v>
      </c>
      <c r="I13" s="42"/>
      <c r="J13" s="42"/>
      <c r="K13" s="327" t="s">
        <v>380</v>
      </c>
      <c r="L13" s="267">
        <v>0.33329999999999999</v>
      </c>
      <c r="M13" s="362"/>
      <c r="N13" s="320"/>
      <c r="P13" s="1" t="s">
        <v>379</v>
      </c>
    </row>
    <row r="14" spans="2:16" ht="220.5" customHeight="1">
      <c r="B14" s="370" t="s">
        <v>61</v>
      </c>
      <c r="C14" s="54">
        <v>2.1</v>
      </c>
      <c r="D14" s="8" t="s">
        <v>198</v>
      </c>
      <c r="E14" s="8" t="s">
        <v>197</v>
      </c>
      <c r="F14" s="8" t="s">
        <v>196</v>
      </c>
      <c r="G14" s="124">
        <v>44550</v>
      </c>
      <c r="H14" s="42" t="s">
        <v>293</v>
      </c>
      <c r="I14" s="47"/>
      <c r="J14" s="42"/>
      <c r="K14" s="328" t="s">
        <v>381</v>
      </c>
      <c r="L14" s="266">
        <v>0.33329999999999999</v>
      </c>
      <c r="M14" s="362"/>
    </row>
    <row r="15" spans="2:16" ht="235.5" customHeight="1">
      <c r="B15" s="371"/>
      <c r="C15" s="54">
        <v>2.2000000000000002</v>
      </c>
      <c r="D15" s="8" t="s">
        <v>195</v>
      </c>
      <c r="E15" s="8" t="s">
        <v>194</v>
      </c>
      <c r="F15" s="8" t="s">
        <v>193</v>
      </c>
      <c r="G15" s="124">
        <v>44550</v>
      </c>
      <c r="H15" s="44" t="s">
        <v>317</v>
      </c>
      <c r="I15" s="42"/>
      <c r="J15" s="102"/>
      <c r="K15" s="102" t="s">
        <v>382</v>
      </c>
      <c r="L15" s="266">
        <v>0.33329999999999999</v>
      </c>
      <c r="M15" s="362"/>
    </row>
    <row r="16" spans="2:16" ht="115.5" customHeight="1">
      <c r="B16" s="371"/>
      <c r="C16" s="54">
        <v>2.2999999999999998</v>
      </c>
      <c r="D16" s="9" t="s">
        <v>192</v>
      </c>
      <c r="E16" s="8" t="s">
        <v>186</v>
      </c>
      <c r="F16" s="8" t="s">
        <v>191</v>
      </c>
      <c r="G16" s="124">
        <v>44550</v>
      </c>
      <c r="H16" s="44" t="s">
        <v>301</v>
      </c>
      <c r="I16" s="42"/>
      <c r="J16" s="42"/>
      <c r="K16" s="44" t="s">
        <v>378</v>
      </c>
      <c r="L16" s="266" t="s">
        <v>366</v>
      </c>
      <c r="M16" s="362"/>
    </row>
    <row r="17" spans="2:14" ht="112.5" customHeight="1">
      <c r="B17" s="371"/>
      <c r="C17" s="54">
        <v>2.4</v>
      </c>
      <c r="D17" s="9" t="s">
        <v>190</v>
      </c>
      <c r="E17" s="8" t="s">
        <v>186</v>
      </c>
      <c r="F17" s="8" t="s">
        <v>216</v>
      </c>
      <c r="G17" s="12">
        <v>44377</v>
      </c>
      <c r="H17" s="44" t="s">
        <v>290</v>
      </c>
      <c r="I17" s="98"/>
      <c r="J17" s="46"/>
      <c r="K17" s="42" t="s">
        <v>360</v>
      </c>
      <c r="L17" s="266">
        <v>0.33329999999999999</v>
      </c>
      <c r="M17" s="362"/>
    </row>
    <row r="18" spans="2:14" ht="132">
      <c r="B18" s="371"/>
      <c r="C18" s="54">
        <v>2.5</v>
      </c>
      <c r="D18" s="10" t="s">
        <v>189</v>
      </c>
      <c r="E18" s="8" t="s">
        <v>186</v>
      </c>
      <c r="F18" s="8" t="s">
        <v>188</v>
      </c>
      <c r="G18" s="12">
        <v>44372</v>
      </c>
      <c r="H18" s="44" t="s">
        <v>309</v>
      </c>
      <c r="I18" s="42"/>
      <c r="J18" s="42"/>
      <c r="K18" s="44" t="s">
        <v>372</v>
      </c>
      <c r="L18" s="266" t="s">
        <v>366</v>
      </c>
      <c r="M18" s="362"/>
    </row>
    <row r="19" spans="2:14" ht="115.5">
      <c r="B19" s="371"/>
      <c r="C19" s="54">
        <v>2.6</v>
      </c>
      <c r="D19" s="10" t="s">
        <v>187</v>
      </c>
      <c r="E19" s="8" t="s">
        <v>186</v>
      </c>
      <c r="F19" s="8" t="s">
        <v>185</v>
      </c>
      <c r="G19" s="124">
        <v>44550</v>
      </c>
      <c r="H19" s="191" t="s">
        <v>289</v>
      </c>
      <c r="I19" s="46"/>
      <c r="J19" s="100"/>
      <c r="K19" s="100" t="s">
        <v>378</v>
      </c>
      <c r="L19" s="266" t="s">
        <v>366</v>
      </c>
      <c r="M19" s="362"/>
    </row>
    <row r="20" spans="2:14" ht="307.5" customHeight="1">
      <c r="B20" s="371"/>
      <c r="C20" s="54">
        <v>2.7</v>
      </c>
      <c r="D20" s="9" t="s">
        <v>184</v>
      </c>
      <c r="E20" s="8" t="s">
        <v>183</v>
      </c>
      <c r="F20" s="8" t="s">
        <v>182</v>
      </c>
      <c r="G20" s="128">
        <v>44550</v>
      </c>
      <c r="H20" s="101" t="s">
        <v>310</v>
      </c>
      <c r="I20" s="47"/>
      <c r="J20" s="42"/>
      <c r="K20" s="328" t="s">
        <v>359</v>
      </c>
      <c r="L20" s="266">
        <v>0.33329999999999999</v>
      </c>
      <c r="M20" s="362"/>
    </row>
    <row r="21" spans="2:14" ht="85.5" customHeight="1">
      <c r="B21" s="371"/>
      <c r="C21" s="54">
        <v>2.8</v>
      </c>
      <c r="D21" s="9" t="s">
        <v>181</v>
      </c>
      <c r="E21" s="9" t="s">
        <v>180</v>
      </c>
      <c r="F21" s="8" t="s">
        <v>15</v>
      </c>
      <c r="G21" s="128" t="s">
        <v>101</v>
      </c>
      <c r="H21" s="41" t="s">
        <v>324</v>
      </c>
      <c r="I21" s="46"/>
      <c r="J21" s="46"/>
      <c r="K21" s="44" t="s">
        <v>372</v>
      </c>
      <c r="L21" s="266" t="s">
        <v>366</v>
      </c>
      <c r="M21" s="362"/>
    </row>
    <row r="22" spans="2:14" ht="74.25" customHeight="1">
      <c r="B22" s="372"/>
      <c r="C22" s="54">
        <v>2.9</v>
      </c>
      <c r="D22" s="9" t="s">
        <v>205</v>
      </c>
      <c r="E22" s="9" t="s">
        <v>179</v>
      </c>
      <c r="F22" s="8" t="s">
        <v>15</v>
      </c>
      <c r="G22" s="128" t="s">
        <v>103</v>
      </c>
      <c r="H22" s="41" t="s">
        <v>324</v>
      </c>
      <c r="I22" s="46"/>
      <c r="J22" s="42"/>
      <c r="K22" s="44" t="s">
        <v>372</v>
      </c>
      <c r="L22" s="266" t="s">
        <v>366</v>
      </c>
      <c r="M22" s="362"/>
    </row>
    <row r="23" spans="2:14" ht="144.75" customHeight="1">
      <c r="B23" s="370" t="s">
        <v>62</v>
      </c>
      <c r="C23" s="54">
        <v>3.1</v>
      </c>
      <c r="D23" s="9" t="s">
        <v>178</v>
      </c>
      <c r="E23" s="9" t="s">
        <v>177</v>
      </c>
      <c r="F23" s="9" t="s">
        <v>176</v>
      </c>
      <c r="G23" s="128">
        <v>44561</v>
      </c>
      <c r="H23" s="474" t="s">
        <v>399</v>
      </c>
      <c r="I23" s="42"/>
      <c r="J23" s="42"/>
      <c r="K23" s="44" t="s">
        <v>378</v>
      </c>
      <c r="L23" s="266" t="s">
        <v>366</v>
      </c>
      <c r="M23" s="362"/>
      <c r="N23" s="319"/>
    </row>
    <row r="24" spans="2:14" ht="82.5">
      <c r="B24" s="371"/>
      <c r="C24" s="54" t="s">
        <v>214</v>
      </c>
      <c r="D24" s="9" t="s">
        <v>175</v>
      </c>
      <c r="E24" s="8" t="s">
        <v>174</v>
      </c>
      <c r="F24" s="8" t="s">
        <v>57</v>
      </c>
      <c r="G24" s="124">
        <v>44498</v>
      </c>
      <c r="H24" s="42" t="s">
        <v>364</v>
      </c>
      <c r="I24" s="42"/>
      <c r="J24" s="99"/>
      <c r="K24" s="44" t="s">
        <v>378</v>
      </c>
      <c r="L24" s="266" t="s">
        <v>366</v>
      </c>
      <c r="M24" s="362"/>
    </row>
    <row r="25" spans="2:14" ht="66">
      <c r="B25" s="371"/>
      <c r="C25" s="54" t="s">
        <v>207</v>
      </c>
      <c r="D25" s="9" t="s">
        <v>173</v>
      </c>
      <c r="E25" s="9" t="s">
        <v>172</v>
      </c>
      <c r="F25" s="8" t="s">
        <v>15</v>
      </c>
      <c r="G25" s="124">
        <v>44498</v>
      </c>
      <c r="H25" s="41" t="s">
        <v>325</v>
      </c>
      <c r="I25" s="98"/>
      <c r="J25" s="42"/>
      <c r="K25" s="44" t="s">
        <v>378</v>
      </c>
      <c r="L25" s="266" t="s">
        <v>366</v>
      </c>
      <c r="M25" s="362"/>
    </row>
    <row r="26" spans="2:14" ht="132">
      <c r="B26" s="364" t="s">
        <v>171</v>
      </c>
      <c r="C26" s="54">
        <v>4.0999999999999996</v>
      </c>
      <c r="D26" s="9" t="s">
        <v>170</v>
      </c>
      <c r="E26" s="8" t="s">
        <v>169</v>
      </c>
      <c r="F26" s="8" t="s">
        <v>15</v>
      </c>
      <c r="G26" s="124">
        <v>44561</v>
      </c>
      <c r="H26" s="41" t="s">
        <v>325</v>
      </c>
      <c r="I26" s="42"/>
      <c r="J26" s="42"/>
      <c r="K26" s="44" t="s">
        <v>378</v>
      </c>
      <c r="L26" s="266" t="s">
        <v>366</v>
      </c>
      <c r="M26" s="362"/>
    </row>
    <row r="27" spans="2:14" ht="99">
      <c r="B27" s="364"/>
      <c r="C27" s="54" t="s">
        <v>113</v>
      </c>
      <c r="D27" s="9" t="s">
        <v>127</v>
      </c>
      <c r="E27" s="9" t="s">
        <v>126</v>
      </c>
      <c r="F27" s="8" t="s">
        <v>15</v>
      </c>
      <c r="G27" s="128" t="s">
        <v>260</v>
      </c>
      <c r="H27" s="41" t="s">
        <v>325</v>
      </c>
      <c r="I27" s="42"/>
      <c r="J27" s="42"/>
      <c r="K27" s="44" t="s">
        <v>378</v>
      </c>
      <c r="L27" s="266" t="s">
        <v>366</v>
      </c>
      <c r="M27" s="362"/>
    </row>
    <row r="28" spans="2:14" ht="119.25" customHeight="1">
      <c r="B28" s="364"/>
      <c r="C28" s="54">
        <v>4.2</v>
      </c>
      <c r="D28" s="9" t="s">
        <v>206</v>
      </c>
      <c r="E28" s="8" t="s">
        <v>168</v>
      </c>
      <c r="F28" s="8" t="s">
        <v>215</v>
      </c>
      <c r="G28" s="128">
        <v>44196</v>
      </c>
      <c r="H28" s="41" t="s">
        <v>325</v>
      </c>
      <c r="I28" s="46"/>
      <c r="J28" s="42"/>
      <c r="K28" s="44" t="s">
        <v>378</v>
      </c>
      <c r="L28" s="266">
        <v>0</v>
      </c>
      <c r="M28" s="363"/>
    </row>
    <row r="29" spans="2:14">
      <c r="G29" s="14"/>
    </row>
  </sheetData>
  <autoFilter ref="F5:F28" xr:uid="{00000000-0009-0000-0000-000002000000}"/>
  <mergeCells count="15">
    <mergeCell ref="D1:J1"/>
    <mergeCell ref="B1:C1"/>
    <mergeCell ref="H2:J2"/>
    <mergeCell ref="F2:G2"/>
    <mergeCell ref="B2:D2"/>
    <mergeCell ref="L4:M4"/>
    <mergeCell ref="M6:M28"/>
    <mergeCell ref="K4:K5"/>
    <mergeCell ref="B26:B28"/>
    <mergeCell ref="B4:F4"/>
    <mergeCell ref="G4:J4"/>
    <mergeCell ref="C5:D5"/>
    <mergeCell ref="B6:B13"/>
    <mergeCell ref="B14:B22"/>
    <mergeCell ref="B23:B25"/>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6" tint="0.79998168889431442"/>
  </sheetPr>
  <dimension ref="A1:N22"/>
  <sheetViews>
    <sheetView topLeftCell="C5" zoomScale="90" zoomScaleNormal="90" zoomScaleSheetLayoutView="50" workbookViewId="0">
      <pane xSplit="3" ySplit="1" topLeftCell="F18" activePane="bottomRight" state="frozen"/>
      <selection activeCell="C5" sqref="C5"/>
      <selection pane="topRight" activeCell="F5" sqref="F5"/>
      <selection pane="bottomLeft" activeCell="C6" sqref="C6"/>
      <selection pane="bottomRight" activeCell="L19" sqref="L19"/>
    </sheetView>
  </sheetViews>
  <sheetFormatPr baseColWidth="10" defaultColWidth="11.42578125" defaultRowHeight="16.5"/>
  <cols>
    <col min="1" max="1" width="1.28515625" style="1" customWidth="1"/>
    <col min="2" max="2" width="14.28515625" style="1" customWidth="1"/>
    <col min="3" max="3" width="7.42578125" style="1" customWidth="1"/>
    <col min="4" max="4" width="50.42578125" style="86" customWidth="1"/>
    <col min="5" max="5" width="26.140625" style="1" customWidth="1"/>
    <col min="6" max="6" width="11" style="18" customWidth="1"/>
    <col min="7" max="7" width="18.28515625" style="68" customWidth="1"/>
    <col min="8" max="8" width="20.28515625" style="1" hidden="1" customWidth="1"/>
    <col min="9" max="9" width="8.7109375" style="1" hidden="1" customWidth="1"/>
    <col min="10" max="10" width="15.28515625" style="1" hidden="1" customWidth="1"/>
    <col min="11" max="11" width="63.7109375" style="1" customWidth="1"/>
    <col min="12" max="12" width="12.28515625" style="268" customWidth="1"/>
    <col min="13" max="13" width="8.7109375" style="1" customWidth="1"/>
    <col min="14" max="14" width="12.85546875" style="1" customWidth="1"/>
    <col min="15" max="16384" width="11.42578125" style="1"/>
  </cols>
  <sheetData>
    <row r="1" spans="1:14" ht="65.25" customHeight="1">
      <c r="A1" s="26"/>
      <c r="B1" s="376"/>
      <c r="C1" s="376"/>
      <c r="D1" s="373" t="s">
        <v>100</v>
      </c>
      <c r="E1" s="373"/>
      <c r="F1" s="373"/>
      <c r="G1" s="373"/>
      <c r="H1" s="373"/>
      <c r="I1" s="373"/>
      <c r="J1" s="373"/>
      <c r="K1" s="271"/>
    </row>
    <row r="2" spans="1:14" ht="38.25" customHeight="1">
      <c r="B2" s="367" t="s">
        <v>63</v>
      </c>
      <c r="C2" s="395"/>
      <c r="D2" s="20" t="s">
        <v>1</v>
      </c>
      <c r="E2" s="19" t="s">
        <v>2</v>
      </c>
      <c r="F2" s="396" t="s">
        <v>64</v>
      </c>
      <c r="G2" s="396"/>
      <c r="H2" s="366" t="s">
        <v>262</v>
      </c>
      <c r="I2" s="366"/>
      <c r="J2" s="366"/>
      <c r="K2" s="272"/>
    </row>
    <row r="3" spans="1:14" ht="9" customHeight="1" thickBot="1">
      <c r="A3" s="5"/>
      <c r="B3" s="49"/>
      <c r="C3" s="49"/>
      <c r="D3" s="13"/>
      <c r="E3" s="49"/>
      <c r="F3" s="16"/>
      <c r="G3" s="37"/>
    </row>
    <row r="4" spans="1:14">
      <c r="B4" s="32" t="s">
        <v>65</v>
      </c>
      <c r="C4" s="31"/>
      <c r="D4" s="31"/>
      <c r="E4" s="31"/>
      <c r="F4" s="31"/>
      <c r="G4" s="56"/>
      <c r="H4" s="386" t="s">
        <v>66</v>
      </c>
      <c r="I4" s="386"/>
      <c r="J4" s="392"/>
      <c r="K4" s="212"/>
      <c r="L4" s="337" t="s">
        <v>332</v>
      </c>
      <c r="M4" s="360"/>
    </row>
    <row r="5" spans="1:14" ht="36.75" customHeight="1" thickBot="1">
      <c r="A5" s="5"/>
      <c r="B5" s="122" t="s">
        <v>6</v>
      </c>
      <c r="C5" s="386" t="s">
        <v>67</v>
      </c>
      <c r="D5" s="386"/>
      <c r="E5" s="54" t="s">
        <v>68</v>
      </c>
      <c r="F5" s="122" t="s">
        <v>9</v>
      </c>
      <c r="G5" s="54" t="s">
        <v>10</v>
      </c>
      <c r="H5" s="6" t="s">
        <v>11</v>
      </c>
      <c r="I5" s="7" t="s">
        <v>12</v>
      </c>
      <c r="J5" s="255" t="s">
        <v>13</v>
      </c>
      <c r="K5" s="269" t="s">
        <v>355</v>
      </c>
      <c r="L5" s="210" t="s">
        <v>345</v>
      </c>
      <c r="M5" s="278" t="s">
        <v>356</v>
      </c>
    </row>
    <row r="6" spans="1:14" ht="75" customHeight="1">
      <c r="A6" s="5"/>
      <c r="B6" s="393" t="s">
        <v>69</v>
      </c>
      <c r="C6" s="61" t="s">
        <v>14</v>
      </c>
      <c r="D6" s="9" t="s">
        <v>128</v>
      </c>
      <c r="E6" s="9" t="s">
        <v>129</v>
      </c>
      <c r="F6" s="62" t="s">
        <v>130</v>
      </c>
      <c r="G6" s="139" t="s">
        <v>105</v>
      </c>
      <c r="H6" s="9" t="s">
        <v>331</v>
      </c>
      <c r="I6" s="8"/>
      <c r="J6" s="207"/>
      <c r="K6" s="44" t="s">
        <v>383</v>
      </c>
      <c r="L6" s="285" t="s">
        <v>366</v>
      </c>
      <c r="M6" s="383">
        <f>AVERAGE(L6:L18)</f>
        <v>0.32140000000000002</v>
      </c>
    </row>
    <row r="7" spans="1:14" ht="97.5" customHeight="1">
      <c r="A7" s="5"/>
      <c r="B7" s="394"/>
      <c r="C7" s="61" t="s">
        <v>85</v>
      </c>
      <c r="D7" s="8" t="s">
        <v>211</v>
      </c>
      <c r="E7" s="9" t="s">
        <v>210</v>
      </c>
      <c r="F7" s="198" t="s">
        <v>212</v>
      </c>
      <c r="G7" s="63" t="s">
        <v>108</v>
      </c>
      <c r="H7" s="313" t="s">
        <v>365</v>
      </c>
      <c r="I7" s="8"/>
      <c r="J7" s="207"/>
      <c r="K7" s="44" t="s">
        <v>383</v>
      </c>
      <c r="L7" s="285" t="s">
        <v>366</v>
      </c>
      <c r="M7" s="384"/>
    </row>
    <row r="8" spans="1:14" ht="119.25" customHeight="1">
      <c r="A8" s="5"/>
      <c r="B8" s="387" t="s">
        <v>71</v>
      </c>
      <c r="C8" s="54">
        <v>2.1</v>
      </c>
      <c r="D8" s="42" t="s">
        <v>132</v>
      </c>
      <c r="E8" s="9" t="s">
        <v>133</v>
      </c>
      <c r="F8" s="9" t="s">
        <v>131</v>
      </c>
      <c r="G8" s="66" t="s">
        <v>108</v>
      </c>
      <c r="H8" s="9" t="s">
        <v>326</v>
      </c>
      <c r="I8" s="8"/>
      <c r="J8" s="207"/>
      <c r="K8" s="44" t="s">
        <v>383</v>
      </c>
      <c r="L8" s="270" t="s">
        <v>366</v>
      </c>
      <c r="M8" s="384"/>
      <c r="N8" s="319"/>
    </row>
    <row r="9" spans="1:14" ht="337.5" customHeight="1">
      <c r="A9" s="5"/>
      <c r="B9" s="388"/>
      <c r="C9" s="54">
        <v>2.2000000000000002</v>
      </c>
      <c r="D9" s="8" t="s">
        <v>72</v>
      </c>
      <c r="E9" s="8" t="s">
        <v>134</v>
      </c>
      <c r="F9" s="8" t="s">
        <v>73</v>
      </c>
      <c r="G9" s="12" t="s">
        <v>103</v>
      </c>
      <c r="H9" s="197" t="s">
        <v>313</v>
      </c>
      <c r="I9" s="8"/>
      <c r="J9" s="207"/>
      <c r="K9" s="207" t="s">
        <v>393</v>
      </c>
      <c r="L9" s="270">
        <v>0.33329999999999999</v>
      </c>
      <c r="M9" s="384"/>
    </row>
    <row r="10" spans="1:14" ht="125.25" customHeight="1">
      <c r="A10" s="5"/>
      <c r="B10" s="388"/>
      <c r="C10" s="54">
        <v>2.2999999999999998</v>
      </c>
      <c r="D10" s="8" t="s">
        <v>74</v>
      </c>
      <c r="E10" s="8" t="s">
        <v>134</v>
      </c>
      <c r="F10" s="8" t="s">
        <v>73</v>
      </c>
      <c r="G10" s="12" t="s">
        <v>103</v>
      </c>
      <c r="H10" s="27" t="s">
        <v>314</v>
      </c>
      <c r="I10" s="8"/>
      <c r="J10" s="207"/>
      <c r="K10" s="207" t="s">
        <v>384</v>
      </c>
      <c r="L10" s="270">
        <v>0.33329999999999999</v>
      </c>
      <c r="M10" s="384"/>
    </row>
    <row r="11" spans="1:14" ht="135.75" customHeight="1">
      <c r="A11" s="5"/>
      <c r="B11" s="388"/>
      <c r="C11" s="54">
        <v>2.4</v>
      </c>
      <c r="D11" s="8" t="s">
        <v>135</v>
      </c>
      <c r="E11" s="8" t="s">
        <v>136</v>
      </c>
      <c r="F11" s="8" t="s">
        <v>75</v>
      </c>
      <c r="G11" s="305" t="s">
        <v>102</v>
      </c>
      <c r="H11" s="27" t="s">
        <v>302</v>
      </c>
      <c r="I11" s="8"/>
      <c r="J11" s="207"/>
      <c r="K11" s="207" t="s">
        <v>361</v>
      </c>
      <c r="L11" s="270">
        <v>0.33329999999999999</v>
      </c>
      <c r="M11" s="384"/>
    </row>
    <row r="12" spans="1:14" ht="192" customHeight="1">
      <c r="A12" s="5"/>
      <c r="B12" s="389"/>
      <c r="C12" s="54">
        <v>2.5</v>
      </c>
      <c r="D12" s="8" t="s">
        <v>137</v>
      </c>
      <c r="E12" s="8" t="s">
        <v>240</v>
      </c>
      <c r="F12" s="8" t="s">
        <v>70</v>
      </c>
      <c r="G12" s="128" t="s">
        <v>104</v>
      </c>
      <c r="H12" s="27" t="s">
        <v>294</v>
      </c>
      <c r="I12" s="8"/>
      <c r="J12" s="207"/>
      <c r="K12" s="207" t="s">
        <v>362</v>
      </c>
      <c r="L12" s="270">
        <v>0.33329999999999999</v>
      </c>
      <c r="M12" s="384"/>
    </row>
    <row r="13" spans="1:14" ht="66">
      <c r="A13" s="5"/>
      <c r="B13" s="387" t="s">
        <v>76</v>
      </c>
      <c r="C13" s="54">
        <v>3.1</v>
      </c>
      <c r="D13" s="8" t="s">
        <v>138</v>
      </c>
      <c r="E13" s="8" t="s">
        <v>77</v>
      </c>
      <c r="F13" s="8" t="s">
        <v>78</v>
      </c>
      <c r="G13" s="12" t="s">
        <v>108</v>
      </c>
      <c r="H13" s="8" t="s">
        <v>298</v>
      </c>
      <c r="I13" s="10"/>
      <c r="J13" s="207"/>
      <c r="K13" s="306" t="s">
        <v>372</v>
      </c>
      <c r="L13" s="270" t="s">
        <v>366</v>
      </c>
      <c r="M13" s="384"/>
    </row>
    <row r="14" spans="1:14" ht="82.5">
      <c r="A14" s="5"/>
      <c r="B14" s="389"/>
      <c r="C14" s="54">
        <v>3.2</v>
      </c>
      <c r="D14" s="9" t="s">
        <v>257</v>
      </c>
      <c r="E14" s="9" t="s">
        <v>258</v>
      </c>
      <c r="F14" s="8" t="s">
        <v>78</v>
      </c>
      <c r="G14" s="63" t="s">
        <v>259</v>
      </c>
      <c r="H14" s="41" t="s">
        <v>298</v>
      </c>
      <c r="I14" s="10"/>
      <c r="J14" s="207"/>
      <c r="K14" s="306" t="s">
        <v>372</v>
      </c>
      <c r="L14" s="270" t="s">
        <v>366</v>
      </c>
      <c r="M14" s="384"/>
    </row>
    <row r="15" spans="1:14" ht="186" customHeight="1">
      <c r="A15" s="5"/>
      <c r="B15" s="55" t="s">
        <v>79</v>
      </c>
      <c r="C15" s="54" t="s">
        <v>18</v>
      </c>
      <c r="D15" s="126" t="s">
        <v>139</v>
      </c>
      <c r="E15" s="9" t="s">
        <v>140</v>
      </c>
      <c r="F15" s="127" t="s">
        <v>73</v>
      </c>
      <c r="G15" s="124" t="s">
        <v>141</v>
      </c>
      <c r="H15" s="322" t="s">
        <v>368</v>
      </c>
      <c r="I15" s="8"/>
      <c r="J15" s="207"/>
      <c r="K15" s="329" t="s">
        <v>367</v>
      </c>
      <c r="L15" s="270">
        <v>0.25</v>
      </c>
      <c r="M15" s="384"/>
      <c r="N15" s="321"/>
    </row>
    <row r="16" spans="1:14" ht="171.75" customHeight="1">
      <c r="A16" s="5"/>
      <c r="B16" s="390" t="s">
        <v>217</v>
      </c>
      <c r="C16" s="54">
        <v>5.0999999999999996</v>
      </c>
      <c r="D16" s="9" t="s">
        <v>80</v>
      </c>
      <c r="E16" s="9" t="s">
        <v>81</v>
      </c>
      <c r="F16" s="8" t="s">
        <v>142</v>
      </c>
      <c r="G16" s="123" t="s">
        <v>101</v>
      </c>
      <c r="H16" s="41" t="s">
        <v>291</v>
      </c>
      <c r="I16" s="8"/>
      <c r="J16" s="207"/>
      <c r="K16" s="325" t="s">
        <v>400</v>
      </c>
      <c r="L16" s="270">
        <v>0.33329999999999999</v>
      </c>
      <c r="M16" s="384"/>
    </row>
    <row r="17" spans="1:13" ht="99">
      <c r="A17" s="5"/>
      <c r="B17" s="391"/>
      <c r="C17" s="54">
        <v>5.2</v>
      </c>
      <c r="D17" s="9" t="s">
        <v>143</v>
      </c>
      <c r="E17" s="9" t="s">
        <v>144</v>
      </c>
      <c r="F17" s="8" t="s">
        <v>239</v>
      </c>
      <c r="G17" s="12" t="s">
        <v>145</v>
      </c>
      <c r="H17" s="8" t="s">
        <v>327</v>
      </c>
      <c r="I17" s="8"/>
      <c r="J17" s="207"/>
      <c r="K17" s="306" t="s">
        <v>372</v>
      </c>
      <c r="L17" s="270" t="s">
        <v>366</v>
      </c>
      <c r="M17" s="384"/>
    </row>
    <row r="18" spans="1:13" ht="174.75" customHeight="1">
      <c r="A18" s="5"/>
      <c r="B18" s="391"/>
      <c r="C18" s="54">
        <v>5.3</v>
      </c>
      <c r="D18" s="8" t="s">
        <v>146</v>
      </c>
      <c r="E18" s="8" t="s">
        <v>147</v>
      </c>
      <c r="F18" s="8" t="s">
        <v>73</v>
      </c>
      <c r="G18" s="128" t="s">
        <v>104</v>
      </c>
      <c r="H18" s="8" t="s">
        <v>315</v>
      </c>
      <c r="I18" s="8"/>
      <c r="J18" s="207"/>
      <c r="K18" s="325" t="s">
        <v>370</v>
      </c>
      <c r="L18" s="270">
        <v>0.33329999999999999</v>
      </c>
      <c r="M18" s="385"/>
    </row>
    <row r="19" spans="1:13">
      <c r="B19" s="15"/>
      <c r="C19" s="15"/>
      <c r="D19" s="85"/>
      <c r="E19" s="15"/>
      <c r="F19" s="17"/>
      <c r="G19" s="67"/>
    </row>
    <row r="20" spans="1:13">
      <c r="B20" s="49"/>
      <c r="C20" s="49"/>
      <c r="D20" s="13"/>
      <c r="E20" s="49"/>
      <c r="F20" s="16"/>
      <c r="G20" s="37"/>
    </row>
    <row r="21" spans="1:13">
      <c r="B21" s="5"/>
      <c r="C21" s="5"/>
      <c r="D21" s="314"/>
      <c r="E21" s="5"/>
      <c r="F21" s="16"/>
      <c r="G21" s="37"/>
    </row>
    <row r="22" spans="1:13">
      <c r="B22" s="5"/>
      <c r="C22" s="5"/>
      <c r="D22" s="13"/>
      <c r="E22" s="5"/>
      <c r="F22" s="16"/>
      <c r="G22" s="37"/>
    </row>
  </sheetData>
  <autoFilter ref="F5:F18" xr:uid="{00000000-0009-0000-0000-000003000000}"/>
  <mergeCells count="13">
    <mergeCell ref="B1:C1"/>
    <mergeCell ref="D1:J1"/>
    <mergeCell ref="B2:C2"/>
    <mergeCell ref="F2:G2"/>
    <mergeCell ref="H2:J2"/>
    <mergeCell ref="L4:M4"/>
    <mergeCell ref="M6:M18"/>
    <mergeCell ref="C5:D5"/>
    <mergeCell ref="B8:B12"/>
    <mergeCell ref="B13:B14"/>
    <mergeCell ref="B16:B18"/>
    <mergeCell ref="H4:J4"/>
    <mergeCell ref="B6:B7"/>
  </mergeCells>
  <printOptions horizontalCentered="1" verticalCentered="1"/>
  <pageMargins left="0.39370078740157483" right="0.39370078740157483" top="0.39370078740157483" bottom="0.39370078740157483" header="0" footer="0"/>
  <pageSetup paperSize="5" scale="65" orientation="landscape" r:id="rId1"/>
  <rowBreaks count="1" manualBreakCount="1">
    <brk id="1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6" tint="0.79998168889431442"/>
  </sheetPr>
  <dimension ref="A1:N20"/>
  <sheetViews>
    <sheetView topLeftCell="C5" zoomScale="80" zoomScaleNormal="80" workbookViewId="0">
      <pane xSplit="2" ySplit="1" topLeftCell="K15" activePane="bottomRight" state="frozen"/>
      <selection activeCell="C5" sqref="C5"/>
      <selection pane="topRight" activeCell="E5" sqref="E5"/>
      <selection pane="bottomLeft" activeCell="C6" sqref="C6"/>
      <selection pane="bottomRight" activeCell="L17" sqref="L17"/>
    </sheetView>
  </sheetViews>
  <sheetFormatPr baseColWidth="10" defaultColWidth="11.42578125" defaultRowHeight="16.5"/>
  <cols>
    <col min="1" max="1" width="0.7109375" style="5" customWidth="1"/>
    <col min="2" max="2" width="16.7109375" style="37" customWidth="1"/>
    <col min="3" max="3" width="4.85546875" style="5" customWidth="1"/>
    <col min="4" max="4" width="25.42578125" style="5" customWidth="1"/>
    <col min="5" max="5" width="11.28515625" style="5" customWidth="1"/>
    <col min="6" max="6" width="10.28515625" style="16" customWidth="1"/>
    <col min="7" max="7" width="15.28515625" style="5" bestFit="1" customWidth="1"/>
    <col min="8" max="8" width="48.42578125" style="5" customWidth="1"/>
    <col min="9" max="9" width="8.7109375" style="5" hidden="1" customWidth="1"/>
    <col min="10" max="10" width="10.7109375" style="5" hidden="1" customWidth="1"/>
    <col min="11" max="11" width="117.7109375" style="262" customWidth="1"/>
    <col min="12" max="12" width="8.85546875" style="5" customWidth="1"/>
    <col min="13" max="13" width="10.85546875" style="5" customWidth="1"/>
    <col min="14" max="14" width="28.42578125" style="5" customWidth="1"/>
    <col min="15" max="16384" width="11.42578125" style="5"/>
  </cols>
  <sheetData>
    <row r="1" spans="1:14" ht="66" customHeight="1">
      <c r="A1" s="407"/>
      <c r="B1" s="408"/>
      <c r="C1" s="408"/>
      <c r="D1" s="409" t="s">
        <v>100</v>
      </c>
      <c r="E1" s="409"/>
      <c r="F1" s="409"/>
      <c r="G1" s="409"/>
      <c r="H1" s="409"/>
      <c r="I1" s="409"/>
      <c r="J1" s="410"/>
      <c r="K1" s="279"/>
    </row>
    <row r="2" spans="1:14" s="37" customFormat="1" ht="48" customHeight="1">
      <c r="A2" s="411" t="s">
        <v>0</v>
      </c>
      <c r="B2" s="412"/>
      <c r="C2" s="413"/>
      <c r="D2" s="52" t="s">
        <v>1</v>
      </c>
      <c r="E2" s="52" t="s">
        <v>2</v>
      </c>
      <c r="F2" s="406" t="s">
        <v>3</v>
      </c>
      <c r="G2" s="406"/>
      <c r="H2" s="53" t="s">
        <v>64</v>
      </c>
      <c r="I2" s="412" t="s">
        <v>263</v>
      </c>
      <c r="J2" s="413"/>
      <c r="K2" s="279"/>
    </row>
    <row r="3" spans="1:14" ht="8.25" customHeight="1" thickBot="1">
      <c r="B3" s="69"/>
      <c r="C3" s="38"/>
      <c r="D3" s="38"/>
      <c r="E3" s="38"/>
      <c r="F3" s="39"/>
      <c r="G3" s="38"/>
    </row>
    <row r="4" spans="1:14" ht="20.25" customHeight="1">
      <c r="B4" s="51" t="s">
        <v>82</v>
      </c>
      <c r="C4" s="28"/>
      <c r="D4" s="28"/>
      <c r="E4" s="28"/>
      <c r="F4" s="28"/>
      <c r="G4" s="28"/>
      <c r="H4" s="386" t="s">
        <v>66</v>
      </c>
      <c r="I4" s="386"/>
      <c r="J4" s="392"/>
      <c r="K4" s="400" t="s">
        <v>343</v>
      </c>
      <c r="L4" s="337" t="s">
        <v>332</v>
      </c>
      <c r="M4" s="360"/>
    </row>
    <row r="5" spans="1:14" ht="35.25" customHeight="1" thickBot="1">
      <c r="B5" s="122" t="s">
        <v>6</v>
      </c>
      <c r="C5" s="386" t="s">
        <v>7</v>
      </c>
      <c r="D5" s="386"/>
      <c r="E5" s="54" t="s">
        <v>8</v>
      </c>
      <c r="F5" s="122" t="s">
        <v>9</v>
      </c>
      <c r="G5" s="54" t="s">
        <v>10</v>
      </c>
      <c r="H5" s="6" t="s">
        <v>11</v>
      </c>
      <c r="I5" s="7" t="s">
        <v>12</v>
      </c>
      <c r="J5" s="255" t="s">
        <v>13</v>
      </c>
      <c r="K5" s="401"/>
      <c r="L5" s="210" t="s">
        <v>345</v>
      </c>
      <c r="M5" s="278" t="s">
        <v>356</v>
      </c>
    </row>
    <row r="6" spans="1:14" ht="223.5" customHeight="1">
      <c r="B6" s="402" t="s">
        <v>155</v>
      </c>
      <c r="C6" s="54" t="s">
        <v>14</v>
      </c>
      <c r="D6" s="70" t="s">
        <v>83</v>
      </c>
      <c r="E6" s="8" t="s">
        <v>84</v>
      </c>
      <c r="F6" s="8" t="s">
        <v>15</v>
      </c>
      <c r="G6" s="128" t="s">
        <v>106</v>
      </c>
      <c r="H6" s="71" t="s">
        <v>328</v>
      </c>
      <c r="I6" s="64"/>
      <c r="J6" s="256"/>
      <c r="K6" s="309" t="s">
        <v>385</v>
      </c>
      <c r="L6" s="282">
        <v>0.33329999999999999</v>
      </c>
      <c r="M6" s="397">
        <f>AVERAGE(L6:L17)</f>
        <v>0.33329999999999999</v>
      </c>
      <c r="N6" s="312"/>
    </row>
    <row r="7" spans="1:14" ht="132">
      <c r="B7" s="404"/>
      <c r="C7" s="54" t="s">
        <v>85</v>
      </c>
      <c r="D7" s="70" t="s">
        <v>150</v>
      </c>
      <c r="E7" s="8" t="s">
        <v>151</v>
      </c>
      <c r="F7" s="8" t="s">
        <v>60</v>
      </c>
      <c r="G7" s="308" t="s">
        <v>104</v>
      </c>
      <c r="H7" s="192" t="s">
        <v>295</v>
      </c>
      <c r="I7" s="9"/>
      <c r="J7" s="256"/>
      <c r="K7" s="309" t="s">
        <v>363</v>
      </c>
      <c r="L7" s="281">
        <v>0.33329999999999999</v>
      </c>
      <c r="M7" s="398"/>
      <c r="N7" s="312"/>
    </row>
    <row r="8" spans="1:14" ht="201" customHeight="1">
      <c r="B8" s="404"/>
      <c r="C8" s="54" t="s">
        <v>86</v>
      </c>
      <c r="D8" s="44" t="s">
        <v>152</v>
      </c>
      <c r="E8" s="8" t="s">
        <v>153</v>
      </c>
      <c r="F8" s="8" t="s">
        <v>15</v>
      </c>
      <c r="G8" s="305" t="s">
        <v>106</v>
      </c>
      <c r="H8" s="71" t="s">
        <v>330</v>
      </c>
      <c r="I8" s="9"/>
      <c r="J8" s="257"/>
      <c r="K8" s="309" t="s">
        <v>386</v>
      </c>
      <c r="L8" s="281">
        <v>0.33329999999999999</v>
      </c>
      <c r="M8" s="398"/>
      <c r="N8" s="312"/>
    </row>
    <row r="9" spans="1:14" ht="134.25" customHeight="1">
      <c r="B9" s="404"/>
      <c r="C9" s="54" t="s">
        <v>87</v>
      </c>
      <c r="D9" s="44" t="s">
        <v>88</v>
      </c>
      <c r="E9" s="8" t="s">
        <v>89</v>
      </c>
      <c r="F9" s="8" t="s">
        <v>90</v>
      </c>
      <c r="G9" s="308" t="s">
        <v>104</v>
      </c>
      <c r="H9" s="192" t="s">
        <v>299</v>
      </c>
      <c r="I9" s="9"/>
      <c r="J9" s="257"/>
      <c r="K9" s="309" t="s">
        <v>369</v>
      </c>
      <c r="L9" s="281">
        <v>0.33329999999999999</v>
      </c>
      <c r="M9" s="398"/>
      <c r="N9" s="312"/>
    </row>
    <row r="10" spans="1:14" ht="60.6" customHeight="1">
      <c r="B10" s="405"/>
      <c r="C10" s="54" t="s">
        <v>148</v>
      </c>
      <c r="D10" s="9" t="s">
        <v>154</v>
      </c>
      <c r="E10" s="8" t="s">
        <v>160</v>
      </c>
      <c r="F10" s="8" t="s">
        <v>239</v>
      </c>
      <c r="G10" s="12" t="s">
        <v>105</v>
      </c>
      <c r="H10" s="41" t="s">
        <v>298</v>
      </c>
      <c r="I10" s="9"/>
      <c r="J10" s="257"/>
      <c r="K10" s="306" t="s">
        <v>372</v>
      </c>
      <c r="L10" s="281" t="s">
        <v>366</v>
      </c>
      <c r="M10" s="398"/>
    </row>
    <row r="11" spans="1:14" ht="137.25" customHeight="1">
      <c r="B11" s="402" t="s">
        <v>156</v>
      </c>
      <c r="C11" s="65" t="s">
        <v>16</v>
      </c>
      <c r="D11" s="71" t="s">
        <v>110</v>
      </c>
      <c r="E11" s="9" t="s">
        <v>161</v>
      </c>
      <c r="F11" s="8" t="s">
        <v>91</v>
      </c>
      <c r="G11" s="12" t="s">
        <v>101</v>
      </c>
      <c r="H11" s="197" t="s">
        <v>316</v>
      </c>
      <c r="I11" s="8"/>
      <c r="J11" s="127"/>
      <c r="K11" s="309" t="s">
        <v>394</v>
      </c>
      <c r="L11" s="281">
        <v>0.33329999999999999</v>
      </c>
      <c r="M11" s="398"/>
    </row>
    <row r="12" spans="1:14" ht="99">
      <c r="B12" s="403"/>
      <c r="C12" s="65" t="s">
        <v>109</v>
      </c>
      <c r="D12" s="9" t="s">
        <v>162</v>
      </c>
      <c r="E12" s="9" t="s">
        <v>111</v>
      </c>
      <c r="F12" s="8" t="s">
        <v>112</v>
      </c>
      <c r="G12" s="12" t="s">
        <v>101</v>
      </c>
      <c r="H12" s="41" t="s">
        <v>300</v>
      </c>
      <c r="I12" s="8"/>
      <c r="J12" s="127"/>
      <c r="K12" s="306" t="s">
        <v>387</v>
      </c>
      <c r="L12" s="281" t="s">
        <v>366</v>
      </c>
      <c r="M12" s="398"/>
    </row>
    <row r="13" spans="1:14" ht="264.75" customHeight="1">
      <c r="B13" s="95" t="s">
        <v>157</v>
      </c>
      <c r="C13" s="54" t="s">
        <v>17</v>
      </c>
      <c r="D13" s="70" t="s">
        <v>92</v>
      </c>
      <c r="E13" s="8" t="s">
        <v>93</v>
      </c>
      <c r="F13" s="8" t="s">
        <v>60</v>
      </c>
      <c r="G13" s="291" t="s">
        <v>106</v>
      </c>
      <c r="H13" s="192" t="s">
        <v>296</v>
      </c>
      <c r="I13" s="71"/>
      <c r="J13" s="256"/>
      <c r="K13" s="309" t="s">
        <v>395</v>
      </c>
      <c r="L13" s="281">
        <v>0.33329999999999999</v>
      </c>
      <c r="M13" s="398"/>
      <c r="N13" s="316"/>
    </row>
    <row r="14" spans="1:14" ht="311.25" customHeight="1">
      <c r="B14" s="402" t="s">
        <v>158</v>
      </c>
      <c r="C14" s="61" t="s">
        <v>18</v>
      </c>
      <c r="D14" s="72" t="s">
        <v>94</v>
      </c>
      <c r="E14" s="8" t="s">
        <v>95</v>
      </c>
      <c r="F14" s="8" t="s">
        <v>60</v>
      </c>
      <c r="G14" s="291" t="s">
        <v>106</v>
      </c>
      <c r="H14" s="192" t="s">
        <v>297</v>
      </c>
      <c r="I14" s="9"/>
      <c r="J14" s="256"/>
      <c r="K14" s="315" t="s">
        <v>396</v>
      </c>
      <c r="L14" s="281">
        <v>0.33329999999999999</v>
      </c>
      <c r="M14" s="398"/>
      <c r="N14" s="317"/>
    </row>
    <row r="15" spans="1:14" ht="100.5" customHeight="1">
      <c r="B15" s="403"/>
      <c r="C15" s="61" t="s">
        <v>113</v>
      </c>
      <c r="D15" s="64" t="s">
        <v>213</v>
      </c>
      <c r="E15" s="8" t="s">
        <v>163</v>
      </c>
      <c r="F15" s="8" t="s">
        <v>254</v>
      </c>
      <c r="G15" s="12" t="s">
        <v>108</v>
      </c>
      <c r="H15" s="41" t="s">
        <v>329</v>
      </c>
      <c r="I15" s="9"/>
      <c r="J15" s="256"/>
      <c r="K15" s="318" t="s">
        <v>372</v>
      </c>
      <c r="L15" s="281" t="s">
        <v>366</v>
      </c>
      <c r="M15" s="398"/>
      <c r="N15" s="475"/>
    </row>
    <row r="16" spans="1:14" ht="51" customHeight="1">
      <c r="B16" s="402" t="s">
        <v>159</v>
      </c>
      <c r="C16" s="54" t="s">
        <v>96</v>
      </c>
      <c r="D16" s="126" t="s">
        <v>164</v>
      </c>
      <c r="E16" s="9" t="s">
        <v>165</v>
      </c>
      <c r="F16" s="8" t="s">
        <v>166</v>
      </c>
      <c r="G16" s="12" t="s">
        <v>107</v>
      </c>
      <c r="H16" s="41" t="s">
        <v>319</v>
      </c>
      <c r="I16" s="9"/>
      <c r="J16" s="256"/>
      <c r="K16" s="306" t="s">
        <v>372</v>
      </c>
      <c r="L16" s="281" t="s">
        <v>366</v>
      </c>
      <c r="M16" s="398"/>
    </row>
    <row r="17" spans="2:13" ht="54.75" customHeight="1">
      <c r="B17" s="403"/>
      <c r="C17" s="54" t="s">
        <v>20</v>
      </c>
      <c r="D17" s="8" t="s">
        <v>97</v>
      </c>
      <c r="E17" s="8" t="s">
        <v>98</v>
      </c>
      <c r="F17" s="8" t="s">
        <v>99</v>
      </c>
      <c r="G17" s="12" t="s">
        <v>107</v>
      </c>
      <c r="H17" s="41" t="s">
        <v>319</v>
      </c>
      <c r="I17" s="70"/>
      <c r="J17" s="258"/>
      <c r="K17" s="306" t="s">
        <v>372</v>
      </c>
      <c r="L17" s="282" t="s">
        <v>366</v>
      </c>
      <c r="M17" s="399"/>
    </row>
    <row r="18" spans="2:13">
      <c r="B18" s="67"/>
      <c r="C18" s="40"/>
      <c r="D18" s="40"/>
      <c r="E18" s="40"/>
      <c r="F18" s="17"/>
      <c r="G18" s="40"/>
    </row>
    <row r="19" spans="2:13">
      <c r="B19" s="67"/>
      <c r="C19" s="40"/>
      <c r="D19" s="40"/>
      <c r="E19" s="40"/>
      <c r="F19" s="17"/>
      <c r="G19" s="40"/>
    </row>
    <row r="20" spans="2:13">
      <c r="B20" s="67"/>
      <c r="C20" s="40"/>
      <c r="D20" s="40"/>
      <c r="E20" s="40"/>
      <c r="F20" s="17"/>
      <c r="G20" s="40"/>
    </row>
  </sheetData>
  <autoFilter ref="F5:F17" xr:uid="{00000000-0009-0000-0000-000004000000}"/>
  <mergeCells count="14">
    <mergeCell ref="F2:G2"/>
    <mergeCell ref="C5:D5"/>
    <mergeCell ref="A1:C1"/>
    <mergeCell ref="D1:J1"/>
    <mergeCell ref="A2:C2"/>
    <mergeCell ref="H4:J4"/>
    <mergeCell ref="I2:J2"/>
    <mergeCell ref="L4:M4"/>
    <mergeCell ref="M6:M17"/>
    <mergeCell ref="K4:K5"/>
    <mergeCell ref="B11:B12"/>
    <mergeCell ref="B14:B15"/>
    <mergeCell ref="B16:B17"/>
    <mergeCell ref="B6:B10"/>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6" tint="0.79998168889431442"/>
  </sheetPr>
  <dimension ref="A1:L10"/>
  <sheetViews>
    <sheetView tabSelected="1" topLeftCell="A4" zoomScale="80" zoomScaleNormal="80" workbookViewId="0">
      <pane xSplit="3" ySplit="2" topLeftCell="D6" activePane="bottomRight" state="frozen"/>
      <selection activeCell="A4" sqref="A4"/>
      <selection pane="topRight" activeCell="D4" sqref="D4"/>
      <selection pane="bottomLeft" activeCell="A6" sqref="A6"/>
      <selection pane="bottomRight" activeCell="D4" sqref="D4"/>
    </sheetView>
  </sheetViews>
  <sheetFormatPr baseColWidth="10" defaultColWidth="11.42578125" defaultRowHeight="15.75"/>
  <cols>
    <col min="1" max="1" width="0.7109375" style="73" customWidth="1"/>
    <col min="2" max="2" width="6.7109375" style="84" customWidth="1"/>
    <col min="3" max="3" width="36.42578125" style="84" customWidth="1"/>
    <col min="4" max="4" width="41.5703125" style="84" customWidth="1"/>
    <col min="5" max="5" width="25.140625" style="93" customWidth="1"/>
    <col min="6" max="6" width="16.5703125" style="73" customWidth="1"/>
    <col min="7" max="7" width="50.85546875" style="73" hidden="1" customWidth="1"/>
    <col min="8" max="8" width="9.7109375" style="73" hidden="1" customWidth="1"/>
    <col min="9" max="9" width="12.140625" style="73" hidden="1" customWidth="1"/>
    <col min="10" max="10" width="76.28515625" style="73" customWidth="1"/>
    <col min="11" max="11" width="10.140625" style="73" customWidth="1"/>
    <col min="12" max="12" width="8" style="73" customWidth="1"/>
    <col min="13" max="16384" width="11.42578125" style="73"/>
  </cols>
  <sheetData>
    <row r="1" spans="1:12" ht="66" customHeight="1">
      <c r="A1" s="407"/>
      <c r="B1" s="408"/>
      <c r="C1" s="409" t="s">
        <v>100</v>
      </c>
      <c r="D1" s="409"/>
      <c r="E1" s="409"/>
      <c r="F1" s="409"/>
      <c r="G1" s="409"/>
      <c r="H1" s="109"/>
      <c r="I1" s="110"/>
      <c r="J1" s="280"/>
    </row>
    <row r="2" spans="1:12" s="74" customFormat="1" ht="48" customHeight="1">
      <c r="A2" s="411" t="s">
        <v>0</v>
      </c>
      <c r="B2" s="413"/>
      <c r="C2" s="57" t="s">
        <v>1</v>
      </c>
      <c r="D2" s="57" t="s">
        <v>2</v>
      </c>
      <c r="E2" s="406" t="s">
        <v>3</v>
      </c>
      <c r="F2" s="406"/>
      <c r="G2" s="59" t="s">
        <v>64</v>
      </c>
      <c r="H2" s="412" t="s">
        <v>263</v>
      </c>
      <c r="I2" s="413"/>
      <c r="J2" s="279"/>
    </row>
    <row r="3" spans="1:12" ht="8.25" customHeight="1" thickBot="1">
      <c r="B3" s="82"/>
      <c r="C3" s="82"/>
      <c r="D3" s="82"/>
      <c r="E3" s="91"/>
      <c r="F3" s="75"/>
    </row>
    <row r="4" spans="1:12" ht="20.25" customHeight="1">
      <c r="B4" s="31"/>
      <c r="C4" s="31"/>
      <c r="D4" s="31"/>
      <c r="E4" s="31"/>
      <c r="F4" s="31"/>
      <c r="G4" s="416" t="s">
        <v>66</v>
      </c>
      <c r="H4" s="416"/>
      <c r="I4" s="417"/>
      <c r="J4" s="490" t="s">
        <v>343</v>
      </c>
      <c r="K4" s="467" t="s">
        <v>332</v>
      </c>
      <c r="L4" s="485"/>
    </row>
    <row r="5" spans="1:12" ht="35.25" customHeight="1" thickBot="1">
      <c r="B5" s="416" t="s">
        <v>7</v>
      </c>
      <c r="C5" s="416"/>
      <c r="D5" s="11" t="s">
        <v>8</v>
      </c>
      <c r="E5" s="50" t="s">
        <v>9</v>
      </c>
      <c r="F5" s="11" t="s">
        <v>10</v>
      </c>
      <c r="G5" s="76" t="s">
        <v>11</v>
      </c>
      <c r="H5" s="77" t="s">
        <v>12</v>
      </c>
      <c r="I5" s="259" t="s">
        <v>13</v>
      </c>
      <c r="J5" s="491"/>
      <c r="K5" s="488" t="s">
        <v>345</v>
      </c>
      <c r="L5" s="489" t="s">
        <v>356</v>
      </c>
    </row>
    <row r="6" spans="1:12" ht="289.5" customHeight="1">
      <c r="B6" s="11" t="s">
        <v>14</v>
      </c>
      <c r="C6" s="87" t="s">
        <v>149</v>
      </c>
      <c r="D6" s="87" t="s">
        <v>117</v>
      </c>
      <c r="E6" s="88" t="s">
        <v>116</v>
      </c>
      <c r="F6" s="89" t="s">
        <v>118</v>
      </c>
      <c r="G6" s="193" t="s">
        <v>311</v>
      </c>
      <c r="H6" s="48"/>
      <c r="I6" s="260"/>
      <c r="J6" s="334" t="s">
        <v>397</v>
      </c>
      <c r="K6" s="283">
        <v>0</v>
      </c>
      <c r="L6" s="414">
        <f>AVERAGE(K6:K7)</f>
        <v>0</v>
      </c>
    </row>
    <row r="7" spans="1:12" ht="110.25">
      <c r="B7" s="11" t="s">
        <v>85</v>
      </c>
      <c r="C7" s="78" t="s">
        <v>122</v>
      </c>
      <c r="D7" s="90" t="s">
        <v>167</v>
      </c>
      <c r="E7" s="90" t="s">
        <v>114</v>
      </c>
      <c r="F7" s="79" t="s">
        <v>108</v>
      </c>
      <c r="G7" s="193" t="s">
        <v>298</v>
      </c>
      <c r="H7" s="80"/>
      <c r="I7" s="261"/>
      <c r="J7" s="310" t="s">
        <v>398</v>
      </c>
      <c r="K7" s="284" t="s">
        <v>366</v>
      </c>
      <c r="L7" s="415"/>
    </row>
    <row r="8" spans="1:12">
      <c r="B8" s="83"/>
      <c r="C8" s="83"/>
      <c r="D8" s="83"/>
      <c r="E8" s="92"/>
      <c r="F8" s="81"/>
    </row>
    <row r="9" spans="1:12">
      <c r="B9" s="83"/>
      <c r="C9" s="83"/>
      <c r="D9" s="83"/>
      <c r="E9" s="92"/>
      <c r="F9" s="81"/>
    </row>
    <row r="10" spans="1:12">
      <c r="B10" s="83"/>
      <c r="C10" s="83"/>
      <c r="D10" s="83"/>
      <c r="E10" s="92"/>
      <c r="F10" s="81"/>
    </row>
  </sheetData>
  <mergeCells count="10">
    <mergeCell ref="K4:L4"/>
    <mergeCell ref="L6:L7"/>
    <mergeCell ref="J4:J5"/>
    <mergeCell ref="B5:C5"/>
    <mergeCell ref="A1:B1"/>
    <mergeCell ref="A2:B2"/>
    <mergeCell ref="E2:F2"/>
    <mergeCell ref="H2:I2"/>
    <mergeCell ref="G4:I4"/>
    <mergeCell ref="C1:G1"/>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M25"/>
  <sheetViews>
    <sheetView workbookViewId="0">
      <selection activeCell="G10" sqref="G10"/>
    </sheetView>
  </sheetViews>
  <sheetFormatPr baseColWidth="10" defaultRowHeight="15"/>
  <cols>
    <col min="1" max="3" width="11.5703125" style="112"/>
    <col min="4" max="4" width="67" bestFit="1" customWidth="1"/>
    <col min="5" max="5" width="12.7109375" style="111" bestFit="1" customWidth="1"/>
    <col min="6" max="7" width="11.5703125" style="112"/>
    <col min="8" max="8" width="11.5703125" style="324"/>
    <col min="9" max="9" width="14.140625" style="324" bestFit="1" customWidth="1"/>
    <col min="10" max="11" width="11.5703125" style="324"/>
    <col min="12" max="13" width="11.5703125" style="112"/>
  </cols>
  <sheetData>
    <row r="1" spans="4:11">
      <c r="D1" s="112"/>
      <c r="E1" s="113"/>
    </row>
    <row r="2" spans="4:11" ht="18.75">
      <c r="D2" s="418" t="s">
        <v>221</v>
      </c>
      <c r="E2" s="418"/>
    </row>
    <row r="3" spans="4:11" ht="18.75">
      <c r="D3" s="418" t="s">
        <v>100</v>
      </c>
      <c r="E3" s="418"/>
    </row>
    <row r="4" spans="4:11" ht="18.75">
      <c r="D4" s="129" t="s">
        <v>222</v>
      </c>
      <c r="E4" s="129" t="s">
        <v>67</v>
      </c>
    </row>
    <row r="5" spans="4:11" ht="18.75">
      <c r="D5" s="130" t="s">
        <v>227</v>
      </c>
      <c r="E5" s="131">
        <v>7</v>
      </c>
    </row>
    <row r="6" spans="4:11" ht="18.75">
      <c r="D6" s="130" t="s">
        <v>223</v>
      </c>
      <c r="E6" s="131">
        <v>1</v>
      </c>
    </row>
    <row r="7" spans="4:11" ht="18.75">
      <c r="D7" s="130" t="s">
        <v>224</v>
      </c>
      <c r="E7" s="131">
        <v>23</v>
      </c>
    </row>
    <row r="8" spans="4:11" ht="18.75">
      <c r="D8" s="130" t="s">
        <v>226</v>
      </c>
      <c r="E8" s="131">
        <v>13</v>
      </c>
    </row>
    <row r="9" spans="4:11" ht="18.75">
      <c r="D9" s="130" t="s">
        <v>225</v>
      </c>
      <c r="E9" s="131">
        <v>11</v>
      </c>
    </row>
    <row r="10" spans="4:11" ht="18.75">
      <c r="D10" s="132" t="s">
        <v>228</v>
      </c>
      <c r="E10" s="133">
        <v>2</v>
      </c>
    </row>
    <row r="11" spans="4:11" ht="18.75">
      <c r="D11" s="134"/>
      <c r="E11" s="135"/>
    </row>
    <row r="12" spans="4:11">
      <c r="D12" s="112"/>
      <c r="E12" s="113">
        <f>SUM(E5:E11)</f>
        <v>57</v>
      </c>
    </row>
    <row r="13" spans="4:11" s="112" customFormat="1">
      <c r="E13" s="125"/>
      <c r="H13" s="324"/>
      <c r="I13" s="324"/>
      <c r="J13" s="324"/>
      <c r="K13" s="324"/>
    </row>
    <row r="14" spans="4:11" s="112" customFormat="1">
      <c r="E14" s="125"/>
      <c r="H14" s="324"/>
      <c r="I14" s="324"/>
      <c r="J14" s="324"/>
      <c r="K14" s="324"/>
    </row>
    <row r="15" spans="4:11" s="112" customFormat="1">
      <c r="E15" s="125"/>
      <c r="H15" s="324"/>
      <c r="I15" s="324"/>
      <c r="J15" s="324"/>
      <c r="K15" s="324"/>
    </row>
    <row r="16" spans="4:11" s="112" customFormat="1">
      <c r="E16" s="125"/>
      <c r="H16" s="324"/>
      <c r="I16" s="324"/>
      <c r="J16" s="324"/>
      <c r="K16" s="324"/>
    </row>
    <row r="17" spans="5:11" s="112" customFormat="1">
      <c r="E17" s="125"/>
      <c r="H17" s="324"/>
      <c r="I17" s="324"/>
      <c r="J17" s="324"/>
      <c r="K17" s="324"/>
    </row>
    <row r="18" spans="5:11" s="112" customFormat="1">
      <c r="E18" s="125"/>
      <c r="H18" s="324"/>
      <c r="I18" s="324"/>
      <c r="J18" s="324"/>
      <c r="K18" s="324"/>
    </row>
    <row r="19" spans="5:11" s="112" customFormat="1">
      <c r="E19" s="125"/>
      <c r="H19" s="324"/>
      <c r="I19" s="324"/>
      <c r="J19" s="324"/>
      <c r="K19" s="324"/>
    </row>
    <row r="20" spans="5:11" s="112" customFormat="1">
      <c r="E20" s="125"/>
      <c r="H20" s="324"/>
      <c r="I20" s="324"/>
      <c r="J20" s="324"/>
      <c r="K20" s="324"/>
    </row>
    <row r="21" spans="5:11" s="112" customFormat="1">
      <c r="E21" s="125"/>
      <c r="H21" s="324"/>
      <c r="I21" s="324"/>
      <c r="J21" s="324"/>
      <c r="K21" s="324"/>
    </row>
    <row r="22" spans="5:11" s="112" customFormat="1">
      <c r="E22" s="125"/>
      <c r="H22" s="324"/>
      <c r="I22" s="324"/>
      <c r="J22" s="324"/>
      <c r="K22" s="324"/>
    </row>
    <row r="23" spans="5:11" s="112" customFormat="1">
      <c r="E23" s="125"/>
      <c r="H23" s="324"/>
      <c r="I23" s="324"/>
      <c r="J23" s="324"/>
      <c r="K23" s="324"/>
    </row>
    <row r="24" spans="5:11" s="112" customFormat="1">
      <c r="E24" s="125"/>
      <c r="H24" s="324"/>
      <c r="I24" s="324"/>
      <c r="J24" s="324"/>
      <c r="K24" s="324"/>
    </row>
    <row r="25" spans="5:11" s="112" customFormat="1">
      <c r="E25" s="125"/>
      <c r="H25" s="324"/>
      <c r="I25" s="324"/>
      <c r="J25" s="324"/>
      <c r="K25" s="324"/>
    </row>
  </sheetData>
  <mergeCells count="2">
    <mergeCell ref="D2:E2"/>
    <mergeCell ref="D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2:H59"/>
  <sheetViews>
    <sheetView topLeftCell="A31" zoomScale="110" zoomScaleNormal="110" workbookViewId="0">
      <selection activeCell="F48" sqref="F48"/>
    </sheetView>
  </sheetViews>
  <sheetFormatPr baseColWidth="10" defaultRowHeight="15"/>
  <cols>
    <col min="2" max="2" width="11.5703125" style="195"/>
    <col min="3" max="3" width="0" style="145" hidden="1" customWidth="1"/>
    <col min="4" max="4" width="6.140625" style="145" customWidth="1"/>
    <col min="5" max="5" width="16.28515625" style="145" customWidth="1"/>
    <col min="6" max="6" width="39.28515625" style="194" customWidth="1"/>
    <col min="7" max="7" width="21.28515625" style="181" customWidth="1"/>
    <col min="8" max="8" width="51.140625" style="194" customWidth="1"/>
  </cols>
  <sheetData>
    <row r="2" spans="1:8">
      <c r="B2" s="196" t="s">
        <v>288</v>
      </c>
      <c r="C2" s="140" t="s">
        <v>6</v>
      </c>
      <c r="D2" s="345" t="s">
        <v>7</v>
      </c>
      <c r="E2" s="345"/>
      <c r="F2" s="33" t="s">
        <v>8</v>
      </c>
      <c r="G2" s="141" t="s">
        <v>10</v>
      </c>
      <c r="H2" s="33" t="s">
        <v>9</v>
      </c>
    </row>
    <row r="3" spans="1:8">
      <c r="A3" t="s">
        <v>281</v>
      </c>
      <c r="B3" t="s">
        <v>283</v>
      </c>
      <c r="C3" s="146" t="s">
        <v>234</v>
      </c>
      <c r="D3" s="140" t="s">
        <v>14</v>
      </c>
      <c r="E3" s="147" t="s">
        <v>243</v>
      </c>
      <c r="F3" s="148" t="s">
        <v>241</v>
      </c>
      <c r="G3" s="182" t="s">
        <v>242</v>
      </c>
      <c r="H3" s="21" t="s">
        <v>15</v>
      </c>
    </row>
    <row r="4" spans="1:8">
      <c r="B4" t="s">
        <v>283</v>
      </c>
      <c r="C4" s="149"/>
      <c r="D4" s="140" t="s">
        <v>85</v>
      </c>
      <c r="E4" s="147" t="s">
        <v>244</v>
      </c>
      <c r="F4" s="148" t="s">
        <v>245</v>
      </c>
      <c r="G4" s="182" t="s">
        <v>105</v>
      </c>
      <c r="H4" s="21" t="s">
        <v>230</v>
      </c>
    </row>
    <row r="5" spans="1:8" ht="25.5">
      <c r="B5" t="s">
        <v>283</v>
      </c>
      <c r="C5" s="142" t="s">
        <v>235</v>
      </c>
      <c r="D5" s="150" t="s">
        <v>16</v>
      </c>
      <c r="E5" s="148" t="s">
        <v>229</v>
      </c>
      <c r="F5" s="148" t="s">
        <v>247</v>
      </c>
      <c r="G5" s="183" t="s">
        <v>246</v>
      </c>
      <c r="H5" s="21" t="s">
        <v>124</v>
      </c>
    </row>
    <row r="6" spans="1:8">
      <c r="B6" t="s">
        <v>283</v>
      </c>
      <c r="C6" s="151" t="s">
        <v>236</v>
      </c>
      <c r="D6" s="140" t="s">
        <v>17</v>
      </c>
      <c r="E6" s="148" t="s">
        <v>120</v>
      </c>
      <c r="F6" s="148" t="s">
        <v>121</v>
      </c>
      <c r="G6" s="183" t="s">
        <v>108</v>
      </c>
      <c r="H6" s="21" t="s">
        <v>15</v>
      </c>
    </row>
    <row r="7" spans="1:8" ht="25.5">
      <c r="B7" t="s">
        <v>283</v>
      </c>
      <c r="C7" s="151"/>
      <c r="D7" s="140">
        <v>3.2</v>
      </c>
      <c r="E7" s="148" t="s">
        <v>115</v>
      </c>
      <c r="F7" s="152" t="s">
        <v>248</v>
      </c>
      <c r="G7" s="183" t="s">
        <v>246</v>
      </c>
      <c r="H7" s="21" t="s">
        <v>124</v>
      </c>
    </row>
    <row r="8" spans="1:8">
      <c r="B8" t="s">
        <v>283</v>
      </c>
      <c r="C8" s="153" t="s">
        <v>237</v>
      </c>
      <c r="D8" s="140" t="s">
        <v>18</v>
      </c>
      <c r="E8" s="148" t="s">
        <v>123</v>
      </c>
      <c r="F8" s="148" t="s">
        <v>119</v>
      </c>
      <c r="G8" s="183" t="s">
        <v>104</v>
      </c>
      <c r="H8" s="21" t="s">
        <v>249</v>
      </c>
    </row>
    <row r="9" spans="1:8">
      <c r="B9" t="s">
        <v>283</v>
      </c>
      <c r="C9" s="153" t="s">
        <v>238</v>
      </c>
      <c r="D9" s="140" t="s">
        <v>19</v>
      </c>
      <c r="E9" s="154" t="s">
        <v>250</v>
      </c>
      <c r="F9" s="154" t="s">
        <v>251</v>
      </c>
      <c r="G9" s="183" t="s">
        <v>252</v>
      </c>
      <c r="H9" s="43" t="s">
        <v>21</v>
      </c>
    </row>
    <row r="10" spans="1:8" ht="16.5">
      <c r="A10" t="s">
        <v>281</v>
      </c>
      <c r="B10" s="195" t="s">
        <v>282</v>
      </c>
      <c r="C10" s="155" t="s">
        <v>55</v>
      </c>
      <c r="D10" s="144">
        <v>1.1000000000000001</v>
      </c>
      <c r="E10" s="156" t="s">
        <v>208</v>
      </c>
      <c r="F10" s="9" t="s">
        <v>56</v>
      </c>
      <c r="G10" s="184" t="s">
        <v>103</v>
      </c>
      <c r="H10" s="8" t="s">
        <v>57</v>
      </c>
    </row>
    <row r="11" spans="1:8" ht="16.5">
      <c r="B11" s="195" t="s">
        <v>282</v>
      </c>
      <c r="C11" s="155"/>
      <c r="D11" s="143">
        <v>1.2</v>
      </c>
      <c r="E11" s="156" t="s">
        <v>58</v>
      </c>
      <c r="F11" s="9" t="s">
        <v>59</v>
      </c>
      <c r="G11" s="184" t="s">
        <v>103</v>
      </c>
      <c r="H11" s="8" t="s">
        <v>57</v>
      </c>
    </row>
    <row r="12" spans="1:8" ht="16.5">
      <c r="B12" s="195" t="s">
        <v>282</v>
      </c>
      <c r="C12" s="155"/>
      <c r="D12" s="144">
        <v>1.3</v>
      </c>
      <c r="E12" s="156" t="s">
        <v>203</v>
      </c>
      <c r="F12" s="9" t="s">
        <v>202</v>
      </c>
      <c r="G12" s="184" t="s">
        <v>103</v>
      </c>
      <c r="H12" s="8" t="s">
        <v>57</v>
      </c>
    </row>
    <row r="13" spans="1:8" ht="16.5">
      <c r="B13" s="195" t="s">
        <v>282</v>
      </c>
      <c r="C13" s="155"/>
      <c r="D13" s="143">
        <v>1.4</v>
      </c>
      <c r="E13" s="156" t="s">
        <v>201</v>
      </c>
      <c r="F13" s="8" t="s">
        <v>200</v>
      </c>
      <c r="G13" s="184" t="s">
        <v>103</v>
      </c>
      <c r="H13" s="8" t="s">
        <v>57</v>
      </c>
    </row>
    <row r="14" spans="1:8" ht="16.5">
      <c r="B14" t="s">
        <v>282</v>
      </c>
      <c r="C14" s="155"/>
      <c r="D14" s="144">
        <v>1.5</v>
      </c>
      <c r="E14" s="156" t="s">
        <v>218</v>
      </c>
      <c r="F14" s="28" t="s">
        <v>220</v>
      </c>
      <c r="G14" s="184" t="s">
        <v>101</v>
      </c>
      <c r="H14" s="8" t="s">
        <v>15</v>
      </c>
    </row>
    <row r="15" spans="1:8" ht="16.149999999999999" customHeight="1">
      <c r="B15" s="195" t="s">
        <v>282</v>
      </c>
      <c r="C15" s="155"/>
      <c r="D15" s="143">
        <v>1.6</v>
      </c>
      <c r="E15" s="156" t="s">
        <v>219</v>
      </c>
      <c r="F15" s="9" t="s">
        <v>199</v>
      </c>
      <c r="G15" s="184" t="s">
        <v>103</v>
      </c>
      <c r="H15" s="8" t="s">
        <v>57</v>
      </c>
    </row>
    <row r="16" spans="1:8" ht="16.899999999999999" customHeight="1">
      <c r="B16" s="195" t="s">
        <v>282</v>
      </c>
      <c r="C16" s="155"/>
      <c r="D16" s="144">
        <v>1.7</v>
      </c>
      <c r="E16" s="13" t="s">
        <v>209</v>
      </c>
      <c r="F16" s="9" t="s">
        <v>125</v>
      </c>
      <c r="G16" s="184" t="s">
        <v>246</v>
      </c>
      <c r="H16" s="8" t="s">
        <v>253</v>
      </c>
    </row>
    <row r="17" spans="2:8" ht="16.5">
      <c r="B17" s="195" t="s">
        <v>282</v>
      </c>
      <c r="C17" s="155"/>
      <c r="D17" s="144">
        <v>1.8</v>
      </c>
      <c r="E17" s="156" t="s">
        <v>255</v>
      </c>
      <c r="F17" s="9" t="s">
        <v>256</v>
      </c>
      <c r="G17" s="184" t="s">
        <v>103</v>
      </c>
      <c r="H17" s="8" t="s">
        <v>60</v>
      </c>
    </row>
    <row r="18" spans="2:8" ht="16.5">
      <c r="B18" t="s">
        <v>282</v>
      </c>
      <c r="C18" s="157" t="s">
        <v>61</v>
      </c>
      <c r="D18" s="143">
        <v>2.1</v>
      </c>
      <c r="E18" s="156" t="s">
        <v>198</v>
      </c>
      <c r="F18" s="156" t="s">
        <v>197</v>
      </c>
      <c r="G18" s="184" t="s">
        <v>103</v>
      </c>
      <c r="H18" s="8" t="s">
        <v>196</v>
      </c>
    </row>
    <row r="19" spans="2:8" ht="33">
      <c r="B19" t="s">
        <v>282</v>
      </c>
      <c r="C19" s="158"/>
      <c r="D19" s="143">
        <v>2.2000000000000002</v>
      </c>
      <c r="E19" s="156" t="s">
        <v>195</v>
      </c>
      <c r="F19" s="156" t="s">
        <v>194</v>
      </c>
      <c r="G19" s="184" t="s">
        <v>103</v>
      </c>
      <c r="H19" s="8" t="s">
        <v>193</v>
      </c>
    </row>
    <row r="20" spans="2:8" ht="16.5">
      <c r="B20" t="s">
        <v>282</v>
      </c>
      <c r="C20" s="158"/>
      <c r="D20" s="143">
        <v>2.2999999999999998</v>
      </c>
      <c r="E20" s="28" t="s">
        <v>192</v>
      </c>
      <c r="F20" s="156" t="s">
        <v>186</v>
      </c>
      <c r="G20" s="184" t="s">
        <v>103</v>
      </c>
      <c r="H20" s="8" t="s">
        <v>191</v>
      </c>
    </row>
    <row r="21" spans="2:8" ht="33">
      <c r="B21" t="s">
        <v>282</v>
      </c>
      <c r="C21" s="158"/>
      <c r="D21" s="143">
        <v>2.4</v>
      </c>
      <c r="E21" s="28" t="s">
        <v>190</v>
      </c>
      <c r="F21" s="156" t="s">
        <v>186</v>
      </c>
      <c r="G21" s="184" t="s">
        <v>246</v>
      </c>
      <c r="H21" s="8" t="s">
        <v>216</v>
      </c>
    </row>
    <row r="22" spans="2:8" ht="16.5">
      <c r="B22" s="145" t="s">
        <v>282</v>
      </c>
      <c r="C22" s="158"/>
      <c r="D22" s="143">
        <v>2.5</v>
      </c>
      <c r="E22" s="156" t="s">
        <v>189</v>
      </c>
      <c r="F22" s="156" t="s">
        <v>186</v>
      </c>
      <c r="G22" s="184" t="s">
        <v>246</v>
      </c>
      <c r="H22" s="8" t="s">
        <v>188</v>
      </c>
    </row>
    <row r="23" spans="2:8" ht="16.5">
      <c r="B23" s="145" t="s">
        <v>282</v>
      </c>
      <c r="C23" s="158"/>
      <c r="D23" s="143">
        <v>2.6</v>
      </c>
      <c r="E23" s="156" t="s">
        <v>187</v>
      </c>
      <c r="F23" s="156" t="s">
        <v>186</v>
      </c>
      <c r="G23" s="184" t="s">
        <v>103</v>
      </c>
      <c r="H23" s="8" t="s">
        <v>185</v>
      </c>
    </row>
    <row r="24" spans="2:8" ht="16.5">
      <c r="B24" s="145" t="s">
        <v>282</v>
      </c>
      <c r="C24" s="158"/>
      <c r="D24" s="143">
        <v>2.7</v>
      </c>
      <c r="E24" s="28" t="s">
        <v>184</v>
      </c>
      <c r="F24" s="156" t="s">
        <v>183</v>
      </c>
      <c r="G24" s="184" t="s">
        <v>103</v>
      </c>
      <c r="H24" s="8" t="s">
        <v>182</v>
      </c>
    </row>
    <row r="25" spans="2:8" ht="16.5">
      <c r="B25" s="145" t="s">
        <v>282</v>
      </c>
      <c r="C25" s="158"/>
      <c r="D25" s="143">
        <v>2.8</v>
      </c>
      <c r="E25" s="28" t="s">
        <v>181</v>
      </c>
      <c r="F25" s="28" t="s">
        <v>180</v>
      </c>
      <c r="G25" s="185" t="s">
        <v>101</v>
      </c>
      <c r="H25" s="8" t="s">
        <v>15</v>
      </c>
    </row>
    <row r="26" spans="2:8" ht="16.5">
      <c r="B26" s="145" t="s">
        <v>282</v>
      </c>
      <c r="C26" s="159"/>
      <c r="D26" s="143">
        <v>2.9</v>
      </c>
      <c r="E26" s="28" t="s">
        <v>205</v>
      </c>
      <c r="F26" s="28" t="s">
        <v>179</v>
      </c>
      <c r="G26" s="185" t="s">
        <v>103</v>
      </c>
      <c r="H26" s="8" t="s">
        <v>15</v>
      </c>
    </row>
    <row r="27" spans="2:8" ht="33">
      <c r="B27" s="145" t="s">
        <v>282</v>
      </c>
      <c r="C27" s="157" t="s">
        <v>62</v>
      </c>
      <c r="D27" s="143">
        <v>3.1</v>
      </c>
      <c r="E27" s="28" t="s">
        <v>178</v>
      </c>
      <c r="F27" s="28" t="s">
        <v>177</v>
      </c>
      <c r="G27" s="184" t="s">
        <v>103</v>
      </c>
      <c r="H27" s="9" t="s">
        <v>176</v>
      </c>
    </row>
    <row r="28" spans="2:8" ht="16.5">
      <c r="B28" s="195" t="s">
        <v>282</v>
      </c>
      <c r="C28" s="158"/>
      <c r="D28" s="143" t="s">
        <v>214</v>
      </c>
      <c r="E28" s="28" t="s">
        <v>175</v>
      </c>
      <c r="F28" s="8" t="s">
        <v>174</v>
      </c>
      <c r="G28" s="184" t="s">
        <v>287</v>
      </c>
      <c r="H28" s="8" t="s">
        <v>57</v>
      </c>
    </row>
    <row r="29" spans="2:8" ht="16.5">
      <c r="B29" s="145" t="s">
        <v>282</v>
      </c>
      <c r="C29" s="158"/>
      <c r="D29" s="143" t="s">
        <v>207</v>
      </c>
      <c r="E29" s="28" t="s">
        <v>173</v>
      </c>
      <c r="F29" s="28" t="s">
        <v>172</v>
      </c>
      <c r="G29" s="184" t="s">
        <v>287</v>
      </c>
      <c r="H29" s="8" t="s">
        <v>15</v>
      </c>
    </row>
    <row r="30" spans="2:8" ht="16.5">
      <c r="B30" s="145" t="s">
        <v>282</v>
      </c>
      <c r="C30" s="28" t="s">
        <v>171</v>
      </c>
      <c r="D30" s="143">
        <v>4.0999999999999996</v>
      </c>
      <c r="E30" s="28" t="s">
        <v>170</v>
      </c>
      <c r="F30" s="156" t="s">
        <v>169</v>
      </c>
      <c r="G30" s="185" t="s">
        <v>103</v>
      </c>
      <c r="H30" s="8" t="s">
        <v>15</v>
      </c>
    </row>
    <row r="31" spans="2:8" ht="16.5">
      <c r="B31" s="145" t="s">
        <v>282</v>
      </c>
      <c r="C31" s="28"/>
      <c r="D31" s="143" t="s">
        <v>113</v>
      </c>
      <c r="E31" s="28" t="s">
        <v>127</v>
      </c>
      <c r="F31" s="28" t="s">
        <v>126</v>
      </c>
      <c r="G31" s="185" t="s">
        <v>260</v>
      </c>
      <c r="H31" s="8" t="s">
        <v>15</v>
      </c>
    </row>
    <row r="32" spans="2:8" ht="33">
      <c r="B32" s="145" t="s">
        <v>282</v>
      </c>
      <c r="C32" s="28"/>
      <c r="D32" s="143">
        <v>4.2</v>
      </c>
      <c r="E32" s="28" t="s">
        <v>206</v>
      </c>
      <c r="F32" s="156" t="s">
        <v>168</v>
      </c>
      <c r="G32" s="185" t="s">
        <v>103</v>
      </c>
      <c r="H32" s="8" t="s">
        <v>215</v>
      </c>
    </row>
    <row r="33" spans="1:8" ht="33">
      <c r="A33" t="s">
        <v>281</v>
      </c>
      <c r="B33" s="145" t="s">
        <v>284</v>
      </c>
      <c r="C33" s="160" t="s">
        <v>69</v>
      </c>
      <c r="D33" s="161" t="s">
        <v>14</v>
      </c>
      <c r="E33" s="28" t="s">
        <v>128</v>
      </c>
      <c r="F33" s="28" t="s">
        <v>129</v>
      </c>
      <c r="G33" s="186" t="s">
        <v>105</v>
      </c>
      <c r="H33" s="62" t="s">
        <v>130</v>
      </c>
    </row>
    <row r="34" spans="1:8" ht="33">
      <c r="B34" s="145" t="s">
        <v>284</v>
      </c>
      <c r="C34" s="162"/>
      <c r="D34" s="161" t="s">
        <v>85</v>
      </c>
      <c r="E34" s="156" t="s">
        <v>211</v>
      </c>
      <c r="F34" s="28" t="s">
        <v>210</v>
      </c>
      <c r="G34" s="187" t="s">
        <v>108</v>
      </c>
      <c r="H34" s="62" t="s">
        <v>212</v>
      </c>
    </row>
    <row r="35" spans="1:8" ht="33">
      <c r="B35" s="195" t="s">
        <v>284</v>
      </c>
      <c r="C35" s="163" t="s">
        <v>71</v>
      </c>
      <c r="D35" s="143">
        <v>2.1</v>
      </c>
      <c r="E35" s="202" t="s">
        <v>132</v>
      </c>
      <c r="F35" s="9" t="s">
        <v>133</v>
      </c>
      <c r="G35" s="188" t="s">
        <v>108</v>
      </c>
      <c r="H35" s="9" t="s">
        <v>131</v>
      </c>
    </row>
    <row r="36" spans="1:8" ht="16.5">
      <c r="B36" s="145" t="s">
        <v>284</v>
      </c>
      <c r="C36" s="164"/>
      <c r="D36" s="143">
        <v>2.2000000000000002</v>
      </c>
      <c r="E36" s="156" t="s">
        <v>72</v>
      </c>
      <c r="F36" s="156" t="s">
        <v>134</v>
      </c>
      <c r="G36" s="184" t="s">
        <v>103</v>
      </c>
      <c r="H36" s="8" t="s">
        <v>73</v>
      </c>
    </row>
    <row r="37" spans="1:8" ht="16.5">
      <c r="B37" s="145" t="s">
        <v>284</v>
      </c>
      <c r="C37" s="164"/>
      <c r="D37" s="143">
        <v>2.2999999999999998</v>
      </c>
      <c r="E37" s="156" t="s">
        <v>74</v>
      </c>
      <c r="F37" s="156" t="s">
        <v>134</v>
      </c>
      <c r="G37" s="184" t="s">
        <v>103</v>
      </c>
      <c r="H37" s="8" t="s">
        <v>73</v>
      </c>
    </row>
    <row r="38" spans="1:8" ht="33">
      <c r="B38" s="145" t="s">
        <v>284</v>
      </c>
      <c r="C38" s="164"/>
      <c r="D38" s="143">
        <v>2.4</v>
      </c>
      <c r="E38" s="156" t="s">
        <v>135</v>
      </c>
      <c r="F38" s="156" t="s">
        <v>136</v>
      </c>
      <c r="G38" s="184" t="s">
        <v>102</v>
      </c>
      <c r="H38" s="8" t="s">
        <v>75</v>
      </c>
    </row>
    <row r="39" spans="1:8" ht="33">
      <c r="B39" s="145" t="s">
        <v>284</v>
      </c>
      <c r="C39" s="165"/>
      <c r="D39" s="143">
        <v>2.5</v>
      </c>
      <c r="E39" s="156" t="s">
        <v>137</v>
      </c>
      <c r="F39" s="156" t="s">
        <v>240</v>
      </c>
      <c r="G39" s="184" t="s">
        <v>104</v>
      </c>
      <c r="H39" s="8" t="s">
        <v>70</v>
      </c>
    </row>
    <row r="40" spans="1:8" ht="16.5">
      <c r="B40" s="145" t="s">
        <v>284</v>
      </c>
      <c r="C40" s="163" t="s">
        <v>76</v>
      </c>
      <c r="D40" s="143">
        <v>3.1</v>
      </c>
      <c r="E40" s="156" t="s">
        <v>138</v>
      </c>
      <c r="F40" s="156" t="s">
        <v>77</v>
      </c>
      <c r="G40" s="184" t="s">
        <v>108</v>
      </c>
      <c r="H40" s="8" t="s">
        <v>78</v>
      </c>
    </row>
    <row r="41" spans="1:8" ht="16.5">
      <c r="B41" s="145" t="s">
        <v>284</v>
      </c>
      <c r="C41" s="165"/>
      <c r="D41" s="143">
        <v>3.2</v>
      </c>
      <c r="E41" s="28" t="s">
        <v>257</v>
      </c>
      <c r="F41" s="28" t="s">
        <v>258</v>
      </c>
      <c r="G41" s="187" t="s">
        <v>259</v>
      </c>
      <c r="H41" s="8" t="s">
        <v>78</v>
      </c>
    </row>
    <row r="42" spans="1:8" ht="16.5">
      <c r="B42" s="145" t="s">
        <v>284</v>
      </c>
      <c r="C42" s="166" t="s">
        <v>79</v>
      </c>
      <c r="D42" s="143" t="s">
        <v>18</v>
      </c>
      <c r="E42" s="13" t="s">
        <v>139</v>
      </c>
      <c r="F42" s="28" t="s">
        <v>140</v>
      </c>
      <c r="G42" s="184" t="s">
        <v>141</v>
      </c>
      <c r="H42" s="127" t="s">
        <v>73</v>
      </c>
    </row>
    <row r="43" spans="1:8" ht="16.5">
      <c r="B43" s="145" t="s">
        <v>284</v>
      </c>
      <c r="C43" s="167" t="s">
        <v>217</v>
      </c>
      <c r="D43" s="143">
        <v>5.0999999999999996</v>
      </c>
      <c r="E43" s="28" t="s">
        <v>80</v>
      </c>
      <c r="F43" s="28" t="s">
        <v>81</v>
      </c>
      <c r="G43" s="189" t="s">
        <v>101</v>
      </c>
      <c r="H43" s="8" t="s">
        <v>142</v>
      </c>
    </row>
    <row r="44" spans="1:8" ht="16.5">
      <c r="B44" s="145" t="s">
        <v>284</v>
      </c>
      <c r="C44" s="168"/>
      <c r="D44" s="143">
        <v>5.2</v>
      </c>
      <c r="E44" s="28" t="s">
        <v>143</v>
      </c>
      <c r="F44" s="28" t="s">
        <v>144</v>
      </c>
      <c r="G44" s="184" t="s">
        <v>145</v>
      </c>
      <c r="H44" s="8" t="s">
        <v>239</v>
      </c>
    </row>
    <row r="45" spans="1:8" ht="16.5">
      <c r="B45" s="145" t="s">
        <v>284</v>
      </c>
      <c r="C45" s="168"/>
      <c r="D45" s="143">
        <v>5.3</v>
      </c>
      <c r="E45" s="156" t="s">
        <v>146</v>
      </c>
      <c r="F45" s="156" t="s">
        <v>147</v>
      </c>
      <c r="G45" s="184" t="s">
        <v>104</v>
      </c>
      <c r="H45" s="8" t="s">
        <v>73</v>
      </c>
    </row>
    <row r="46" spans="1:8" ht="16.5">
      <c r="A46" t="s">
        <v>281</v>
      </c>
      <c r="B46" s="145" t="s">
        <v>285</v>
      </c>
      <c r="C46" s="169" t="s">
        <v>155</v>
      </c>
      <c r="D46" s="143" t="s">
        <v>14</v>
      </c>
      <c r="E46" s="170" t="s">
        <v>83</v>
      </c>
      <c r="F46" s="156" t="s">
        <v>84</v>
      </c>
      <c r="G46" s="184" t="s">
        <v>106</v>
      </c>
      <c r="H46" s="8" t="s">
        <v>15</v>
      </c>
    </row>
    <row r="47" spans="1:8" ht="16.5">
      <c r="B47" s="195" t="s">
        <v>285</v>
      </c>
      <c r="C47" s="171"/>
      <c r="D47" s="143" t="s">
        <v>85</v>
      </c>
      <c r="E47" s="170" t="s">
        <v>150</v>
      </c>
      <c r="F47" s="8" t="s">
        <v>151</v>
      </c>
      <c r="G47" s="185" t="s">
        <v>104</v>
      </c>
      <c r="H47" s="8" t="s">
        <v>60</v>
      </c>
    </row>
    <row r="48" spans="1:8" ht="16.5">
      <c r="B48" s="145" t="s">
        <v>285</v>
      </c>
      <c r="C48" s="171"/>
      <c r="D48" s="143" t="s">
        <v>86</v>
      </c>
      <c r="E48" s="156" t="s">
        <v>152</v>
      </c>
      <c r="F48" s="156" t="s">
        <v>153</v>
      </c>
      <c r="G48" s="184" t="s">
        <v>106</v>
      </c>
      <c r="H48" s="8" t="s">
        <v>15</v>
      </c>
    </row>
    <row r="49" spans="1:8" ht="16.5">
      <c r="B49" s="145" t="s">
        <v>285</v>
      </c>
      <c r="C49" s="171"/>
      <c r="D49" s="143" t="s">
        <v>87</v>
      </c>
      <c r="E49" s="201" t="s">
        <v>88</v>
      </c>
      <c r="F49" s="156" t="s">
        <v>89</v>
      </c>
      <c r="G49" s="184" t="s">
        <v>104</v>
      </c>
      <c r="H49" s="8" t="s">
        <v>90</v>
      </c>
    </row>
    <row r="50" spans="1:8" ht="16.5">
      <c r="B50" s="145" t="s">
        <v>285</v>
      </c>
      <c r="C50" s="172"/>
      <c r="D50" s="143" t="s">
        <v>148</v>
      </c>
      <c r="E50" s="28" t="s">
        <v>154</v>
      </c>
      <c r="F50" s="156" t="s">
        <v>160</v>
      </c>
      <c r="G50" s="184" t="s">
        <v>105</v>
      </c>
      <c r="H50" s="8" t="s">
        <v>239</v>
      </c>
    </row>
    <row r="51" spans="1:8" ht="33">
      <c r="B51" s="145" t="s">
        <v>285</v>
      </c>
      <c r="C51" s="169" t="s">
        <v>156</v>
      </c>
      <c r="D51" s="155" t="s">
        <v>16</v>
      </c>
      <c r="E51" s="173" t="s">
        <v>110</v>
      </c>
      <c r="F51" s="28" t="s">
        <v>161</v>
      </c>
      <c r="G51" s="184" t="s">
        <v>101</v>
      </c>
      <c r="H51" s="8" t="s">
        <v>91</v>
      </c>
    </row>
    <row r="52" spans="1:8" ht="16.5">
      <c r="B52" s="145" t="s">
        <v>285</v>
      </c>
      <c r="C52" s="174"/>
      <c r="D52" s="155" t="s">
        <v>109</v>
      </c>
      <c r="E52" s="28" t="s">
        <v>162</v>
      </c>
      <c r="F52" s="28" t="s">
        <v>111</v>
      </c>
      <c r="G52" s="184" t="s">
        <v>101</v>
      </c>
      <c r="H52" s="8" t="s">
        <v>112</v>
      </c>
    </row>
    <row r="53" spans="1:8" ht="16.5">
      <c r="B53" s="195" t="s">
        <v>285</v>
      </c>
      <c r="C53" s="175" t="s">
        <v>157</v>
      </c>
      <c r="D53" s="143" t="s">
        <v>17</v>
      </c>
      <c r="E53" s="170" t="s">
        <v>92</v>
      </c>
      <c r="F53" s="8" t="s">
        <v>93</v>
      </c>
      <c r="G53" s="184" t="s">
        <v>106</v>
      </c>
      <c r="H53" s="8" t="s">
        <v>60</v>
      </c>
    </row>
    <row r="54" spans="1:8" ht="16.5">
      <c r="B54" s="195" t="s">
        <v>285</v>
      </c>
      <c r="C54" s="169" t="s">
        <v>158</v>
      </c>
      <c r="D54" s="161" t="s">
        <v>18</v>
      </c>
      <c r="E54" s="176" t="s">
        <v>94</v>
      </c>
      <c r="F54" s="8" t="s">
        <v>95</v>
      </c>
      <c r="G54" s="184" t="s">
        <v>106</v>
      </c>
      <c r="H54" s="8" t="s">
        <v>60</v>
      </c>
    </row>
    <row r="55" spans="1:8" ht="33">
      <c r="B55" s="145" t="s">
        <v>285</v>
      </c>
      <c r="C55" s="174"/>
      <c r="D55" s="161" t="s">
        <v>113</v>
      </c>
      <c r="E55" s="177" t="s">
        <v>213</v>
      </c>
      <c r="F55" s="156" t="s">
        <v>163</v>
      </c>
      <c r="G55" s="184" t="s">
        <v>108</v>
      </c>
      <c r="H55" s="8" t="s">
        <v>254</v>
      </c>
    </row>
    <row r="56" spans="1:8" ht="33">
      <c r="B56" s="195" t="s">
        <v>285</v>
      </c>
      <c r="C56" s="169" t="s">
        <v>159</v>
      </c>
      <c r="D56" s="143" t="s">
        <v>96</v>
      </c>
      <c r="E56" s="13" t="s">
        <v>164</v>
      </c>
      <c r="F56" s="9" t="s">
        <v>165</v>
      </c>
      <c r="G56" s="184" t="s">
        <v>107</v>
      </c>
      <c r="H56" s="8" t="s">
        <v>166</v>
      </c>
    </row>
    <row r="57" spans="1:8" ht="16.5">
      <c r="B57" s="145" t="s">
        <v>285</v>
      </c>
      <c r="C57" s="174"/>
      <c r="D57" s="143" t="s">
        <v>20</v>
      </c>
      <c r="E57" s="156" t="s">
        <v>97</v>
      </c>
      <c r="F57" s="156" t="s">
        <v>98</v>
      </c>
      <c r="G57" s="184" t="s">
        <v>107</v>
      </c>
      <c r="H57" s="8" t="s">
        <v>99</v>
      </c>
    </row>
    <row r="58" spans="1:8" ht="31.5">
      <c r="A58" t="s">
        <v>281</v>
      </c>
      <c r="B58" s="145" t="s">
        <v>286</v>
      </c>
      <c r="D58" s="144" t="s">
        <v>14</v>
      </c>
      <c r="E58" s="178" t="s">
        <v>149</v>
      </c>
      <c r="F58" s="178" t="s">
        <v>117</v>
      </c>
      <c r="G58" s="184" t="s">
        <v>118</v>
      </c>
      <c r="H58" s="88" t="s">
        <v>116</v>
      </c>
    </row>
    <row r="59" spans="1:8" ht="15.75">
      <c r="B59" s="145" t="s">
        <v>286</v>
      </c>
      <c r="D59" s="144" t="s">
        <v>85</v>
      </c>
      <c r="E59" s="179" t="s">
        <v>122</v>
      </c>
      <c r="F59" s="180" t="s">
        <v>167</v>
      </c>
      <c r="G59" s="190" t="s">
        <v>108</v>
      </c>
      <c r="H59" s="90" t="s">
        <v>114</v>
      </c>
    </row>
  </sheetData>
  <autoFilter ref="A2:H59" xr:uid="{00000000-0009-0000-0000-000007000000}">
    <filterColumn colId="3" showButton="0"/>
  </autoFilter>
  <mergeCells count="1">
    <mergeCell ref="D2:E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7" tint="0.59999389629810485"/>
  </sheetPr>
  <dimension ref="A1:R85"/>
  <sheetViews>
    <sheetView topLeftCell="A42" zoomScaleNormal="100" workbookViewId="0">
      <selection activeCell="J53" sqref="J53"/>
    </sheetView>
  </sheetViews>
  <sheetFormatPr baseColWidth="10" defaultRowHeight="12.75"/>
  <cols>
    <col min="1" max="1" width="11.42578125" style="105"/>
    <col min="2" max="2" width="15.42578125" style="105" customWidth="1"/>
    <col min="3" max="3" width="6.85546875" style="105" customWidth="1"/>
    <col min="4" max="4" width="28.28515625" style="105" customWidth="1"/>
    <col min="5" max="5" width="19.7109375" style="105" customWidth="1"/>
    <col min="6" max="6" width="11.85546875" style="105" customWidth="1"/>
    <col min="7" max="7" width="10.7109375" style="105" customWidth="1"/>
    <col min="8" max="16384" width="11.42578125" style="105"/>
  </cols>
  <sheetData>
    <row r="1" spans="2:18" ht="27.75" customHeight="1">
      <c r="B1" s="429" t="s">
        <v>100</v>
      </c>
      <c r="C1" s="429"/>
      <c r="D1" s="429"/>
      <c r="E1" s="429"/>
      <c r="F1" s="429"/>
      <c r="G1" s="429"/>
      <c r="H1" s="429"/>
      <c r="I1" s="286"/>
      <c r="J1" s="286"/>
    </row>
    <row r="2" spans="2:18" ht="20.25" customHeight="1">
      <c r="B2" s="429" t="s">
        <v>357</v>
      </c>
      <c r="C2" s="429"/>
      <c r="D2" s="429"/>
      <c r="E2" s="429"/>
      <c r="F2" s="429"/>
      <c r="G2" s="429"/>
      <c r="H2" s="429"/>
      <c r="I2" s="286"/>
      <c r="J2" s="286"/>
    </row>
    <row r="3" spans="2:18">
      <c r="B3" s="115"/>
      <c r="C3" s="115"/>
      <c r="D3" s="115"/>
      <c r="E3" s="115"/>
      <c r="F3" s="115"/>
      <c r="G3" s="115"/>
      <c r="H3" s="115"/>
      <c r="I3" s="115"/>
    </row>
    <row r="4" spans="2:18" ht="19.5" customHeight="1">
      <c r="B4" s="460" t="s">
        <v>4</v>
      </c>
      <c r="C4" s="460"/>
      <c r="D4" s="460"/>
      <c r="E4" s="460"/>
      <c r="F4" s="430" t="s">
        <v>332</v>
      </c>
      <c r="G4" s="431"/>
      <c r="H4" s="431"/>
    </row>
    <row r="5" spans="2:18" ht="37.5" customHeight="1">
      <c r="B5" s="203" t="s">
        <v>6</v>
      </c>
      <c r="C5" s="344" t="s">
        <v>7</v>
      </c>
      <c r="D5" s="344"/>
      <c r="E5" s="203" t="s">
        <v>9</v>
      </c>
      <c r="F5" s="204" t="s">
        <v>345</v>
      </c>
      <c r="G5" s="208" t="s">
        <v>346</v>
      </c>
      <c r="H5" s="209" t="s">
        <v>347</v>
      </c>
    </row>
    <row r="6" spans="2:18" ht="28.5" customHeight="1">
      <c r="B6" s="335" t="s">
        <v>234</v>
      </c>
      <c r="C6" s="33" t="s">
        <v>14</v>
      </c>
      <c r="D6" s="120" t="s">
        <v>243</v>
      </c>
      <c r="E6" s="21" t="s">
        <v>15</v>
      </c>
      <c r="F6" s="245">
        <f>+'1.Riesgos de Corrupción'!L6</f>
        <v>0.75</v>
      </c>
      <c r="G6" s="424">
        <f>AVERAGE(F6:F12)*100%</f>
        <v>0.56666666666666665</v>
      </c>
      <c r="H6" s="414">
        <f>AVERAGE(G6,G16,G20,G46,G62,G77)</f>
        <v>0.30350111111111117</v>
      </c>
      <c r="I6" s="206"/>
    </row>
    <row r="7" spans="2:18" ht="28.5" customHeight="1">
      <c r="B7" s="336"/>
      <c r="C7" s="33" t="s">
        <v>85</v>
      </c>
      <c r="D7" s="120" t="s">
        <v>244</v>
      </c>
      <c r="E7" s="21" t="s">
        <v>230</v>
      </c>
      <c r="F7" s="246" t="str">
        <f>+'1.Riesgos de Corrupción'!L7</f>
        <v>N.A.</v>
      </c>
      <c r="G7" s="425"/>
      <c r="H7" s="422"/>
      <c r="I7" s="206"/>
    </row>
    <row r="8" spans="2:18" ht="28.5" customHeight="1">
      <c r="B8" s="138" t="s">
        <v>235</v>
      </c>
      <c r="C8" s="34" t="s">
        <v>16</v>
      </c>
      <c r="D8" s="21" t="s">
        <v>229</v>
      </c>
      <c r="E8" s="21" t="s">
        <v>124</v>
      </c>
      <c r="F8" s="245" t="str">
        <f>+'1.Riesgos de Corrupción'!L8</f>
        <v>N.A.</v>
      </c>
      <c r="G8" s="425"/>
      <c r="H8" s="422"/>
      <c r="I8" s="206"/>
    </row>
    <row r="9" spans="2:18" ht="28.5" customHeight="1">
      <c r="B9" s="343" t="s">
        <v>236</v>
      </c>
      <c r="C9" s="33" t="s">
        <v>17</v>
      </c>
      <c r="D9" s="21" t="s">
        <v>120</v>
      </c>
      <c r="E9" s="21" t="s">
        <v>15</v>
      </c>
      <c r="F9" s="245" t="str">
        <f>+'1.Riesgos de Corrupción'!L9</f>
        <v>N.A.</v>
      </c>
      <c r="G9" s="425"/>
      <c r="H9" s="422"/>
      <c r="I9" s="206"/>
    </row>
    <row r="10" spans="2:18" ht="28.5" customHeight="1">
      <c r="B10" s="343"/>
      <c r="C10" s="33">
        <v>3.2</v>
      </c>
      <c r="D10" s="21" t="s">
        <v>115</v>
      </c>
      <c r="E10" s="21" t="s">
        <v>124</v>
      </c>
      <c r="F10" s="245" t="str">
        <f>+'1.Riesgos de Corrupción'!L10</f>
        <v>N.A.</v>
      </c>
      <c r="G10" s="425"/>
      <c r="H10" s="422"/>
      <c r="I10" s="206"/>
    </row>
    <row r="11" spans="2:18" ht="28.5" customHeight="1">
      <c r="B11" s="200" t="s">
        <v>237</v>
      </c>
      <c r="C11" s="33" t="s">
        <v>18</v>
      </c>
      <c r="D11" s="21" t="s">
        <v>123</v>
      </c>
      <c r="E11" s="21" t="s">
        <v>249</v>
      </c>
      <c r="F11" s="245">
        <f>+'1.Riesgos de Corrupción'!L11</f>
        <v>0.2</v>
      </c>
      <c r="G11" s="425"/>
      <c r="H11" s="422"/>
      <c r="I11" s="206"/>
    </row>
    <row r="12" spans="2:18" ht="28.5" customHeight="1" thickBot="1">
      <c r="B12" s="200" t="s">
        <v>238</v>
      </c>
      <c r="C12" s="33" t="s">
        <v>19</v>
      </c>
      <c r="D12" s="121" t="s">
        <v>250</v>
      </c>
      <c r="E12" s="43" t="s">
        <v>21</v>
      </c>
      <c r="F12" s="247">
        <f>+'1.Riesgos de Corrupción'!L12</f>
        <v>0.75</v>
      </c>
      <c r="G12" s="432"/>
      <c r="H12" s="422"/>
      <c r="I12" s="206"/>
    </row>
    <row r="13" spans="2:18" ht="13.5" thickBot="1">
      <c r="H13" s="422"/>
    </row>
    <row r="14" spans="2:18" ht="30.75" customHeight="1" thickBot="1">
      <c r="B14" s="458" t="s">
        <v>354</v>
      </c>
      <c r="C14" s="458"/>
      <c r="D14" s="458"/>
      <c r="E14" s="458"/>
      <c r="F14" s="337" t="s">
        <v>332</v>
      </c>
      <c r="G14" s="338"/>
      <c r="H14" s="422"/>
      <c r="I14" s="214"/>
      <c r="J14" s="214"/>
      <c r="K14" s="214"/>
      <c r="L14" s="220"/>
      <c r="M14" s="214"/>
      <c r="N14" s="214"/>
      <c r="O14" s="214"/>
      <c r="P14" s="214"/>
      <c r="Q14" s="220"/>
      <c r="R14" s="220"/>
    </row>
    <row r="15" spans="2:18" ht="26.25" customHeight="1" thickBot="1">
      <c r="B15" s="215" t="s">
        <v>37</v>
      </c>
      <c r="C15" s="216" t="s">
        <v>38</v>
      </c>
      <c r="D15" s="217" t="s">
        <v>39</v>
      </c>
      <c r="E15" s="218" t="s">
        <v>44</v>
      </c>
      <c r="F15" s="210" t="s">
        <v>344</v>
      </c>
      <c r="G15" s="252" t="s">
        <v>332</v>
      </c>
      <c r="H15" s="422"/>
      <c r="I15" s="214"/>
      <c r="J15" s="459"/>
      <c r="K15" s="459"/>
      <c r="L15" s="219"/>
      <c r="M15" s="459"/>
      <c r="N15" s="459"/>
      <c r="O15" s="220"/>
      <c r="P15" s="213"/>
    </row>
    <row r="16" spans="2:18" ht="27" customHeight="1">
      <c r="B16" s="221" t="s">
        <v>266</v>
      </c>
      <c r="C16" s="222" t="s">
        <v>267</v>
      </c>
      <c r="D16" s="221" t="s">
        <v>268</v>
      </c>
      <c r="E16" s="223" t="s">
        <v>275</v>
      </c>
      <c r="F16" s="248">
        <f>+'2. Racionalización de Trámites'!V17</f>
        <v>0.3</v>
      </c>
      <c r="G16" s="253">
        <f>+F16</f>
        <v>0.3</v>
      </c>
      <c r="H16" s="422"/>
      <c r="I16" s="244"/>
      <c r="J16" s="455"/>
      <c r="K16" s="455"/>
      <c r="L16" s="224"/>
      <c r="M16" s="456"/>
      <c r="N16" s="456"/>
      <c r="O16" s="220"/>
      <c r="P16" s="225"/>
      <c r="Q16" s="226"/>
      <c r="R16" s="3"/>
    </row>
    <row r="17" spans="2:8" ht="13.5" thickBot="1">
      <c r="H17" s="422"/>
    </row>
    <row r="18" spans="2:8" ht="17.25" thickBot="1">
      <c r="B18" s="457" t="s">
        <v>49</v>
      </c>
      <c r="C18" s="457"/>
      <c r="D18" s="457"/>
      <c r="E18" s="457"/>
      <c r="F18" s="461" t="s">
        <v>332</v>
      </c>
      <c r="G18" s="462"/>
      <c r="H18" s="422"/>
    </row>
    <row r="19" spans="2:8" ht="35.25" customHeight="1" thickBot="1">
      <c r="B19" s="227" t="s">
        <v>50</v>
      </c>
      <c r="C19" s="447" t="s">
        <v>51</v>
      </c>
      <c r="D19" s="447"/>
      <c r="E19" s="228" t="s">
        <v>53</v>
      </c>
      <c r="F19" s="227" t="s">
        <v>344</v>
      </c>
      <c r="G19" s="304" t="s">
        <v>356</v>
      </c>
      <c r="H19" s="423"/>
    </row>
    <row r="20" spans="2:8" ht="18.75" customHeight="1">
      <c r="B20" s="448" t="s">
        <v>333</v>
      </c>
      <c r="C20" s="293">
        <v>1.1000000000000001</v>
      </c>
      <c r="D20" s="229" t="s">
        <v>208</v>
      </c>
      <c r="E20" s="229" t="s">
        <v>57</v>
      </c>
      <c r="F20" s="287">
        <f>+'3. Rendición de Cuentas'!L6</f>
        <v>0.33329999999999999</v>
      </c>
      <c r="G20" s="433">
        <f>AVERAGE(F20:F42)</f>
        <v>0.29964000000000002</v>
      </c>
      <c r="H20" s="422"/>
    </row>
    <row r="21" spans="2:8" ht="18.75" customHeight="1">
      <c r="B21" s="449"/>
      <c r="C21" s="294">
        <v>1.2</v>
      </c>
      <c r="D21" s="292" t="s">
        <v>58</v>
      </c>
      <c r="E21" s="292" t="s">
        <v>57</v>
      </c>
      <c r="F21" s="288">
        <f>+'3. Rendición de Cuentas'!L7</f>
        <v>0.33329999999999999</v>
      </c>
      <c r="G21" s="434"/>
      <c r="H21" s="422"/>
    </row>
    <row r="22" spans="2:8" ht="18.75" customHeight="1">
      <c r="B22" s="449"/>
      <c r="C22" s="294">
        <v>1.3</v>
      </c>
      <c r="D22" s="292" t="s">
        <v>203</v>
      </c>
      <c r="E22" s="292" t="s">
        <v>57</v>
      </c>
      <c r="F22" s="288">
        <f>+'3. Rendición de Cuentas'!L8</f>
        <v>0.33329999999999999</v>
      </c>
      <c r="G22" s="434"/>
      <c r="H22" s="422"/>
    </row>
    <row r="23" spans="2:8" ht="18.75" customHeight="1">
      <c r="B23" s="449"/>
      <c r="C23" s="294">
        <v>1.4</v>
      </c>
      <c r="D23" s="292" t="s">
        <v>201</v>
      </c>
      <c r="E23" s="292" t="s">
        <v>57</v>
      </c>
      <c r="F23" s="288">
        <f>+'3. Rendición de Cuentas'!L9</f>
        <v>0.33</v>
      </c>
      <c r="G23" s="434"/>
      <c r="H23" s="422"/>
    </row>
    <row r="24" spans="2:8" ht="18.75" customHeight="1">
      <c r="B24" s="449"/>
      <c r="C24" s="294">
        <v>1.5</v>
      </c>
      <c r="D24" s="292" t="s">
        <v>218</v>
      </c>
      <c r="E24" s="292" t="s">
        <v>15</v>
      </c>
      <c r="F24" s="289" t="str">
        <f>+'3. Rendición de Cuentas'!L10</f>
        <v>N.A.</v>
      </c>
      <c r="G24" s="434"/>
      <c r="H24" s="422"/>
    </row>
    <row r="25" spans="2:8" ht="18.75" customHeight="1">
      <c r="B25" s="449"/>
      <c r="C25" s="294">
        <v>1.6</v>
      </c>
      <c r="D25" s="292" t="s">
        <v>219</v>
      </c>
      <c r="E25" s="292" t="s">
        <v>57</v>
      </c>
      <c r="F25" s="289" t="str">
        <f>+'3. Rendición de Cuentas'!L11</f>
        <v>N.A.</v>
      </c>
      <c r="G25" s="434"/>
      <c r="H25" s="422"/>
    </row>
    <row r="26" spans="2:8" ht="18.75" customHeight="1">
      <c r="B26" s="449"/>
      <c r="C26" s="294">
        <v>1.7</v>
      </c>
      <c r="D26" s="297" t="s">
        <v>209</v>
      </c>
      <c r="E26" s="292" t="s">
        <v>253</v>
      </c>
      <c r="F26" s="289" t="str">
        <f>+'3. Rendición de Cuentas'!L12</f>
        <v>N.A.</v>
      </c>
      <c r="G26" s="434"/>
      <c r="H26" s="422"/>
    </row>
    <row r="27" spans="2:8" ht="18.75" customHeight="1" thickBot="1">
      <c r="B27" s="450"/>
      <c r="C27" s="298">
        <v>1.8</v>
      </c>
      <c r="D27" s="299" t="s">
        <v>255</v>
      </c>
      <c r="E27" s="299" t="s">
        <v>60</v>
      </c>
      <c r="F27" s="300">
        <f>+'3. Rendición de Cuentas'!L13</f>
        <v>0.33329999999999999</v>
      </c>
      <c r="G27" s="434"/>
      <c r="H27" s="422"/>
    </row>
    <row r="28" spans="2:8" ht="18.75" customHeight="1">
      <c r="B28" s="451" t="s">
        <v>334</v>
      </c>
      <c r="C28" s="293">
        <v>2.1</v>
      </c>
      <c r="D28" s="229" t="s">
        <v>198</v>
      </c>
      <c r="E28" s="229" t="s">
        <v>196</v>
      </c>
      <c r="F28" s="287">
        <f>+'3. Rendición de Cuentas'!L14</f>
        <v>0.33329999999999999</v>
      </c>
      <c r="G28" s="434"/>
      <c r="H28" s="422"/>
    </row>
    <row r="29" spans="2:8" ht="18.75" customHeight="1">
      <c r="B29" s="451"/>
      <c r="C29" s="294">
        <v>2.2000000000000002</v>
      </c>
      <c r="D29" s="292" t="s">
        <v>195</v>
      </c>
      <c r="E29" s="292" t="s">
        <v>193</v>
      </c>
      <c r="F29" s="288">
        <f>+'3. Rendición de Cuentas'!L15</f>
        <v>0.33329999999999999</v>
      </c>
      <c r="G29" s="434"/>
      <c r="H29" s="422"/>
    </row>
    <row r="30" spans="2:8" ht="18.75" customHeight="1">
      <c r="B30" s="451"/>
      <c r="C30" s="294">
        <v>2.2999999999999998</v>
      </c>
      <c r="D30" s="24" t="s">
        <v>192</v>
      </c>
      <c r="E30" s="292" t="s">
        <v>191</v>
      </c>
      <c r="F30" s="288" t="str">
        <f>+'3. Rendición de Cuentas'!L16</f>
        <v>N.A.</v>
      </c>
      <c r="G30" s="434"/>
      <c r="H30" s="422"/>
    </row>
    <row r="31" spans="2:8" ht="18.75" customHeight="1">
      <c r="B31" s="451"/>
      <c r="C31" s="294">
        <v>2.4</v>
      </c>
      <c r="D31" s="24" t="s">
        <v>190</v>
      </c>
      <c r="E31" s="292" t="s">
        <v>216</v>
      </c>
      <c r="F31" s="290">
        <f>+'3. Rendición de Cuentas'!L17</f>
        <v>0.33329999999999999</v>
      </c>
      <c r="G31" s="434"/>
      <c r="H31" s="422"/>
    </row>
    <row r="32" spans="2:8" ht="18.75" customHeight="1">
      <c r="B32" s="451"/>
      <c r="C32" s="294">
        <v>2.5</v>
      </c>
      <c r="D32" s="232" t="s">
        <v>189</v>
      </c>
      <c r="E32" s="292" t="s">
        <v>188</v>
      </c>
      <c r="F32" s="288" t="str">
        <f>+'3. Rendición de Cuentas'!L18</f>
        <v>N.A.</v>
      </c>
      <c r="G32" s="434"/>
      <c r="H32" s="422"/>
    </row>
    <row r="33" spans="2:8" ht="18.75" customHeight="1">
      <c r="B33" s="451"/>
      <c r="C33" s="294">
        <v>2.6</v>
      </c>
      <c r="D33" s="232" t="s">
        <v>187</v>
      </c>
      <c r="E33" s="292" t="s">
        <v>185</v>
      </c>
      <c r="F33" s="289" t="str">
        <f>+'3. Rendición de Cuentas'!L19</f>
        <v>N.A.</v>
      </c>
      <c r="G33" s="434"/>
      <c r="H33" s="422"/>
    </row>
    <row r="34" spans="2:8" ht="18.75" customHeight="1">
      <c r="B34" s="451"/>
      <c r="C34" s="294">
        <v>2.7</v>
      </c>
      <c r="D34" s="24" t="s">
        <v>184</v>
      </c>
      <c r="E34" s="292" t="s">
        <v>182</v>
      </c>
      <c r="F34" s="288">
        <f>+'3. Rendición de Cuentas'!L20</f>
        <v>0.33329999999999999</v>
      </c>
      <c r="G34" s="434"/>
      <c r="H34" s="422"/>
    </row>
    <row r="35" spans="2:8" ht="18.75" customHeight="1">
      <c r="B35" s="451"/>
      <c r="C35" s="294">
        <v>2.8</v>
      </c>
      <c r="D35" s="24" t="s">
        <v>181</v>
      </c>
      <c r="E35" s="292" t="s">
        <v>15</v>
      </c>
      <c r="F35" s="289" t="str">
        <f>+'3. Rendición de Cuentas'!L21</f>
        <v>N.A.</v>
      </c>
      <c r="G35" s="434"/>
      <c r="H35" s="422"/>
    </row>
    <row r="36" spans="2:8" ht="18.75" customHeight="1" thickBot="1">
      <c r="B36" s="452"/>
      <c r="C36" s="298">
        <v>2.9</v>
      </c>
      <c r="D36" s="301" t="s">
        <v>205</v>
      </c>
      <c r="E36" s="299" t="s">
        <v>15</v>
      </c>
      <c r="F36" s="302" t="str">
        <f>+'3. Rendición de Cuentas'!L22</f>
        <v>N.A.</v>
      </c>
      <c r="G36" s="434"/>
      <c r="H36" s="422"/>
    </row>
    <row r="37" spans="2:8" ht="18.75" customHeight="1">
      <c r="B37" s="451" t="s">
        <v>335</v>
      </c>
      <c r="C37" s="293">
        <v>3.1</v>
      </c>
      <c r="D37" s="236" t="s">
        <v>178</v>
      </c>
      <c r="E37" s="236" t="s">
        <v>176</v>
      </c>
      <c r="F37" s="287" t="str">
        <f>+'3. Rendición de Cuentas'!L23</f>
        <v>N.A.</v>
      </c>
      <c r="G37" s="434"/>
      <c r="H37" s="422"/>
    </row>
    <row r="38" spans="2:8" ht="18.75" customHeight="1">
      <c r="B38" s="451"/>
      <c r="C38" s="294" t="s">
        <v>214</v>
      </c>
      <c r="D38" s="24" t="s">
        <v>175</v>
      </c>
      <c r="E38" s="292" t="s">
        <v>57</v>
      </c>
      <c r="F38" s="288" t="str">
        <f>+'3. Rendición de Cuentas'!L24</f>
        <v>N.A.</v>
      </c>
      <c r="G38" s="434"/>
      <c r="H38" s="422"/>
    </row>
    <row r="39" spans="2:8" ht="18.75" customHeight="1" thickBot="1">
      <c r="B39" s="452"/>
      <c r="C39" s="298" t="s">
        <v>207</v>
      </c>
      <c r="D39" s="301" t="s">
        <v>173</v>
      </c>
      <c r="E39" s="299" t="s">
        <v>15</v>
      </c>
      <c r="F39" s="303" t="str">
        <f>+'3. Rendición de Cuentas'!L25</f>
        <v>N.A.</v>
      </c>
      <c r="G39" s="434"/>
      <c r="H39" s="422"/>
    </row>
    <row r="40" spans="2:8" ht="18.75" customHeight="1">
      <c r="B40" s="441" t="s">
        <v>349</v>
      </c>
      <c r="C40" s="293">
        <v>4.0999999999999996</v>
      </c>
      <c r="D40" s="236" t="s">
        <v>170</v>
      </c>
      <c r="E40" s="229" t="s">
        <v>15</v>
      </c>
      <c r="F40" s="287" t="str">
        <f>+'3. Rendición de Cuentas'!L26</f>
        <v>N.A.</v>
      </c>
      <c r="G40" s="434"/>
      <c r="H40" s="422"/>
    </row>
    <row r="41" spans="2:8" ht="18.75" customHeight="1">
      <c r="B41" s="453"/>
      <c r="C41" s="294" t="s">
        <v>113</v>
      </c>
      <c r="D41" s="24" t="s">
        <v>127</v>
      </c>
      <c r="E41" s="292" t="s">
        <v>15</v>
      </c>
      <c r="F41" s="288" t="str">
        <f>+'3. Rendición de Cuentas'!L27</f>
        <v>N.A.</v>
      </c>
      <c r="G41" s="434"/>
      <c r="H41" s="422"/>
    </row>
    <row r="42" spans="2:8" ht="18.75" customHeight="1" thickBot="1">
      <c r="B42" s="454"/>
      <c r="C42" s="298">
        <v>4.2</v>
      </c>
      <c r="D42" s="301" t="s">
        <v>350</v>
      </c>
      <c r="E42" s="299" t="s">
        <v>215</v>
      </c>
      <c r="F42" s="302">
        <f>+'3. Rendición de Cuentas'!L28</f>
        <v>0</v>
      </c>
      <c r="G42" s="435"/>
      <c r="H42" s="422"/>
    </row>
    <row r="43" spans="2:8" ht="13.5" thickBot="1">
      <c r="H43" s="422"/>
    </row>
    <row r="44" spans="2:8" ht="13.5" thickBot="1">
      <c r="B44" s="436" t="s">
        <v>65</v>
      </c>
      <c r="C44" s="436"/>
      <c r="D44" s="436"/>
      <c r="E44" s="436"/>
      <c r="F44" s="337" t="s">
        <v>332</v>
      </c>
      <c r="G44" s="338"/>
      <c r="H44" s="422"/>
    </row>
    <row r="45" spans="2:8" ht="13.5" thickBot="1">
      <c r="B45" s="233" t="s">
        <v>6</v>
      </c>
      <c r="C45" s="442" t="s">
        <v>67</v>
      </c>
      <c r="D45" s="442"/>
      <c r="E45" s="234" t="s">
        <v>9</v>
      </c>
      <c r="F45" s="210" t="s">
        <v>344</v>
      </c>
      <c r="G45" s="252" t="s">
        <v>332</v>
      </c>
      <c r="H45" s="422"/>
    </row>
    <row r="46" spans="2:8" ht="24.75" customHeight="1">
      <c r="B46" s="443" t="s">
        <v>336</v>
      </c>
      <c r="C46" s="235" t="s">
        <v>14</v>
      </c>
      <c r="D46" s="236" t="s">
        <v>128</v>
      </c>
      <c r="E46" s="237" t="s">
        <v>130</v>
      </c>
      <c r="F46" s="249" t="str">
        <f>+'4. Servicio al ciudadano'!L6</f>
        <v>N.A.</v>
      </c>
      <c r="G46" s="437">
        <f>AVERAGE(F46:F58)</f>
        <v>0.32140000000000002</v>
      </c>
      <c r="H46" s="422"/>
    </row>
    <row r="47" spans="2:8" ht="24.75" customHeight="1">
      <c r="B47" s="336"/>
      <c r="C47" s="238" t="s">
        <v>85</v>
      </c>
      <c r="D47" s="200" t="s">
        <v>211</v>
      </c>
      <c r="E47" s="239" t="s">
        <v>212</v>
      </c>
      <c r="F47" s="250" t="str">
        <f>+'4. Servicio al ciudadano'!L7</f>
        <v>N.A.</v>
      </c>
      <c r="G47" s="438"/>
      <c r="H47" s="422"/>
    </row>
    <row r="48" spans="2:8" ht="24.75" customHeight="1">
      <c r="B48" s="444" t="s">
        <v>337</v>
      </c>
      <c r="C48" s="33">
        <v>2.1</v>
      </c>
      <c r="D48" s="230" t="s">
        <v>132</v>
      </c>
      <c r="E48" s="24" t="s">
        <v>131</v>
      </c>
      <c r="F48" s="250" t="str">
        <f>+'4. Servicio al ciudadano'!L8</f>
        <v>N.A.</v>
      </c>
      <c r="G48" s="438"/>
      <c r="H48" s="422"/>
    </row>
    <row r="49" spans="2:8" ht="24.75" customHeight="1">
      <c r="B49" s="440"/>
      <c r="C49" s="33">
        <v>2.2000000000000002</v>
      </c>
      <c r="D49" s="200" t="s">
        <v>72</v>
      </c>
      <c r="E49" s="200" t="s">
        <v>73</v>
      </c>
      <c r="F49" s="250">
        <f>+'4. Servicio al ciudadano'!L9</f>
        <v>0.33329999999999999</v>
      </c>
      <c r="G49" s="438"/>
      <c r="H49" s="422"/>
    </row>
    <row r="50" spans="2:8" ht="24.75" customHeight="1">
      <c r="B50" s="440"/>
      <c r="C50" s="33">
        <v>2.2999999999999998</v>
      </c>
      <c r="D50" s="200" t="s">
        <v>74</v>
      </c>
      <c r="E50" s="200" t="s">
        <v>73</v>
      </c>
      <c r="F50" s="250">
        <f>+'4. Servicio al ciudadano'!L10</f>
        <v>0.33329999999999999</v>
      </c>
      <c r="G50" s="438"/>
      <c r="H50" s="422"/>
    </row>
    <row r="51" spans="2:8" ht="24.75" customHeight="1">
      <c r="B51" s="440"/>
      <c r="C51" s="33">
        <v>2.4</v>
      </c>
      <c r="D51" s="200" t="s">
        <v>135</v>
      </c>
      <c r="E51" s="200" t="s">
        <v>75</v>
      </c>
      <c r="F51" s="250">
        <f>+'4. Servicio al ciudadano'!L11</f>
        <v>0.33329999999999999</v>
      </c>
      <c r="G51" s="438"/>
      <c r="H51" s="422"/>
    </row>
    <row r="52" spans="2:8" ht="24.75" customHeight="1">
      <c r="B52" s="441"/>
      <c r="C52" s="33">
        <v>2.5</v>
      </c>
      <c r="D52" s="200" t="s">
        <v>137</v>
      </c>
      <c r="E52" s="200" t="s">
        <v>70</v>
      </c>
      <c r="F52" s="250">
        <f>+'4. Servicio al ciudadano'!L12</f>
        <v>0.33329999999999999</v>
      </c>
      <c r="G52" s="438"/>
      <c r="H52" s="422"/>
    </row>
    <row r="53" spans="2:8" ht="24.75" customHeight="1">
      <c r="B53" s="444" t="s">
        <v>338</v>
      </c>
      <c r="C53" s="33">
        <v>3.1</v>
      </c>
      <c r="D53" s="200" t="s">
        <v>138</v>
      </c>
      <c r="E53" s="200" t="s">
        <v>78</v>
      </c>
      <c r="F53" s="250" t="str">
        <f>+'4. Servicio al ciudadano'!L13</f>
        <v>N.A.</v>
      </c>
      <c r="G53" s="438"/>
      <c r="H53" s="422"/>
    </row>
    <row r="54" spans="2:8" ht="24.75" customHeight="1">
      <c r="B54" s="441"/>
      <c r="C54" s="33">
        <v>3.2</v>
      </c>
      <c r="D54" s="24" t="s">
        <v>257</v>
      </c>
      <c r="E54" s="200" t="s">
        <v>78</v>
      </c>
      <c r="F54" s="250" t="str">
        <f>+'4. Servicio al ciudadano'!L14</f>
        <v>N.A.</v>
      </c>
      <c r="G54" s="438"/>
      <c r="H54" s="422"/>
    </row>
    <row r="55" spans="2:8" ht="24.75" customHeight="1">
      <c r="B55" s="240" t="s">
        <v>339</v>
      </c>
      <c r="C55" s="33" t="s">
        <v>18</v>
      </c>
      <c r="D55" s="231" t="s">
        <v>139</v>
      </c>
      <c r="E55" s="205" t="s">
        <v>73</v>
      </c>
      <c r="F55" s="250">
        <f>+'4. Servicio al ciudadano'!L15</f>
        <v>0.25</v>
      </c>
      <c r="G55" s="438"/>
      <c r="H55" s="422"/>
    </row>
    <row r="56" spans="2:8" ht="24.75" customHeight="1">
      <c r="B56" s="445" t="s">
        <v>351</v>
      </c>
      <c r="C56" s="33">
        <v>5.0999999999999996</v>
      </c>
      <c r="D56" s="24" t="s">
        <v>80</v>
      </c>
      <c r="E56" s="200" t="s">
        <v>142</v>
      </c>
      <c r="F56" s="250">
        <f>+'4. Servicio al ciudadano'!L16</f>
        <v>0.33329999999999999</v>
      </c>
      <c r="G56" s="438"/>
      <c r="H56" s="422"/>
    </row>
    <row r="57" spans="2:8" ht="24.75" customHeight="1">
      <c r="B57" s="446"/>
      <c r="C57" s="33">
        <v>5.2</v>
      </c>
      <c r="D57" s="24" t="s">
        <v>143</v>
      </c>
      <c r="E57" s="200" t="s">
        <v>239</v>
      </c>
      <c r="F57" s="250" t="str">
        <f>+'4. Servicio al ciudadano'!L17</f>
        <v>N.A.</v>
      </c>
      <c r="G57" s="438"/>
      <c r="H57" s="422"/>
    </row>
    <row r="58" spans="2:8" ht="24.75" customHeight="1">
      <c r="B58" s="446"/>
      <c r="C58" s="33">
        <v>5.3</v>
      </c>
      <c r="D58" s="200" t="s">
        <v>146</v>
      </c>
      <c r="E58" s="200" t="s">
        <v>73</v>
      </c>
      <c r="F58" s="250">
        <f>+'4. Servicio al ciudadano'!L18</f>
        <v>0.33329999999999999</v>
      </c>
      <c r="G58" s="439"/>
      <c r="H58" s="422"/>
    </row>
    <row r="59" spans="2:8" ht="13.5" thickBot="1">
      <c r="H59" s="422"/>
    </row>
    <row r="60" spans="2:8" ht="30" customHeight="1">
      <c r="B60" s="419" t="s">
        <v>82</v>
      </c>
      <c r="C60" s="420"/>
      <c r="D60" s="420"/>
      <c r="E60" s="421"/>
      <c r="F60" s="337" t="s">
        <v>332</v>
      </c>
      <c r="G60" s="338"/>
      <c r="H60" s="422"/>
    </row>
    <row r="61" spans="2:8" ht="21.75" customHeight="1">
      <c r="B61" s="203" t="s">
        <v>6</v>
      </c>
      <c r="C61" s="344" t="s">
        <v>7</v>
      </c>
      <c r="D61" s="344"/>
      <c r="E61" s="203" t="s">
        <v>9</v>
      </c>
      <c r="F61" s="204" t="s">
        <v>344</v>
      </c>
      <c r="G61" s="208" t="s">
        <v>356</v>
      </c>
      <c r="H61" s="422"/>
    </row>
    <row r="62" spans="2:8" ht="21" customHeight="1">
      <c r="B62" s="335" t="s">
        <v>340</v>
      </c>
      <c r="C62" s="33" t="s">
        <v>14</v>
      </c>
      <c r="D62" s="21" t="s">
        <v>83</v>
      </c>
      <c r="E62" s="200" t="s">
        <v>15</v>
      </c>
      <c r="F62" s="250">
        <f>+'5. Transparencia '!L6</f>
        <v>0.33329999999999999</v>
      </c>
      <c r="G62" s="424">
        <f>AVERAGE(F62:F73)</f>
        <v>0.33329999999999999</v>
      </c>
      <c r="H62" s="422"/>
    </row>
    <row r="63" spans="2:8" ht="21" customHeight="1">
      <c r="B63" s="440"/>
      <c r="C63" s="33" t="s">
        <v>85</v>
      </c>
      <c r="D63" s="21" t="s">
        <v>150</v>
      </c>
      <c r="E63" s="200" t="s">
        <v>60</v>
      </c>
      <c r="F63" s="250">
        <f>+'5. Transparencia '!L7</f>
        <v>0.33329999999999999</v>
      </c>
      <c r="G63" s="425"/>
      <c r="H63" s="422"/>
    </row>
    <row r="64" spans="2:8" ht="21" customHeight="1">
      <c r="B64" s="440"/>
      <c r="C64" s="33" t="s">
        <v>86</v>
      </c>
      <c r="D64" s="311" t="s">
        <v>152</v>
      </c>
      <c r="E64" s="200" t="s">
        <v>15</v>
      </c>
      <c r="F64" s="250">
        <f>+'5. Transparencia '!L8</f>
        <v>0.33329999999999999</v>
      </c>
      <c r="G64" s="425"/>
      <c r="H64" s="422"/>
    </row>
    <row r="65" spans="2:8" ht="21" customHeight="1">
      <c r="B65" s="440"/>
      <c r="C65" s="33" t="s">
        <v>87</v>
      </c>
      <c r="D65" s="311" t="s">
        <v>88</v>
      </c>
      <c r="E65" s="200" t="s">
        <v>90</v>
      </c>
      <c r="F65" s="250">
        <f>+'5. Transparencia '!L9</f>
        <v>0.33329999999999999</v>
      </c>
      <c r="G65" s="425"/>
      <c r="H65" s="422"/>
    </row>
    <row r="66" spans="2:8" ht="21" customHeight="1">
      <c r="B66" s="441"/>
      <c r="C66" s="33" t="s">
        <v>148</v>
      </c>
      <c r="D66" s="24" t="s">
        <v>154</v>
      </c>
      <c r="E66" s="200" t="s">
        <v>239</v>
      </c>
      <c r="F66" s="250" t="str">
        <f>+'5. Transparencia '!L10</f>
        <v>N.A.</v>
      </c>
      <c r="G66" s="425"/>
      <c r="H66" s="422"/>
    </row>
    <row r="67" spans="2:8" ht="21" customHeight="1">
      <c r="B67" s="335" t="s">
        <v>352</v>
      </c>
      <c r="C67" s="33" t="s">
        <v>16</v>
      </c>
      <c r="D67" s="242" t="s">
        <v>110</v>
      </c>
      <c r="E67" s="200" t="s">
        <v>91</v>
      </c>
      <c r="F67" s="250">
        <f>+'5. Transparencia '!L11</f>
        <v>0.33329999999999999</v>
      </c>
      <c r="G67" s="425"/>
      <c r="H67" s="422"/>
    </row>
    <row r="68" spans="2:8" ht="21" customHeight="1">
      <c r="B68" s="336"/>
      <c r="C68" s="33" t="s">
        <v>109</v>
      </c>
      <c r="D68" s="24" t="s">
        <v>162</v>
      </c>
      <c r="E68" s="200" t="s">
        <v>112</v>
      </c>
      <c r="F68" s="250" t="str">
        <f>+'5. Transparencia '!L12</f>
        <v>N.A.</v>
      </c>
      <c r="G68" s="425"/>
      <c r="H68" s="422"/>
    </row>
    <row r="69" spans="2:8" ht="21" customHeight="1">
      <c r="B69" s="243" t="s">
        <v>353</v>
      </c>
      <c r="C69" s="33" t="s">
        <v>17</v>
      </c>
      <c r="D69" s="21" t="s">
        <v>92</v>
      </c>
      <c r="E69" s="200" t="s">
        <v>60</v>
      </c>
      <c r="F69" s="251">
        <f>+'5. Transparencia '!L13</f>
        <v>0.33329999999999999</v>
      </c>
      <c r="G69" s="425"/>
      <c r="H69" s="422"/>
    </row>
    <row r="70" spans="2:8" ht="21" customHeight="1">
      <c r="B70" s="335" t="s">
        <v>341</v>
      </c>
      <c r="C70" s="238" t="s">
        <v>18</v>
      </c>
      <c r="D70" s="25" t="s">
        <v>94</v>
      </c>
      <c r="E70" s="200" t="s">
        <v>60</v>
      </c>
      <c r="F70" s="250">
        <f>+'5. Transparencia '!L14</f>
        <v>0.33329999999999999</v>
      </c>
      <c r="G70" s="425"/>
      <c r="H70" s="422"/>
    </row>
    <row r="71" spans="2:8" ht="21" customHeight="1">
      <c r="B71" s="336"/>
      <c r="C71" s="238" t="s">
        <v>113</v>
      </c>
      <c r="D71" s="241" t="s">
        <v>213</v>
      </c>
      <c r="E71" s="200" t="s">
        <v>254</v>
      </c>
      <c r="F71" s="250" t="str">
        <f>+'5. Transparencia '!L15</f>
        <v>N.A.</v>
      </c>
      <c r="G71" s="425"/>
      <c r="H71" s="422"/>
    </row>
    <row r="72" spans="2:8" ht="21" customHeight="1">
      <c r="B72" s="335" t="s">
        <v>342</v>
      </c>
      <c r="C72" s="33" t="s">
        <v>96</v>
      </c>
      <c r="D72" s="231" t="s">
        <v>164</v>
      </c>
      <c r="E72" s="200" t="s">
        <v>166</v>
      </c>
      <c r="F72" s="250" t="str">
        <f>+'5. Transparencia '!L16</f>
        <v>N.A.</v>
      </c>
      <c r="G72" s="425"/>
      <c r="H72" s="422"/>
    </row>
    <row r="73" spans="2:8" ht="21" customHeight="1">
      <c r="B73" s="336"/>
      <c r="C73" s="33" t="s">
        <v>20</v>
      </c>
      <c r="D73" s="200" t="s">
        <v>97</v>
      </c>
      <c r="E73" s="200" t="s">
        <v>99</v>
      </c>
      <c r="F73" s="251" t="str">
        <f>+'5. Transparencia '!L17</f>
        <v>N.A.</v>
      </c>
      <c r="G73" s="426"/>
      <c r="H73" s="422"/>
    </row>
    <row r="74" spans="2:8" ht="13.5" thickBot="1">
      <c r="H74" s="422"/>
    </row>
    <row r="75" spans="2:8">
      <c r="B75" s="419" t="s">
        <v>348</v>
      </c>
      <c r="C75" s="420"/>
      <c r="D75" s="420"/>
      <c r="E75" s="421"/>
      <c r="F75" s="337" t="s">
        <v>332</v>
      </c>
      <c r="G75" s="338"/>
      <c r="H75" s="422"/>
    </row>
    <row r="76" spans="2:8">
      <c r="B76" s="345" t="s">
        <v>7</v>
      </c>
      <c r="C76" s="345"/>
      <c r="D76" s="33" t="s">
        <v>8</v>
      </c>
      <c r="E76" s="199" t="s">
        <v>9</v>
      </c>
      <c r="F76" s="204" t="s">
        <v>344</v>
      </c>
      <c r="G76" s="254" t="s">
        <v>332</v>
      </c>
      <c r="H76" s="422"/>
    </row>
    <row r="77" spans="2:8" ht="56.25" customHeight="1">
      <c r="B77" s="33" t="s">
        <v>14</v>
      </c>
      <c r="C77" s="230" t="s">
        <v>149</v>
      </c>
      <c r="D77" s="230" t="s">
        <v>117</v>
      </c>
      <c r="E77" s="43" t="s">
        <v>116</v>
      </c>
      <c r="F77" s="250">
        <f>+'6. Iniciativas A.C'!K6</f>
        <v>0</v>
      </c>
      <c r="G77" s="427">
        <f>AVERAGE(F77:F78)</f>
        <v>0</v>
      </c>
      <c r="H77" s="422"/>
    </row>
    <row r="78" spans="2:8" ht="39" customHeight="1">
      <c r="B78" s="33" t="s">
        <v>85</v>
      </c>
      <c r="C78" s="21" t="s">
        <v>122</v>
      </c>
      <c r="D78" s="120" t="s">
        <v>167</v>
      </c>
      <c r="E78" s="120" t="s">
        <v>114</v>
      </c>
      <c r="F78" s="250" t="str">
        <f>+'6. Iniciativas A.C'!K7</f>
        <v>N.A.</v>
      </c>
      <c r="G78" s="428"/>
      <c r="H78" s="415"/>
    </row>
    <row r="81" spans="1:4" ht="13.5">
      <c r="A81" s="331" t="s">
        <v>389</v>
      </c>
    </row>
    <row r="82" spans="1:4" ht="13.5">
      <c r="A82" s="331" t="s">
        <v>388</v>
      </c>
    </row>
    <row r="85" spans="1:4">
      <c r="B85" s="330"/>
      <c r="C85" s="330"/>
      <c r="D85" s="330"/>
    </row>
  </sheetData>
  <mergeCells count="43">
    <mergeCell ref="B4:E4"/>
    <mergeCell ref="C5:D5"/>
    <mergeCell ref="B6:B7"/>
    <mergeCell ref="B9:B10"/>
    <mergeCell ref="F18:G18"/>
    <mergeCell ref="J16:K16"/>
    <mergeCell ref="M16:N16"/>
    <mergeCell ref="B18:E18"/>
    <mergeCell ref="B14:E14"/>
    <mergeCell ref="F14:G14"/>
    <mergeCell ref="J15:K15"/>
    <mergeCell ref="M15:N15"/>
    <mergeCell ref="C19:D19"/>
    <mergeCell ref="B20:B27"/>
    <mergeCell ref="B28:B36"/>
    <mergeCell ref="B37:B39"/>
    <mergeCell ref="B40:B42"/>
    <mergeCell ref="B67:B68"/>
    <mergeCell ref="B70:B71"/>
    <mergeCell ref="B72:B73"/>
    <mergeCell ref="B60:E60"/>
    <mergeCell ref="F44:G44"/>
    <mergeCell ref="C45:D45"/>
    <mergeCell ref="B46:B47"/>
    <mergeCell ref="B48:B52"/>
    <mergeCell ref="B53:B54"/>
    <mergeCell ref="B56:B58"/>
    <mergeCell ref="B75:E75"/>
    <mergeCell ref="H6:H78"/>
    <mergeCell ref="G62:G73"/>
    <mergeCell ref="G77:G78"/>
    <mergeCell ref="B1:H1"/>
    <mergeCell ref="B2:H2"/>
    <mergeCell ref="F75:G75"/>
    <mergeCell ref="B76:C76"/>
    <mergeCell ref="F60:G60"/>
    <mergeCell ref="F4:H4"/>
    <mergeCell ref="G6:G12"/>
    <mergeCell ref="G20:G42"/>
    <mergeCell ref="B44:E44"/>
    <mergeCell ref="G46:G58"/>
    <mergeCell ref="C61:D61"/>
    <mergeCell ref="B62:B66"/>
  </mergeCells>
  <pageMargins left="0.7" right="0.7" top="0.75" bottom="0.75" header="0.3" footer="0.3"/>
  <ignoredErrors>
    <ignoredError sqref="C16"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1.Riesgos de Corrupción</vt:lpstr>
      <vt:lpstr>2. Racionalización de Trámites</vt:lpstr>
      <vt:lpstr>3. Rendición de Cuentas</vt:lpstr>
      <vt:lpstr>4. Servicio al ciudadano</vt:lpstr>
      <vt:lpstr>5. Transparencia </vt:lpstr>
      <vt:lpstr>6. Iniciativas A.C</vt:lpstr>
      <vt:lpstr>OAP Activ x compon 2021</vt:lpstr>
      <vt:lpstr>OAP</vt:lpstr>
      <vt:lpstr>PAAC CONSOL % AVANC a 30abr2021</vt:lpstr>
      <vt:lpstr>'1.Riesgos de Corrupción'!Área_de_impresión</vt:lpstr>
      <vt:lpstr>'2. Racionalización de Trámites'!Área_de_impresión</vt:lpstr>
      <vt:lpstr>'3. Rendición de Cuentas'!Área_de_impresión</vt:lpstr>
      <vt:lpstr>'4. Servicio al ciudadano'!Área_de_impresión</vt:lpstr>
      <vt:lpstr>'5. Transparencia '!Área_de_impresión</vt:lpstr>
      <vt:lpstr>'6. Iniciativas A.C'!Área_de_impresión</vt:lpstr>
      <vt:lpstr>'3. Rendición de Cuentas'!Títulos_a_imprimir</vt:lpstr>
      <vt:lpstr>'4. Servicio al ciudadano'!Títulos_a_imprimir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nidiatorres</dc:creator>
  <cp:keywords/>
  <dc:description/>
  <cp:lastModifiedBy>Usuario</cp:lastModifiedBy>
  <cp:revision/>
  <dcterms:created xsi:type="dcterms:W3CDTF">2019-01-10T20:48:28Z</dcterms:created>
  <dcterms:modified xsi:type="dcterms:W3CDTF">2021-05-14T15:57:09Z</dcterms:modified>
  <cp:category/>
  <cp:contentStatus/>
</cp:coreProperties>
</file>