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Z:\OCI_2021\200_31 PLANES\21.CICCI_2021\DOCUMENTOS 2° CICCI 16092021\"/>
    </mc:Choice>
  </mc:AlternateContent>
  <xr:revisionPtr revIDLastSave="0" documentId="13_ncr:1_{0930857E-B2DE-4696-8DD9-6627D9817664}" xr6:coauthVersionLast="47" xr6:coauthVersionMax="47" xr10:uidLastSave="{00000000-0000-0000-0000-000000000000}"/>
  <workbookProtection workbookAlgorithmName="SHA-512" workbookHashValue="Ig3kzYl13/CtoT3/NG+BiIhckKhrSi+6T5sIxz9BiDhFGjbqr7gIbtteqS+9CkL+pLDigKZdfRKDoEkYik1hFQ==" workbookSaltValue="9QWbu4lSjvqW8/m79oQsMA==" workbookSpinCount="100000" lockStructure="1"/>
  <bookViews>
    <workbookView xWindow="-120" yWindow="-120" windowWidth="19440" windowHeight="15000" xr2:uid="{07E671CA-A30F-9B4C-BC1C-1DC5447CBC99}"/>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2" l="1"/>
  <c r="E12" i="2"/>
  <c r="D12" i="2"/>
  <c r="C12" i="2"/>
  <c r="BI12" i="1"/>
  <c r="BJ12" i="1"/>
  <c r="BK12" i="1"/>
  <c r="CA62" i="1"/>
  <c r="BW62" i="1"/>
  <c r="BS62" i="1"/>
  <c r="BO62" i="1"/>
  <c r="CA61" i="1"/>
  <c r="BW61" i="1"/>
  <c r="BS61" i="1"/>
  <c r="BO61" i="1"/>
  <c r="CA60" i="1"/>
  <c r="BW60" i="1"/>
  <c r="BW59" i="1"/>
  <c r="BS60" i="1"/>
  <c r="BS59" i="1"/>
  <c r="BO60" i="1"/>
  <c r="BO59" i="1"/>
  <c r="BZ59" i="1"/>
  <c r="BY59" i="1"/>
  <c r="BX59" i="1"/>
  <c r="BV59" i="1"/>
  <c r="BU59" i="1"/>
  <c r="BT59" i="1"/>
  <c r="BR59" i="1"/>
  <c r="BQ59" i="1"/>
  <c r="BP59" i="1"/>
  <c r="BN59" i="1"/>
  <c r="BM59" i="1"/>
  <c r="BL59" i="1"/>
  <c r="BI59" i="1"/>
  <c r="BH59" i="1"/>
  <c r="CA58" i="1"/>
  <c r="BW58" i="1"/>
  <c r="BS58" i="1"/>
  <c r="BO58" i="1"/>
  <c r="CA57" i="1"/>
  <c r="BW57" i="1"/>
  <c r="BS57" i="1"/>
  <c r="BO57" i="1"/>
  <c r="CA56" i="1"/>
  <c r="BW56" i="1"/>
  <c r="BS56" i="1"/>
  <c r="BO56" i="1"/>
  <c r="CA55" i="1"/>
  <c r="BW55" i="1"/>
  <c r="BS55" i="1"/>
  <c r="BO55" i="1"/>
  <c r="CA54" i="1"/>
  <c r="CA53" i="1"/>
  <c r="BW54" i="1"/>
  <c r="BW53" i="1"/>
  <c r="BS54" i="1"/>
  <c r="BS53" i="1"/>
  <c r="BO54" i="1"/>
  <c r="BZ53" i="1"/>
  <c r="BY53" i="1"/>
  <c r="BX53" i="1"/>
  <c r="BV53" i="1"/>
  <c r="BU53" i="1"/>
  <c r="BT53" i="1"/>
  <c r="BR53" i="1"/>
  <c r="BQ53" i="1"/>
  <c r="BP53" i="1"/>
  <c r="BN53" i="1"/>
  <c r="BM53" i="1"/>
  <c r="BL53" i="1"/>
  <c r="BI53" i="1"/>
  <c r="BH53" i="1"/>
  <c r="CA52" i="1"/>
  <c r="BW52" i="1"/>
  <c r="BS52" i="1"/>
  <c r="BO52" i="1"/>
  <c r="CA51" i="1"/>
  <c r="CA50" i="1"/>
  <c r="BW51" i="1"/>
  <c r="BW50" i="1"/>
  <c r="BS51" i="1"/>
  <c r="BS50" i="1"/>
  <c r="BO51" i="1"/>
  <c r="BZ50" i="1"/>
  <c r="BY50" i="1"/>
  <c r="BX50" i="1"/>
  <c r="BV50" i="1"/>
  <c r="BU50" i="1"/>
  <c r="BT50" i="1"/>
  <c r="BR50" i="1"/>
  <c r="BQ50" i="1"/>
  <c r="BP50" i="1"/>
  <c r="BN50" i="1"/>
  <c r="BM50" i="1"/>
  <c r="BL50" i="1"/>
  <c r="BI50" i="1"/>
  <c r="BH50" i="1"/>
  <c r="CA49" i="1"/>
  <c r="BW49" i="1"/>
  <c r="BS49" i="1"/>
  <c r="BO49" i="1"/>
  <c r="CA48" i="1"/>
  <c r="BW48" i="1"/>
  <c r="BS48" i="1"/>
  <c r="BO48" i="1"/>
  <c r="CA47" i="1"/>
  <c r="BW47" i="1"/>
  <c r="BS47" i="1"/>
  <c r="BO47" i="1"/>
  <c r="CA46" i="1"/>
  <c r="CA45" i="1"/>
  <c r="BW46" i="1"/>
  <c r="BW45" i="1"/>
  <c r="BS46" i="1"/>
  <c r="BS45" i="1"/>
  <c r="BO46" i="1"/>
  <c r="BZ45" i="1"/>
  <c r="BY45" i="1"/>
  <c r="BX45" i="1"/>
  <c r="BV45" i="1"/>
  <c r="BU45" i="1"/>
  <c r="BT45" i="1"/>
  <c r="BR45" i="1"/>
  <c r="BQ45" i="1"/>
  <c r="BP45" i="1"/>
  <c r="BN45" i="1"/>
  <c r="BM45" i="1"/>
  <c r="BL45" i="1"/>
  <c r="BI45" i="1"/>
  <c r="BH45" i="1"/>
  <c r="CA44" i="1"/>
  <c r="CA43" i="1"/>
  <c r="BW44" i="1"/>
  <c r="BW43" i="1"/>
  <c r="BS44" i="1"/>
  <c r="BO44" i="1"/>
  <c r="BO43" i="1"/>
  <c r="BZ43" i="1"/>
  <c r="BY43" i="1"/>
  <c r="BX43" i="1"/>
  <c r="BV43" i="1"/>
  <c r="BU43" i="1"/>
  <c r="BT43" i="1"/>
  <c r="BS43" i="1"/>
  <c r="BR43" i="1"/>
  <c r="BQ43" i="1"/>
  <c r="BP43" i="1"/>
  <c r="BN43" i="1"/>
  <c r="BM43" i="1"/>
  <c r="BL43" i="1"/>
  <c r="BI43" i="1"/>
  <c r="BH43" i="1"/>
  <c r="CA42" i="1"/>
  <c r="BW42" i="1"/>
  <c r="BS42" i="1"/>
  <c r="BO42" i="1"/>
  <c r="CA41" i="1"/>
  <c r="CA40" i="1"/>
  <c r="BW41" i="1"/>
  <c r="BW40" i="1"/>
  <c r="BS41" i="1"/>
  <c r="BO41" i="1"/>
  <c r="BZ40" i="1"/>
  <c r="BY40" i="1"/>
  <c r="BX40" i="1"/>
  <c r="BV40" i="1"/>
  <c r="BU40" i="1"/>
  <c r="BT40" i="1"/>
  <c r="BR40" i="1"/>
  <c r="BQ40" i="1"/>
  <c r="BP40" i="1"/>
  <c r="BN40" i="1"/>
  <c r="BM40" i="1"/>
  <c r="BL40" i="1"/>
  <c r="BI40" i="1"/>
  <c r="BH40" i="1"/>
  <c r="CA39" i="1"/>
  <c r="BW39" i="1"/>
  <c r="BS39" i="1"/>
  <c r="BO39" i="1"/>
  <c r="CA38" i="1"/>
  <c r="BW38" i="1"/>
  <c r="BS38" i="1"/>
  <c r="BO38" i="1"/>
  <c r="CA37" i="1"/>
  <c r="BW37" i="1"/>
  <c r="BS37" i="1"/>
  <c r="BO37" i="1"/>
  <c r="CA36" i="1"/>
  <c r="BW36" i="1"/>
  <c r="BS36" i="1"/>
  <c r="BO36" i="1"/>
  <c r="CA35" i="1"/>
  <c r="BW35" i="1"/>
  <c r="BS35" i="1"/>
  <c r="BO35" i="1"/>
  <c r="CA34" i="1"/>
  <c r="BW34" i="1"/>
  <c r="BS34" i="1"/>
  <c r="BO34" i="1"/>
  <c r="CA33" i="1"/>
  <c r="BW33" i="1"/>
  <c r="BS33" i="1"/>
  <c r="BO33" i="1"/>
  <c r="CA32" i="1"/>
  <c r="BW32" i="1"/>
  <c r="BS32" i="1"/>
  <c r="BO32" i="1"/>
  <c r="CA31" i="1"/>
  <c r="BW31" i="1"/>
  <c r="BS31" i="1"/>
  <c r="BO31" i="1"/>
  <c r="CA30" i="1"/>
  <c r="BW30" i="1"/>
  <c r="BS30" i="1"/>
  <c r="BO30" i="1"/>
  <c r="CA29" i="1"/>
  <c r="BW29" i="1"/>
  <c r="BS29" i="1"/>
  <c r="BO29" i="1"/>
  <c r="CA28" i="1"/>
  <c r="BW28" i="1"/>
  <c r="BS28" i="1"/>
  <c r="BO28" i="1"/>
  <c r="CA27" i="1"/>
  <c r="BW27" i="1"/>
  <c r="BS27" i="1"/>
  <c r="BO27" i="1"/>
  <c r="CA26" i="1"/>
  <c r="BW26" i="1"/>
  <c r="BS26" i="1"/>
  <c r="BO26" i="1"/>
  <c r="CA25" i="1"/>
  <c r="BW25" i="1"/>
  <c r="BS25" i="1"/>
  <c r="BO25" i="1"/>
  <c r="CA24" i="1"/>
  <c r="BW24" i="1"/>
  <c r="BS24" i="1"/>
  <c r="BO24" i="1"/>
  <c r="CA23" i="1"/>
  <c r="BW23" i="1"/>
  <c r="BS23" i="1"/>
  <c r="BO23" i="1"/>
  <c r="CA22" i="1"/>
  <c r="BW22" i="1"/>
  <c r="BS22" i="1"/>
  <c r="BO22" i="1"/>
  <c r="CA21" i="1"/>
  <c r="BW21" i="1"/>
  <c r="BS21" i="1"/>
  <c r="BO21" i="1"/>
  <c r="CA19" i="1"/>
  <c r="BW19" i="1"/>
  <c r="BS19" i="1"/>
  <c r="BO19" i="1"/>
  <c r="CA18" i="1"/>
  <c r="BW18" i="1"/>
  <c r="BS18" i="1"/>
  <c r="BO18" i="1"/>
  <c r="CA17" i="1"/>
  <c r="BW17" i="1"/>
  <c r="BS17" i="1"/>
  <c r="BO17" i="1"/>
  <c r="CA16" i="1"/>
  <c r="BW16" i="1"/>
  <c r="BS16" i="1"/>
  <c r="BO16" i="1"/>
  <c r="A16" i="1"/>
  <c r="A17" i="1"/>
  <c r="A18" i="1"/>
  <c r="A19" i="1"/>
  <c r="A21" i="1"/>
  <c r="A22" i="1"/>
  <c r="A23" i="1"/>
  <c r="A24" i="1"/>
  <c r="A25" i="1"/>
  <c r="A26" i="1"/>
  <c r="A27" i="1"/>
  <c r="A28" i="1"/>
  <c r="A29" i="1"/>
  <c r="A30" i="1"/>
  <c r="A31" i="1"/>
  <c r="A32" i="1"/>
  <c r="A33" i="1"/>
  <c r="A34" i="1"/>
  <c r="A35" i="1"/>
  <c r="A36" i="1"/>
  <c r="A37" i="1"/>
  <c r="A38" i="1"/>
  <c r="A39" i="1"/>
  <c r="A41" i="1"/>
  <c r="A42" i="1"/>
  <c r="A44" i="1"/>
  <c r="A46" i="1"/>
  <c r="A47" i="1"/>
  <c r="A48" i="1"/>
  <c r="A49" i="1"/>
  <c r="A51" i="1"/>
  <c r="A52" i="1"/>
  <c r="A54" i="1"/>
  <c r="A55" i="1"/>
  <c r="A56" i="1"/>
  <c r="A57" i="1"/>
  <c r="A58" i="1"/>
  <c r="A60" i="1"/>
  <c r="A61" i="1"/>
  <c r="A62" i="1"/>
  <c r="CA15" i="1"/>
  <c r="BW15" i="1"/>
  <c r="BS15" i="1"/>
  <c r="BO15" i="1"/>
  <c r="CA14" i="1"/>
  <c r="BW14" i="1"/>
  <c r="BS14" i="1"/>
  <c r="BO14" i="1"/>
  <c r="CA13" i="1"/>
  <c r="BW13" i="1"/>
  <c r="BS13" i="1"/>
  <c r="BO13" i="1"/>
  <c r="BZ12" i="1"/>
  <c r="BY12" i="1"/>
  <c r="BX12" i="1"/>
  <c r="BV12" i="1"/>
  <c r="BU12" i="1"/>
  <c r="BT12" i="1"/>
  <c r="BR12" i="1"/>
  <c r="BQ12" i="1"/>
  <c r="BP12" i="1"/>
  <c r="BN12" i="1"/>
  <c r="BM12" i="1"/>
  <c r="BL12" i="1"/>
  <c r="BH12" i="1"/>
  <c r="D13" i="2"/>
  <c r="E13" i="2"/>
  <c r="F13" i="2"/>
  <c r="CA59" i="1"/>
  <c r="BT63" i="1"/>
  <c r="BH63" i="1"/>
  <c r="BY63" i="1"/>
  <c r="BP63" i="1"/>
  <c r="BU63" i="1"/>
  <c r="BZ63" i="1"/>
  <c r="BI63" i="1"/>
  <c r="BL63" i="1"/>
  <c r="BQ63" i="1"/>
  <c r="BV63" i="1"/>
  <c r="BM63" i="1"/>
  <c r="BR63" i="1"/>
  <c r="BN63" i="1"/>
  <c r="CA12" i="1"/>
  <c r="BX63" i="1"/>
  <c r="CC59" i="1"/>
  <c r="BS12" i="1"/>
  <c r="CB16" i="1"/>
  <c r="CB17" i="1"/>
  <c r="CB41" i="1"/>
  <c r="CB42" i="1"/>
  <c r="BW12" i="1"/>
  <c r="BW63" i="1"/>
  <c r="CB29" i="1"/>
  <c r="CB30" i="1"/>
  <c r="CB31" i="1"/>
  <c r="CB32" i="1"/>
  <c r="CB33" i="1"/>
  <c r="CB34" i="1"/>
  <c r="CB35" i="1"/>
  <c r="CB36" i="1"/>
  <c r="CB37" i="1"/>
  <c r="CB38" i="1"/>
  <c r="CB39" i="1"/>
  <c r="CB46" i="1"/>
  <c r="CB47" i="1"/>
  <c r="CB48" i="1"/>
  <c r="CB49" i="1"/>
  <c r="CB54" i="1"/>
  <c r="CB55" i="1"/>
  <c r="CB56" i="1"/>
  <c r="CB57" i="1"/>
  <c r="CB58" i="1"/>
  <c r="CB60" i="1"/>
  <c r="CB61" i="1"/>
  <c r="CB62" i="1"/>
  <c r="CB18" i="1"/>
  <c r="CB19" i="1"/>
  <c r="CB21" i="1"/>
  <c r="CB22" i="1"/>
  <c r="CB23" i="1"/>
  <c r="CB24" i="1"/>
  <c r="CB25" i="1"/>
  <c r="CB26" i="1"/>
  <c r="CB27" i="1"/>
  <c r="CB28" i="1"/>
  <c r="BO12" i="1"/>
  <c r="BO40" i="1"/>
  <c r="BS40" i="1"/>
  <c r="BS63" i="1"/>
  <c r="CB44" i="1"/>
  <c r="CB43" i="1"/>
  <c r="CB51" i="1"/>
  <c r="CB52" i="1"/>
  <c r="CB13" i="1"/>
  <c r="CB14" i="1"/>
  <c r="CB15" i="1"/>
  <c r="CC43" i="1"/>
  <c r="BO45" i="1"/>
  <c r="CC45" i="1"/>
  <c r="BO50" i="1"/>
  <c r="CC50" i="1"/>
  <c r="BO53" i="1"/>
  <c r="CC53" i="1"/>
  <c r="CA63" i="1"/>
  <c r="CC12" i="1"/>
  <c r="CC40" i="1"/>
  <c r="CB12" i="1"/>
  <c r="CB59" i="1"/>
  <c r="CB45" i="1"/>
  <c r="CB50" i="1"/>
  <c r="CB40" i="1"/>
  <c r="CB53" i="1"/>
  <c r="BO63" i="1"/>
  <c r="BO64" i="1"/>
  <c r="CC63" i="1"/>
  <c r="CB63" i="1"/>
</calcChain>
</file>

<file path=xl/sharedStrings.xml><?xml version="1.0" encoding="utf-8"?>
<sst xmlns="http://schemas.openxmlformats.org/spreadsheetml/2006/main" count="512" uniqueCount="409">
  <si>
    <t>SUPERINTENDENCIA DE TRANSPORTE
PLAN ANUAL DE AUDITORÍAS - PAA vigencia 2021</t>
  </si>
  <si>
    <t>VIGENCIA</t>
  </si>
  <si>
    <t>OBJETIVO DEL PLAN</t>
  </si>
  <si>
    <t>Evaluar el Sistema de Control Interno, a través de la ejecución de las auditorías, evaluaciones y seguimientos realizados por la OCI (según selectivo), que aporten a la mejora continua.</t>
  </si>
  <si>
    <t>ALCANCE</t>
  </si>
  <si>
    <t>Auditorías, seguimientos y evaluaciones según selectivo y recursos asignados a la OCI.</t>
  </si>
  <si>
    <t>CRITERIOS</t>
  </si>
  <si>
    <t xml:space="preserve">Requisitos legales, normativos, procedimientos, cadena de valor de la Superintendencia de Transporte </t>
  </si>
  <si>
    <t xml:space="preserve">RECURSOS </t>
  </si>
  <si>
    <t>Humanos:      Equipo de trabajo asignado a la Oficina de Control Interno -  responsables de los temas a auditar. 
Financieros:   Presupuesto asignado.
Tecnológicos: Equipos de computo, sistemas de información, sistemas de redes y corro electrónico de la Entidad.</t>
  </si>
  <si>
    <t>RIESGOS</t>
  </si>
  <si>
    <r>
      <t>1) Corrupción</t>
    </r>
    <r>
      <rPr>
        <sz val="9"/>
        <rFont val="Arial Narrow"/>
        <family val="2"/>
      </rPr>
      <t xml:space="preserve"> - Posibilidad de recibir o solicitar dádivas por parte del equipo auditor,  a cambio de encubrir posibles hechos de corrupción en el desarrollo de auditorías, evaluaciones o seguimientos.</t>
    </r>
    <r>
      <rPr>
        <b/>
        <sz val="9"/>
        <rFont val="Arial Narrow"/>
        <family val="2"/>
      </rPr>
      <t xml:space="preserve">
</t>
    </r>
  </si>
  <si>
    <r>
      <rPr>
        <b/>
        <sz val="9"/>
        <rFont val="Arial Narrow"/>
        <family val="2"/>
      </rPr>
      <t>CAUSAS</t>
    </r>
    <r>
      <rPr>
        <sz val="9"/>
        <rFont val="Arial Narrow"/>
        <family val="2"/>
      </rPr>
      <t xml:space="preserve">
1.1. Desconocimiento de los delitos contra la administración pública por parte de algún (os) auditor (es).
1.2. Informes de auditorías internas, seguimientos y evaluaciones elaborados por los auditores, no acordes con la realidad, poco pertinentes.
1.3. Tráfico de influencias y amiguismo que afecten los informes de auditoría internas, seguimientos y evaluaciones a la gestión 
       institucional.
1.4. Divulgación o acceso a terceros de información no autorizada por parte de los auditores.
1.5. No aplicación del Código del Ética del Auditor y del Estatuto de Auditoría.</t>
    </r>
  </si>
  <si>
    <r>
      <rPr>
        <b/>
        <sz val="9"/>
        <rFont val="Arial Narrow"/>
        <family val="2"/>
      </rPr>
      <t>CONSECUENCIAS</t>
    </r>
    <r>
      <rPr>
        <sz val="9"/>
        <rFont val="Arial Narrow"/>
        <family val="2"/>
      </rPr>
      <t xml:space="preserve">
1. Perdida de imagen y credibilidad de la Oficina de Control Interno y del Equipo de la OCI ante la Entidad por el resultado de los informes.
2. Pérdidas o inadecuado uso de recursos financieros, tecnológicos y/o de infraestructura, entre otros.
3. Incumplimientos legales en la Entidad.
4. Hallazgos y/o sanciones por parte de Entes de control externos.		</t>
    </r>
  </si>
  <si>
    <r>
      <t>2) Operativo -</t>
    </r>
    <r>
      <rPr>
        <sz val="9"/>
        <rFont val="Arial Narrow"/>
        <family val="2"/>
      </rPr>
      <t xml:space="preserve"> Posibles sanciones a nivel institucional por incumplimiento en la ejecución del Plan Anual de Auditoría debido a escaso recurs</t>
    </r>
    <r>
      <rPr>
        <sz val="9"/>
        <color theme="1"/>
        <rFont val="Arial Narrow"/>
        <family val="2"/>
      </rPr>
      <t>o humano</t>
    </r>
    <r>
      <rPr>
        <sz val="9"/>
        <rFont val="Arial Narrow"/>
        <family val="2"/>
      </rPr>
      <t xml:space="preserve"> asignado a la Oficina de Control Interno - OCI o por demora en la entrega de la información por parte de los responsables de los procesos objeto de Auditoría, evaluación y/o seguimiento.</t>
    </r>
  </si>
  <si>
    <r>
      <rPr>
        <b/>
        <sz val="9"/>
        <rFont val="Arial Narrow"/>
        <family val="2"/>
      </rPr>
      <t>CAUSAS</t>
    </r>
    <r>
      <rPr>
        <sz val="9"/>
        <rFont val="Arial Narrow"/>
        <family val="2"/>
      </rPr>
      <t xml:space="preserve">
2.1 Rotación de personal (encargos, no asignación de recursos financieros suficientes, posible solicitud de cesión de contratos, posible solicitud de suspensión de contratos, entre otros).
2.2 Solicitud de informes por parte de Entes externos. Que no estaban contemplados en la planeación de la oficina para la vigencia y en la normatividad vigente o por la expedición de nuevas normas.
2.3. Recurso Humano asignado a la Oficina de Control Interno sin formación y competencias de auditoría.
2.4. Escaso recurso humano para ejecutar en su totalidad el Plan Anual de Auditorías.
2.5. Solicitud de ampliación plazo para entrega de información y/o atención de auditorías internas, seguimientos y evaluaciones por parte de los auditados.
2.6. Entrega inoportuna de información por parte de los auditados.
2.7. No entrega de informes por parte del auditor asignado.
2.8 Ausentismo laboral 
2.9 Restricciones por emergencia sanitaria decretada por el Gobierno Nacional.</t>
    </r>
  </si>
  <si>
    <r>
      <rPr>
        <b/>
        <sz val="9"/>
        <rFont val="Arial Narrow"/>
        <family val="2"/>
      </rPr>
      <t>CONSECUENCIAS</t>
    </r>
    <r>
      <rPr>
        <sz val="9"/>
        <rFont val="Arial Narrow"/>
        <family val="2"/>
      </rPr>
      <t xml:space="preserve">
1. Rezago en la ejecución del Plan Anual de Auditorías.
2. Retrasos en las fechas de entrega programadas.
3. Incumplimiento en la entrega de informes de Ley.
4. Baja calificación en la evaluación por dependencias.
5. Baja calificación en la evaluación de compromisos laborales de funcionarios de carrera administrativa y/o provisionales.
6. Sanción para el representante legal por la falta de ejecución de los informes obligatorios de cumplimiento legales.
</t>
    </r>
  </si>
  <si>
    <t>CONTROLES</t>
  </si>
  <si>
    <r>
      <rPr>
        <b/>
        <sz val="9"/>
        <rFont val="Arial Narrow"/>
        <family val="2"/>
      </rPr>
      <t>RIESGO 1</t>
    </r>
    <r>
      <rPr>
        <sz val="9"/>
        <rFont val="Arial Narrow"/>
        <family val="2"/>
      </rPr>
      <t xml:space="preserve">
1. Conceptualización de los Delitos contra la administración pública por parte de los auditores internos.
2. Aplicación del Código de Ética del Auditor interno y el Estatuto de Auditoría.
3. Generación de informes acorde con las evidencias suficientes y objetivas que se pueden plasmar en posibles hechos de corrupción que haya detectado el auditor en la ejecución de las auditorías internas, seguimientos y evaluaciones.
4. Comunicación de los informes al Representante Legal en calidad de responsable del Sistema de Control Interno (Ley 87 de 1993) para lo de su competencia.
5. En caso de identificar un encubrimiento de posibles hechos de corrupción dar traslado a la autoridad competente.</t>
    </r>
  </si>
  <si>
    <r>
      <rPr>
        <b/>
        <sz val="9"/>
        <rFont val="Arial Narrow"/>
        <family val="2"/>
      </rPr>
      <t xml:space="preserve">RIESGO 2  </t>
    </r>
    <r>
      <rPr>
        <sz val="9"/>
        <rFont val="Arial Narrow"/>
        <family val="2"/>
      </rPr>
      <t xml:space="preserve">
1. Monitorear, hacer seguimiento y retroalimentación periódica a la ejecución del Plan Anual de Auditorías ejecutado por parte del equipo de la OCI.
2. Control de asistencia a reuniones de seguimiento.
3. Solicitar aprobación de modificación al Plan Anual de Auditorías.
4.Verificar por parte de los auditores internos las fechas programadas para el desarrollo de las actividades, para su planeación y ejecución oportuna.
5. Verificar por parte de los auditores internos planes de trabajo y compromisos laborales aplicando el autocontrol.
6. Solicitar capacitación PIC para la formación del equipo auditor en auditoría.
7, GESTIONAR LA CONTRATACION DE UN PROFESIONAL QUE PUEDA SUPLIR LAS DEFICIENCIAS DE PENSONAL </t>
    </r>
  </si>
  <si>
    <t>INFORMES DE CUMPLIMIENTO LEGAL - LIDERAZGO ESTRATÉGICO - EVALUACIÓN Y SEGUIMIENTO</t>
  </si>
  <si>
    <t>CRITERIO</t>
  </si>
  <si>
    <t>ENERO</t>
  </si>
  <si>
    <t>FEBRERO</t>
  </si>
  <si>
    <t>MARZO</t>
  </si>
  <si>
    <t>ABRIL</t>
  </si>
  <si>
    <t>MAYO</t>
  </si>
  <si>
    <t>JUNIO</t>
  </si>
  <si>
    <t>JULIO</t>
  </si>
  <si>
    <t>AGOSTO</t>
  </si>
  <si>
    <t>SEPTIEMBRE</t>
  </si>
  <si>
    <t>OCTUBRE</t>
  </si>
  <si>
    <t>NOVIEMBRE</t>
  </si>
  <si>
    <t>DICIEMBRE</t>
  </si>
  <si>
    <t>FECHA PROGRAMACIÓN</t>
  </si>
  <si>
    <t>Observciones FECHA DE EJECUCIÓN</t>
  </si>
  <si>
    <t>RESPONSABLE SUMINISTRAR INFORMACIÓN</t>
  </si>
  <si>
    <t>Ene</t>
  </si>
  <si>
    <t>Feb</t>
  </si>
  <si>
    <t>Mar</t>
  </si>
  <si>
    <t>I TRIMESTRE</t>
  </si>
  <si>
    <t>Abr</t>
  </si>
  <si>
    <t>May</t>
  </si>
  <si>
    <t>Jun</t>
  </si>
  <si>
    <t>II TRIMESTRE</t>
  </si>
  <si>
    <t>Jul</t>
  </si>
  <si>
    <t>Ago</t>
  </si>
  <si>
    <t>Sep</t>
  </si>
  <si>
    <t>III TRIMESTRE</t>
  </si>
  <si>
    <t>Oct</t>
  </si>
  <si>
    <t>Nov</t>
  </si>
  <si>
    <t>Dic</t>
  </si>
  <si>
    <t>IV TRIMESTRE</t>
  </si>
  <si>
    <t>TOTAL ANUAL PLANEADO</t>
  </si>
  <si>
    <t>ITEM</t>
  </si>
  <si>
    <t>NOMBRE AUIDITORIA/EVALUACIÓN/SEGUIMIENTO</t>
  </si>
  <si>
    <t xml:space="preserve">LEGAL </t>
  </si>
  <si>
    <t>OBJETIVO DE LA AUDITORÍA</t>
  </si>
  <si>
    <t>ALCANCE DE LA AUDITORÍA</t>
  </si>
  <si>
    <t>AUDITOR LÍDER Y EQUIPO AUDITOR</t>
  </si>
  <si>
    <t>PLAN DE ROTACION DE AUDITORIA</t>
  </si>
  <si>
    <t>S1</t>
  </si>
  <si>
    <t>S2</t>
  </si>
  <si>
    <t>S3</t>
  </si>
  <si>
    <t>S4</t>
  </si>
  <si>
    <t>PERIODICIDAD</t>
  </si>
  <si>
    <t>Formulación y Aprobación Plan Anual de Auditorías vigencia 2021.</t>
  </si>
  <si>
    <t>Ley 87 de 1993 "Por la cual se establecen normas para el ejercicio del control interno en las entidades y organismos del estado y se dictan otras disposiciones" art. 12 literal a.)
Decreto 648 de 2017, artículo 2.2.21.1.6 Aprobar Plan Anual de Auditoría presentado por el Jefe de la OCI.
Guía Rol de las Unidades de Control Interno, Auditoría Interna o quien haga sus veces.</t>
  </si>
  <si>
    <t>Formular y presentar para aprobación el Plan Anual de Auditorías vigencia 2021 al Comité Institucional de Coordinación de Control Interno - CICCI.</t>
  </si>
  <si>
    <r>
      <t xml:space="preserve">Formulación y presentación para aprobación del plan anual de auditorías vigencia 2021, con base en riesgos </t>
    </r>
    <r>
      <rPr>
        <sz val="10"/>
        <color theme="1"/>
        <rFont val="Arial"/>
        <family val="2"/>
      </rPr>
      <t>de las actividades</t>
    </r>
    <r>
      <rPr>
        <sz val="10"/>
        <rFont val="Arial"/>
        <family val="2"/>
      </rPr>
      <t xml:space="preserve">, proyectos, procesos, entre otros, el plan de rotación de auditorías, el universo de auditorías, informes de cumplimiento legal entre otros, tiempo para actividades de asesoría y acompañamiento, atención a entes de control,
seguimiento a planes de mejoramiento, tiempos para situaciones imprevistas, tiempo para capacitación a los funcionarios de la Oficina, para 
 fortalecer el Sistema de Control Interno, que coadyuve al cumplimiento de los objetivos y misión institucional, a través de la ejecución de las auditorías, evaluaciones y seguimientos.
</t>
    </r>
  </si>
  <si>
    <t>Comité Institucional de Coordinación de Control Interno
Jefe Oficina de Control Interno</t>
  </si>
  <si>
    <t>Se citó al CICCI para revisión y aprobación del Plan Anual de Auditorías el día 15 de Febrero de 2021 entre 3:00 p.m. a 4:30 p.m.</t>
  </si>
  <si>
    <t>Oficina de Control Interno - OCI</t>
  </si>
  <si>
    <t>Anual</t>
  </si>
  <si>
    <r>
      <t>Ley 87 de 1993 "</t>
    </r>
    <r>
      <rPr>
        <i/>
        <sz val="9"/>
        <color theme="1"/>
        <rFont val="Arial"/>
        <family val="2"/>
      </rPr>
      <t>Por la cual se establecen normas para el ejercicio del control interno en las entidades y organismos del estado y se dictan otras disposiciones" art. 12 literal a)</t>
    </r>
    <r>
      <rPr>
        <sz val="9"/>
        <color theme="1"/>
        <rFont val="Arial"/>
        <family val="2"/>
      </rPr>
      <t xml:space="preserve">
Decreto 648 de 2017, artículo 2.2.21.1.6 Aprobar Plan Anual de Auditoría presentado por el Jefe de la OCI
Guía Rol de las Unidades de Control Interno, Auditoría Interna o quien haga sus veces.</t>
    </r>
  </si>
  <si>
    <t xml:space="preserve">Coordinación, Ejecución y Seguimiento Plan Anual de Auditorías vigencia 2021.                        </t>
  </si>
  <si>
    <t>Coordinar la ejecución del Plan Anual de Auditorías vigencia 2021, que permita verificar selectivamente el Sistema de Control Interno, para identificar oportunidades de mejora para el cumplimiento de objetivos y misión institucional, acorde con los recursos asignados.</t>
  </si>
  <si>
    <t xml:space="preserve">Coordinación, ejecución, Comunicación de Resultados producto de las auditorías, evaluaciones y seguimientos. </t>
  </si>
  <si>
    <t>Coordinación Jefe Oficina de Control Interno.
Diligenciar Seguimiento Profesional Ingeniero de Sistemas JIRR y técnico administrativo</t>
  </si>
  <si>
    <t xml:space="preserve">Profesional Equipo OCI </t>
  </si>
  <si>
    <t>Quincenal</t>
  </si>
  <si>
    <t>Informe de seguimiento a la publicación en la página Web de la Superintendencia de Transporte, acorde con lo establecido en la Ley 1474 de 2011.</t>
  </si>
  <si>
    <t>Artículos 73, 74 y 77 de la Ley 1474 de 2011- Estatuto anticorrupción
Decreto 124 de 2016 Por el cual se sustituye el Título 4 de la Parte 1 del Libro 2 del Decreto 1081 de 2015, relativo al "Plan Anticorrupción y de Atención al Ciudadano". 
Estrategias para la Construcción del Plan Anticorrupción y de Atención al Ciudadano</t>
  </si>
  <si>
    <t xml:space="preserve">Verificar en la página web de la Superintendencia de Transporte, las publicaciones de Ley art. 73, 74, 77 Ley 1474 de 2011, Decreto 124 de 2016. </t>
  </si>
  <si>
    <t>Plan anticorrupción 2021.
Mapa de riesgos de corrupción 2021.</t>
  </si>
  <si>
    <t>Coordinación Jefe Oficina de Control Interno.
Auditores:  JIRR</t>
  </si>
  <si>
    <t>Radicado 20212000007253 del 1 de febrero de 2021 comunicacion Informe de seguimiento a la publicación en la página Web de la Superintendencia de Transporte, acorde con lo establecido en la Ley 1474 de 2011.</t>
  </si>
  <si>
    <t>Informe de seguimiento a ejecución Plan Anticorrupción  y mapa de riesgos de corrupción 
(3 al año - Diez primeros días hábiles de Enero - mayo - Septiembre).
Evaluar y verificar el cumplimiento de la estratégia de participación ciudadana (Plan de Participación Ciudadana.)</t>
  </si>
  <si>
    <t xml:space="preserve">Ley 1474 de 2011- Estatuto anticorrupción
Decreto 124 de 2016 Por el cual se sustituye el Título 4 de la Parte 1 del Libro 2 del Decreto 1081 de 2015, relativo al "Plan Anticorrupción y de Atención al Ciudadano". </t>
  </si>
  <si>
    <t>Verificar el cumplimiento de las actividades del Plan Anticorrupción y de Atención al Ciudadano (componentes, subcomponentes, actividades y metas  según programación) y mapa de riesgos de corrupción - 
Evaluar y verificar, el cumplimiento de la estrategia de Participación Ciudadana (Plan de Participación 2021).</t>
  </si>
  <si>
    <r>
      <rPr>
        <sz val="9"/>
        <rFont val="Arial"/>
        <family val="2"/>
      </rPr>
      <t xml:space="preserve">Plan anticorrupción y de atención al ciudadano, </t>
    </r>
    <r>
      <rPr>
        <sz val="10"/>
        <rFont val="Arial"/>
        <family val="2"/>
      </rPr>
      <t>mapa de riesgos de corrupción último cuatrimestre 2020.
Primer y segundo cuatrimestre 2021 con corte a  30 de Abril 30 y 31 de Agosto 31 de 2021</t>
    </r>
  </si>
  <si>
    <t>Coordinación Jefe Oficina de Control Interno.
Auditora Líder:
Martha C. Quijano B. - MCQB Profesional Especializado - OCI
Auditores Apoyo:
José Ignacio Ramírez R. - Profesional Especializado - OCI
Profesional Especializado- Derecho - OCI , EEBR</t>
  </si>
  <si>
    <t xml:space="preserve"> 1 al 18 ene 2021
26 abril al 14 may 2021
23 de agosto al 14 sep 2021</t>
  </si>
  <si>
    <t>OAP</t>
  </si>
  <si>
    <t>Cuatrimestral</t>
  </si>
  <si>
    <t>Informe avance al plan de mejoramiento CGR sistema SIRECI con corte a diciembre 31 de 2020 y a junio 30 de 2021 - transmisión semestral.</t>
  </si>
  <si>
    <t>DECRETO 648 DE 2017 "por el cual se modifica y adiciona el Decreto 1083 de 2015, Reglamentario Único del Sector de la Función Pública."
Decreto Ley 403 de 2020, "Por el cual se dictan normas para la correcta implementación del Acto Legislativo 04 de 2019 y el fortalecimiento del control fiscal" señala en el Artículo 45 que para el ejercicio de la vigilancia y el control fiscal se podrán aplicar sistema de control como el financiero, de legalidad, de gestión, de resultados, la revisión de cuentas y la evaluación del control interno.
Artículo 2.2.21.4.9Informes. Los jefes de control interno o quienes hagan sus veces deberán presentar los informes que se relacionan a continuación: (...) i) De seguimiento al plan de mejoramiento, de las contralorías; (...)
RESOLUCIÓN REGLAMENTARIA 042 DE 2020 (Agosto 25)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
Circular 05 de 2019 de la Contraloría General "Lineamiento Acciones Cumplids - Planes de Mejoramiento Sujetos de Control Fiscal".</t>
  </si>
  <si>
    <t>Verificar el estado de avance de las acciones formuladas en el Plan de Mejoramiento suscrito con la Contraloría General, en términos de efectividad para comunicar cierre ente de control.</t>
  </si>
  <si>
    <t>Plan de mejoramiento suscrito Contraloría General de la República (acciones del período a verificar).</t>
  </si>
  <si>
    <t xml:space="preserve">
Coordinación Jefe Oficina de Control Interno.
Auditora Líder: 
Martha C. Quijano B. - Profesional Especializado - OCI
Auditores Apoyo: 
José Ignacio Ramírez R. - Profesional Especializado - OCI
Profesional Especializado- Derecho - OCI. EEBR - MJC
Profesional Especializado- Contaduría - OCI. MSLA</t>
  </si>
  <si>
    <t>1 ene - 5 feb de 2021
Con corte 30 de junio de 2021 -
Según programación  CGR</t>
  </si>
  <si>
    <t>Dependencias</t>
  </si>
  <si>
    <t>Semestral</t>
  </si>
  <si>
    <t xml:space="preserve">Seguimiento informe de la Gestión Contractual  (mensual diciembre de 2020 a noviembre de 2021) mes vencido 10 días hábiles siguientes </t>
  </si>
  <si>
    <t xml:space="preserve">RESOLUCIÓN REGLAMENTARIA 042 DE 2020 (Agosto 25)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
</t>
  </si>
  <si>
    <t>Verificar que se haya efectuado el cargue de la información de Gestión Contractual mensual al SIRECI, acorde con los plazos establecidoss por la Contraloría General de la República - CGR.</t>
  </si>
  <si>
    <r>
      <t>Verificar certificado de Transmisión informe Gestión Contractual</t>
    </r>
    <r>
      <rPr>
        <b/>
        <sz val="12"/>
        <rFont val="Arial"/>
        <family val="2"/>
      </rPr>
      <t xml:space="preserve"> </t>
    </r>
    <r>
      <rPr>
        <sz val="10"/>
        <rFont val="Arial"/>
        <family val="2"/>
      </rPr>
      <t>- SIRECI</t>
    </r>
  </si>
  <si>
    <t>Auditora Líder: Martha Carlina Quijano - Profesional Especializado - OCI</t>
  </si>
  <si>
    <t xml:space="preserve">Diciembre 15 de 2020
Enero 18            Febrero 12
Marzo 12           Abril 16 
Mayo 14            Junio 16
Julio 15             Agosto 13
Septiembre 14    Octubre 14
Noviembre  16    Diciembre 17
</t>
  </si>
  <si>
    <t>Dirección Administrativa</t>
  </si>
  <si>
    <t>Mensual</t>
  </si>
  <si>
    <t>Gestión Jurídica
Delitos contra la administracción pública.
(Informe semestral se transmite entre el 5 y 10 día hábil semestre vencido).</t>
  </si>
  <si>
    <r>
      <t>Resolución 042 de 25 de agosto de 2020 "</t>
    </r>
    <r>
      <rPr>
        <i/>
        <sz val="10"/>
        <rFont val="Arial"/>
        <family val="2"/>
      </rPr>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r>
    <r>
      <rPr>
        <sz val="10"/>
        <rFont val="Arial"/>
        <family val="2"/>
      </rPr>
      <t>)" - CGR - Art. 55 "</t>
    </r>
    <r>
      <rPr>
        <i/>
        <sz val="10"/>
        <rFont val="Arial"/>
        <family val="2"/>
      </rPr>
      <t>DEFINICIÓN. Es la información que contiene la gestión y resultados de las entidades públicas del orden nacional y territorial, relativas a la participación como víctima o parte civil en los procesos penales por delitos contra la administración pública o que afecten los intereses patrimoniales del Estado, en que puedan tener interés legítimo, dada la naturaleza del hecho investigado y la fuente de financiación, cuya vigilancia y fiscalización corresponde por ley a este órgano de control.</t>
    </r>
    <r>
      <rPr>
        <sz val="10"/>
        <rFont val="Arial"/>
        <family val="2"/>
      </rPr>
      <t>"
Circular 13 de 8 de septiembre de 2020 "</t>
    </r>
    <r>
      <rPr>
        <i/>
        <sz val="10"/>
        <rFont val="Arial"/>
        <family val="2"/>
      </rPr>
      <t>Rendición Electrónica de la cuenta - SIRECI- Información de los procesos penales por delitos contra la administración pública o que afecten los intereses patrimoniales del Estado</t>
    </r>
    <r>
      <rPr>
        <sz val="10"/>
        <rFont val="Arial"/>
        <family val="2"/>
      </rPr>
      <t>."</t>
    </r>
  </si>
  <si>
    <t>Verificar que se haya efectuado el cargue de la información de los delitos contra la administración pública en la Superintendencia de transporte.</t>
  </si>
  <si>
    <t>Verificar certificado de Transmisión informe de los delitos contra la administración pública en la Superintendencia de transporte.</t>
  </si>
  <si>
    <t>Coordinación Jefe Oficina de Control Interno.
Auditora Líder: 
Profesional Especializado- Derecho - OCI.</t>
  </si>
  <si>
    <t>4 - 25 feb 2021
8 - 15 jul 2021</t>
  </si>
  <si>
    <t>Jefe Oficina Asesora Jurídica</t>
  </si>
  <si>
    <t>Seguimiento al Plan de Mejora Archivístico - PMA (último trimestre de 2020 -  primer, segundo y tercer trimestre 2021)
Trimestral
Ajustar alcance para corte a 1er trim 2021.</t>
  </si>
  <si>
    <r>
      <t xml:space="preserve">
Decreto 106 del 21 de enero de 2015, articulo 18 "</t>
    </r>
    <r>
      <rPr>
        <i/>
        <sz val="10"/>
        <rFont val="Arial"/>
        <family val="2"/>
      </rPr>
      <t xml:space="preserve">Seguimiento y verificación. A partir del momento de la entrega del Acta definitiva de la visita de inspección, la entidad visitada dispondrá de quince (15) días hábiles para presentar su propuesta de Plan de Mejoramiento Archivístico (PMA) y su metodología de implementación, término que podrá prorrogarse hasta por (15) días hábiles adicionales, por una sola vez. El PMA deberá ser aprobado por el Comité Institucional de Desarrollo Administrativo o el Comité Interno de Archivo de la Entidad que lo formula. </t>
    </r>
    <r>
      <rPr>
        <sz val="10"/>
        <rFont val="Arial"/>
        <family val="2"/>
      </rPr>
      <t xml:space="preserve">" parágrafo 2° </t>
    </r>
    <r>
      <rPr>
        <i/>
        <sz val="10"/>
        <rFont val="Arial"/>
        <family val="2"/>
      </rPr>
      <t>"La Oficina de Control Interno de la entidad inspeccionada deberá realizar seguimiento y reportar trimestralmente al Archivo General de la Nación los avances del cumplimiento del PMA</t>
    </r>
    <r>
      <rPr>
        <sz val="10"/>
        <rFont val="Arial"/>
        <family val="2"/>
      </rPr>
      <t>.</t>
    </r>
    <r>
      <rPr>
        <i/>
        <sz val="10"/>
        <rFont val="Arial"/>
        <family val="2"/>
      </rPr>
      <t>"</t>
    </r>
    <r>
      <rPr>
        <sz val="10"/>
        <rFont val="Arial"/>
        <family val="2"/>
      </rPr>
      <t>, corresponde  a la oficina de Control Interno, realizar el seguimiento al plan de mejoramiento archivístico que la entidad ha suscrito con el Archivo General de la Nación.</t>
    </r>
  </si>
  <si>
    <t xml:space="preserve">Seguimiento al Plan de Mejora Archivístico (último trimestre de 2020 -  primer, segundo y tercer trimestre 2021)
</t>
  </si>
  <si>
    <t>Plan de mejoramiento archivístico suscrito con el Archivo General - Gestión Documental.</t>
  </si>
  <si>
    <t>Coordinación Jefe Oficina de Control Interno.
Auditora Líder: Martha C. Quijano B. - Profesional Especializado - OCI</t>
  </si>
  <si>
    <t>15 ene a 15 feb 2021
23 mar a 16 abr 2021
21 jun a 16 jul  2021
24 sep a 19 oct 2021</t>
  </si>
  <si>
    <t>Trimestral</t>
  </si>
  <si>
    <r>
      <t>Informe de evaluación Institucional por dependencias-</t>
    </r>
    <r>
      <rPr>
        <sz val="10"/>
        <color rgb="FF00B0F0"/>
        <rFont val="Arial"/>
        <family val="2"/>
      </rPr>
      <t xml:space="preserve"> </t>
    </r>
    <r>
      <rPr>
        <sz val="10"/>
        <rFont val="Arial"/>
        <family val="2"/>
      </rPr>
      <t xml:space="preserve">
(Vigencia 2020) - Anual </t>
    </r>
  </si>
  <si>
    <r>
      <t>Decreto 1227 de abril 21 de 2005 "</t>
    </r>
    <r>
      <rPr>
        <i/>
        <sz val="10"/>
        <rFont val="Arial"/>
        <family val="2"/>
      </rPr>
      <t>por el cual se reglamenta parcialmente la Ley 909 de 2004 y el Decreto-ley 1567 de 1998.</t>
    </r>
    <r>
      <rPr>
        <sz val="10"/>
        <rFont val="Arial"/>
        <family val="2"/>
      </rPr>
      <t xml:space="preserve">".
Circular 4 de 2005 del Consejo Asesor en materia de Control Interno de las entidades del orden nacional y territorial.
Artículo 39 de la Ley 909 de 2004.
Artículo 2.2.8.1.3 del Decreto 1083 de 2015.
Acuerdo No. 6176 de 2018 CNSC - 20181000006176 DEL 10-10-2018
Por el cual se establece el Sistema Tipo de Evaluación del Desempeño Laboral de los
Empleados Públicos de Carrera Administrativa y en Período de Prueba. </t>
    </r>
  </si>
  <si>
    <t>Verificar y evaluar la gestión por dependencias acorde con la normatividad establecida para tal fin.</t>
  </si>
  <si>
    <t>Planes Operativos de las dependencias vigencia 2020.</t>
  </si>
  <si>
    <t>Coordinación Jefe Oficina de Control Interno.
Auditor Líder: 
José Ignacio Ramírez R. - Profesional Especializado - OCI
Auditores Internos: 
Profesional Especializado - Derecho OCI</t>
  </si>
  <si>
    <t>4 al 29 ene 2021</t>
  </si>
  <si>
    <t>Informe semestral sobre la atención de quejas, sugerencias y reclamos - PQRS 
Semestral
(Participación y Atención al Ciudadano)</t>
  </si>
  <si>
    <r>
      <t xml:space="preserve">
Artículo 76 de la Ley 1474 de 2011. 
Decreto 491 de 2020 "</t>
    </r>
    <r>
      <rPr>
        <i/>
        <sz val="10"/>
        <rFont val="Arial"/>
        <family val="2"/>
      </rPr>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r>
    <r>
      <rPr>
        <sz val="10"/>
        <rFont val="Arial"/>
        <family val="2"/>
      </rPr>
      <t>", Artículo Artículo 5."A</t>
    </r>
    <r>
      <rPr>
        <i/>
        <sz val="10"/>
        <rFont val="Arial"/>
        <family val="2"/>
      </rPr>
      <t>mpliación de términos para atender las peticiones. Para las peticiones que se encuentren en curso o que se radiquen durante la vigencia de la Emergencia Sanitaria, se ampliarán los términos señalados en el artículo 14 de la Ley 1437 de 2011, así: (...)"</t>
    </r>
  </si>
  <si>
    <t>Verificar que la atención se preste de acuerdo con las normas legales vigentes(informe semestral).
Proceso Atención al ciudadano y notificaciones (misional)</t>
  </si>
  <si>
    <t xml:space="preserve">PQRS del Segundo semestre de 2020 y primer semestre 2021. </t>
  </si>
  <si>
    <t>Coordinación Jefe Oficina de Control Interno.
Auditora Líder:  Profesional Especializado - Derecho - OCI</t>
  </si>
  <si>
    <t>18 ene a 26 feb 2021
21 jun a 30 jul 2021</t>
  </si>
  <si>
    <t>Atención al ciudadano
Delegadas 
Oficina Asesora Jurìdica</t>
  </si>
  <si>
    <t>Seguimiento Informe Trimestral Austeridad en el Gasto</t>
  </si>
  <si>
    <r>
      <t xml:space="preserve">
Ley de presupuesto 2063 de 28 de noviembre de 2020 "</t>
    </r>
    <r>
      <rPr>
        <i/>
        <sz val="10"/>
        <rFont val="Arial"/>
        <family val="2"/>
      </rPr>
      <t>POR LA CUAL SE DECRETA EL PRESUPUESTO DE RENTAS Y RECURSOS DE CAPITAL Y LEY DE APROPIACIONES PARA LA VIGENCIA FISCAL DEL 10 DE ENERO AL 31 DE DICIEMBRE DE 2021</t>
    </r>
    <r>
      <rPr>
        <sz val="10"/>
        <rFont val="Arial"/>
        <family val="2"/>
      </rPr>
      <t>"
Decreto No. 984 de 14 de mayo de 2012 (Modifica el art. 22 de Decreto 1737
Decreto 1009 de 2020 del 14 de julio de 2020 "Por el cual se establece el Plan de Austeridad del Gasto."
Decreto 1805 de 31 de diciembre de 2020 "Por el cual se liquida el Presupuesto General de la Nación para la vigencia físcal de 2021, se detallan las apropiaiones y se clasifican y definen los gastos", Artículo 67 "</t>
    </r>
    <r>
      <rPr>
        <i/>
        <sz val="10"/>
        <rFont val="Arial"/>
        <family val="2"/>
      </rPr>
      <t>PLAN DE AUSTERIDAD DEL GASTO. El Gobierno Nacional reglamentará mediante Decreto un Plan de Austeridad del gasto durante la vigencia físcal de 2021 para los órganos que hacen parte del Presupuesto General de la Nación</t>
    </r>
    <r>
      <rPr>
        <sz val="10"/>
        <rFont val="Arial"/>
        <family val="2"/>
      </rPr>
      <t xml:space="preserve">"
DIRECTIVA PRESIDENCIAL.No. 09  Austeridad en el Gasto Noviembre de 2018Directiva presidencial No. 01 de  10 de Febrero de 2016.
Circular No. 02 de 29 de marzo de 2004 del Alto Consejero Presidencial y Director del Departamento Administrativo de la Función Pública </t>
    </r>
  </si>
  <si>
    <t>Realizar el seguimiento a la adecuada implementación y avance en el cumplimiento las instrucciones impartidas en Directiva Presidencial de Austeridad del Gasto.</t>
  </si>
  <si>
    <t>Registro en el aplicativo de austeridad del gasto de la Presidencia de la República, medidas de austeridad en el gasto.</t>
  </si>
  <si>
    <t>Coordinación Jefe Oficina de Control Interno.
Auditora Líder: Profesional Especializado - Contador - OCI</t>
  </si>
  <si>
    <t>09 al 26 feb 2021
5 al  30 abr 2021
1 al 30 jul 2021
1 al 29 oct 2021</t>
  </si>
  <si>
    <t>Dirección Financiera
Dirección Administrativa
Control Interno Disciplinario
Secretaria General</t>
  </si>
  <si>
    <t>Informe de actualización de sistema EKOGUI - Semestral</t>
  </si>
  <si>
    <r>
      <t>Decreto No. 1069 de 2015 "</t>
    </r>
    <r>
      <rPr>
        <i/>
        <sz val="10"/>
        <rFont val="Arial"/>
        <family val="2"/>
      </rPr>
      <t>por medio del cual se expide el Decreto Único Reglamentario del Sector Justicia y del Derecho</t>
    </r>
    <r>
      <rPr>
        <sz val="10"/>
        <rFont val="Arial"/>
        <family val="2"/>
      </rPr>
      <t>", artículo 2.2.3.4.1.14  "</t>
    </r>
    <r>
      <rPr>
        <i/>
        <sz val="10"/>
        <rFont val="Arial"/>
        <family val="2"/>
      </rPr>
      <t>Verificación. Los jefes de control interno de cada entidad verificarán el cumplimiento de las obligaciones establecidas en el presente capítulo a través de los procedimientos internos que se establezcan y de conformidad con los protocolos establecidos por la Dirección de Gestión de Información de la Agencia y enviarán semestralmente a la Agencia Nacional de Defensa Jurídica del Estado, certificación sobre el resultado de la verificación, sin perjuicio de las acciones que se estimen pertinentes dentro de los planes de mejoramiento institucionales para asegurar la calidad de la información contenida en el Sistema.</t>
    </r>
    <r>
      <rPr>
        <sz val="10"/>
        <rFont val="Arial"/>
        <family val="2"/>
      </rPr>
      <t xml:space="preserve"> "
DECRETO 648 DE 2017 "por el cual se modifica y adiciona el Decreto 1083 de 2015, Reglamentario Único del Sector de la Función Pública."
Decreto Ley 403 de 2020, "Por el cual se dictan normas para la correcta implementación del Acto Legislativo 04 de 2019 y el fortalecimiento del control fiscal" señala en el Artículo 45 que para el ejercicio de la vigilancia y el control fiscal se podrán aplicar sistema de control como el financiero, de legalidad, de gestión, de resultados, la revisión de cuentas y la evaluación del control interno.
Artículo 2.2.21.4.9Informes. Los jefes de control interno o quienes hagan sus veces deberán presentar los informes que se relacionan a continuación: (...)  g) De información litigiosa ekogui, de que trata el artículo 2.2.3.4.1.14 del Decreto 1069 de 2015; 
Circular Externa 05 de 27 jul 2020 - Agencia Defensa Juridica.
Instructivo del sistema único de gestión e información litigiosa del estado e-KOGUI perfil jefe de Control Interno</t>
    </r>
    <r>
      <rPr>
        <b/>
        <sz val="10"/>
        <rFont val="Arial"/>
        <family val="2"/>
      </rPr>
      <t xml:space="preserve"> V8.</t>
    </r>
  </si>
  <si>
    <t xml:space="preserve">Verificar el cumplimiento de las obligaciones y generar certificación semestralmente a la Agencia Nacional de Defensa Jurídica del Estado, sobre el resultado de la verificación, sin perjuicio de las acciones que se estimen pertinentes dentro de los planes de mejoramiento institucionales para asegurar la calidad de la información contenida en el Sistema.  </t>
  </si>
  <si>
    <t>Segundo semestre de 2020 y primer semestre de 2021 - Información Litigiosa Superintendencia</t>
  </si>
  <si>
    <t>Coordinación Jefe Oficina de Control Interno.
Auditor(a) Líder:  Profesional Especializado - Derecho - OCI</t>
  </si>
  <si>
    <t>Según circular Agencia Nacional de Defensa Jurídica - ANJ:
1 - 26 marzo de 2021
(17 Ago - 17 sep 2021 Pendiente confirmar fecha según Agencia Nacional de Defensa Jurídica - ANJ )</t>
  </si>
  <si>
    <t>Oficina Asesora Jurídica - Comité de Conciliaciones</t>
  </si>
  <si>
    <t>Informe de la Evaluación Control Interno Contable (vig. 2020) - anual</t>
  </si>
  <si>
    <r>
      <t>Decreto 454 de   2020 "</t>
    </r>
    <r>
      <rPr>
        <i/>
        <sz val="10"/>
        <rFont val="Arial"/>
        <family val="2"/>
      </rPr>
      <t>Por medio del cual se modifica el Decreto 1083 de 2015, Decreto Único Reglamentario del Sector Función Pública, con la incorporación de la política de gestión de la información estadística a las políticas de gestión y desempeño institucional</t>
    </r>
    <r>
      <rPr>
        <sz val="10"/>
        <rFont val="Arial"/>
        <family val="2"/>
      </rPr>
      <t>"
Resolución 193 de 2015 "Por la cual se Incorpora, en los Procedimientos Transversales del Régimen de Contabilidad Pública, el Procedimiento para la evaluación del control interno contable".
Resolución 48 del 24 de febrero de 2020 “Por la cual se modifica la Resolución No. 042 del 15 de febrero de 2020 expedida por la Contaduría General de la Nación (CGN).”
CARTA CIRCULAR N° 001 (10 de noviembre de 2020) "</t>
    </r>
    <r>
      <rPr>
        <i/>
        <sz val="10"/>
        <rFont val="Arial"/>
        <family val="2"/>
      </rPr>
      <t>RAZONABILIDAD DE LOS ESTADOS FINANCIEROS Y SANCIONES POR INCUMPLIMIENTOS DE LA REGULACIÓN CONTABLE</t>
    </r>
    <r>
      <rPr>
        <sz val="10"/>
        <rFont val="Arial"/>
        <family val="2"/>
      </rPr>
      <t>"</t>
    </r>
  </si>
  <si>
    <t>Evaluar la efectividad del control interno contable necesario para generar la información financiera, económica, social y ambiental de la entidad contable pública, con las características de confiabilidad, relevancia y comprensibilidad, a que se refiere el marco conceptual del Plan General de Contabilidad Pública.</t>
  </si>
  <si>
    <t>Estados Financieros vigencia 2020 según selectivo (información financiera, económica, social y ambiental en los entes públicos, con el fin de garantizar razonablemente la producción de información contable confiable, relevante y comprensible).</t>
  </si>
  <si>
    <t>Coordinación Jefe Oficina de Control Interno.
Auditor Líder: Profesional Especializado - Contador - OCI</t>
  </si>
  <si>
    <t>Según Resolución de la Contaduría General de la Nacional - CGN</t>
  </si>
  <si>
    <t>Radicado Orfeo número 20212000010063 del 16 de febrero de 2021, Comunicación Plan de Trabajo Informe de Evaluación Control Interno Contable, vigencia 2020
Radicado 20212000013303,  27/02/2021, MemoraComunicEvaluaciónControlInternoContablevigencia 2020 </t>
  </si>
  <si>
    <t>Dirección Financiera</t>
  </si>
  <si>
    <t>Informe de evaluación independiente del estado del Sistema de Control Interno.</t>
  </si>
  <si>
    <t>Artículo 9o de la Ley 1474 de 2011 Estatuto anticorrupción.
ARTÍCULO 156. REPORTES DEL RESPONSABLE DE CONTROL INTERNO. El artículo 14 de la Ley 87 de 1993, modificado por los artículos 9o de la Ley 1474 de 2011 y 231 del Decreto 019 de 2012. Decreto Por el cual se dictan normas para simplificar, suprimir y reformar trámites, procesos y procedimientos innecesarios existentes en la administración pública.
Decreto 1083 de 2015.
Circular Externa No 100-006 de 2019, de la Función Pública. (Fecha de corte:1 ene a 30 jun; 1 jul a 31 dic de cada vigencia)</t>
  </si>
  <si>
    <t>Verificar el estado del Sistema de Control Interno de la Superintendencia, atendiendo el cumplimiento de las disposiciones legales, informe que será publicado en la página web para conocimiento de la ciudadanía y partes interesadas</t>
  </si>
  <si>
    <t>Verificación segundo semestre 2020 y primer semestre 2021, estado del Sistema de Control Interno de la entidad según selectivo</t>
  </si>
  <si>
    <t xml:space="preserve">Coordinación Jefe Oficina de Control Interno.
Auditor Líder: 
Profesional Especializado - OCI
José Ignacio Ramírez R.
</t>
  </si>
  <si>
    <t>12 - 31 ene 2021
1 - 30 julio 2021</t>
  </si>
  <si>
    <t>Todas las dependencias</t>
  </si>
  <si>
    <t>Informe evaluación Derechos de Autor Software - Anual</t>
  </si>
  <si>
    <t>Directiva Presidencial No. 02 de 2002.
- Circular 17 de 2011 de la Unidad Administrativa Especial Dirección Nacional de Derechos de Autor
- Circular 12 de 2007 de la Unidad Administrativa Especial Dirección Nacional de Derechos de Autor</t>
  </si>
  <si>
    <t>Verificar la información solicitada a la Oficina de  Tecnologías de la Información y las Comunicaciones relacionada con la adquisición de software certificando que los programas de computador que se adquirieron en la Entidad, están respaldados por los documentos de licenciamiento o transferencia de propiedad respectivos.</t>
  </si>
  <si>
    <t>Verificar la información suministrada por la Oficina de  Tecnologías de la Información y las Comunicaciones relacionada con la adquisición de software certificando que los programas de computador que se adquirieron en la Entidad, están respaldados por los documentos de licenciamiento o transferencia de propiedad respectivos, según selectivo.</t>
  </si>
  <si>
    <t>15 feb a 19 mar 2021</t>
  </si>
  <si>
    <t>Radicado 20212000010533, 17-02-2021, Comunicación Plan de Trabajo Informe evaluación Derechos de Autor Software - Anual 
Radicado 20212000011093, 19-02-2021,  Alcance a la comunicación Plan de Trabajo Informe evaluación Derechos de Autor Software – Anual, número de radicado 20212000010533 del 17 de febrero de 2021.
Radicado 20212000017903, 16/03/2021, Comunicación informe preliminar de evaluación derechos de autor software– vigencia 2020.
Radicado 20212000019613, 19/03/2021, Informe definitivo de Evaluación Derechos de Autor Software – vigencia 2020.</t>
  </si>
  <si>
    <t>OTICS</t>
  </si>
  <si>
    <t>Seguimiento al Sistema de Información y Gestión del Empleo Público "SIGEP" - Tercer y Cuarto trimestre 2020 y vigencia ( 1ro, 2do, 3er y 4to trimestre de  2021)</t>
  </si>
  <si>
    <r>
      <t>Decreto No. 3246 de 27 agosto de 2007, artículo 3 "</t>
    </r>
    <r>
      <rPr>
        <i/>
        <sz val="10"/>
        <rFont val="Arial"/>
        <family val="2"/>
      </rPr>
      <t>por el cual se modifica el Decreto 1145 de 2004.</t>
    </r>
    <r>
      <rPr>
        <sz val="10"/>
        <rFont val="Arial"/>
        <family val="2"/>
      </rPr>
      <t>"
Decreto No. 1409 de 30 de marzo de 2008 "</t>
    </r>
    <r>
      <rPr>
        <i/>
        <sz val="10"/>
        <rFont val="Arial"/>
        <family val="2"/>
      </rPr>
      <t xml:space="preserve">por el cual se reglamente el artículo 18 de la Ley 909 de 2004".
</t>
    </r>
    <r>
      <rPr>
        <sz val="10"/>
        <rFont val="Arial"/>
        <family val="2"/>
      </rPr>
      <t xml:space="preserve">
Decreto 1083 de 26 de mayo de 2015, Art. 2.2.17.7. "</t>
    </r>
    <r>
      <rPr>
        <i/>
        <sz val="10"/>
        <rFont val="Arial"/>
        <family val="2"/>
      </rPr>
      <t>Responsabilidades de los representantes legales de las instituciones públicas que se integren al SIGEP y de los jefes de control interno. Las entidades y organismos a quienes se aplica el presente título son responsables de la operación, registro, actualización y gestión de la información de cada institución y del recurso humano a su servicio. 
Es responsabilidad de los representantes legales de las entidades y organismos del Estado velar porque la información que se incorpore en el SIGEP se opere, registre, actualice y gestione de manera oportuna y que esta sea veraz y confiable. 
Los jefes de control interno o quienes hagan sus veces, como responsables en el acompañamiento en la gestión institucional, deben realizar un seguimiento permanente para que la respectiva entidad cumpla con las obligaciones derivadas del presente título, en los términos y las condiciones en él establecidos y de acuerdo con las instrucciones que imparta el Departamento Administrativo de la Función Pública.</t>
    </r>
    <r>
      <rPr>
        <sz val="10"/>
        <rFont val="Arial"/>
        <family val="2"/>
      </rPr>
      <t xml:space="preserve"> "
Decreto No. 2842 de 5 de agosto de 2010 (Derogó el Decreto No. 1145 y el Decreto No. 3246) "</t>
    </r>
    <r>
      <rPr>
        <i/>
        <sz val="10"/>
        <rFont val="Arial"/>
        <family val="2"/>
      </rPr>
      <t>por el cual se dictan disposiciones relacionadas con la operación del Sistema de Información y Gestión del Empleo Público (SIGEP) y se deroga el Decreto 1145 de 2004</t>
    </r>
    <r>
      <rPr>
        <sz val="10"/>
        <rFont val="Arial"/>
        <family val="2"/>
      </rPr>
      <t>." Artículo 7°. Responsabilidades de los representantes legales de las instituciones públicas que se integren al SIGEP y de los jefes de control interno (trimestral)
Ley 2013 de 30 de diciembre de 2019 "Por medio del cual se busca garantizar  el cumplimiento de los principios de transparencia y publicidad  mediante la publicación de las declaraciones de bienes y renta y el registro de los  conflictos de interés".
Decreto 2106 de 22 de noviembre de 2019 “Por el cual se dictan normas para simplificar, suprimir y reformar trámites, procesos y procedimientos innecesarios existentes en la administración pública”</t>
    </r>
  </si>
  <si>
    <t xml:space="preserve">Verificar la oportunidad en el registro de la información en el SIGEP y su actualización según necesidad. </t>
  </si>
  <si>
    <t>Último trimestre 2020 Carrera admistrativa, provisionales y libre nombramiento y remoción y contratistas
 - Primer, segundo y tercer trimestre de 2021</t>
  </si>
  <si>
    <t>Coordinación Jefe Oficina de Control Interno.
Auditor Líder:Profesional Especializado - Derecho - OCI</t>
  </si>
  <si>
    <t>1 al 26 feb 2021
5 al 30 abr 2021
1 al 30 Jul 2021
1 al 29 Oct 2021</t>
  </si>
  <si>
    <t>Grupo de Talento Humano 
Dirección Administrativa</t>
  </si>
  <si>
    <t>Seguimiento a la Relación de Acreencias a favor de la  Entidad, Boletín deudores morosos. Semestral
I Semestre (diciembre de 2020 a mayo 2021)
II Semestre (junio a noviembre 2021)</t>
  </si>
  <si>
    <t>Ley 716 de 24 diciembre de 2001  "Por la cual se expiden normas para el saneamiento de la información contable en el sector público y se dictan disposiciones en materia tributaria y otras disposiciones." artículo 4, Depuración de saldos contables;                  Parágrafo 3. Las entidades estatales para relacionar las acreencias a su favor pendientes de pago deberán permanentemente en forma semestral, elaborar un boletín de deudores morosos, cuando el valor de las acreencias supere un plazo de seis (6) meses y una cuantía mayor a cinco (5) salarios mínimos legales vigentes. Este boletín deberá contener la identificación plena del deudor moroso, bien sea persona natural o jurídica, la identificación y monto del acto generador de la obligación, su fecha de vencimiento y el término de extinción de la misma.  
Las personas que aparezcan relacionadas en este boletín no podrán celebrar contratos con el Estado, ni tomar posesión de cargos públicos, hasta tanto demuestren la cancelación de la totalidad de las obligaciones contraídas o acrediten la vigencia de un acuerdo de pago.  
El boletín será remitido al Contador General de la Nación durante los primeros diez (10) días calendario de los meses de Junio y Diciembre de cada anualidad fiscal. La Contaduría General de la Nación consolidará y posteriormente publicará en su página Web el boletín de deudores morosos del Estado, los días 30 de julio y 30 de enero del año correspondiente.  
La Contaduría General de la Nación expedirá los certificados de que trata el presente parágrafo a cualquier persona natural o jurídica que lo requiera. Para la expedición del certificado el interesado deberá pagar un derecho igual al tres por ciento (3%) del salario mínimo legal mensual vigente. Para efectos de celebrar contratos con el Estado o para tomar posesión del cargo será suficiente el pago de derechos del certificado e indicar bajo la gravedad del juramento, no encontrarse en situación de deudor moroso con el erario o haber suscrito acuerdos de pago vigentes.  
La Contraloría General de la República y demás órganos de control fiscal verificarán el cumplimiento por parte de las entidades estatales de la presente obligación.  
Ley 901 de 26 julio2004 "Por medio de la cual se prorroga la vigencia de la Ley 716 de 2001, prorrogada y modificada por la Ley 863 de 2003 y se modifican algunas de sus disposiciones." (Modifica parcialmente Ley 716 de 2001)
Ley 1066 de 29 julio de 2006, Artículo 2, Obligaciones de las entidades públicas que tengan cartera a su favor. Numeral 5.
Reportar a la Contaduría General de la Nación, en las mismas condiciones establecidas en la Ley 901 de 2004, aquellos deudores que hayan incumplido los acuerdos de pagos con ellas realizadas, con el fin de que dicha entidad los identifique por esa causal en el Boletín de Deudores Morosos del Estado.
Decreto 3361 de 14 octubre de 2004  "Por el cual se reglamenta el parágrafo 3° del artículo 4° de la Ley 716 de 2001, prorrogada y modificada por el artículo 2° de la Ley 901 de 2004,"
DECRETO 1695 de 25 mayo de 2005 "Por el cual se modifica el parágrafo del artículo 4º del Decreto 3361 de 2004."
Artículo 1º. El parágrafo del artículo 4º del Decreto 3361 de 2004 quedará así:  "Parágrafo. Tratándose de entidades que se encuentren en proceso de supresión o disolución con fines de liquidación, las acreencias en las cuales sea deudora, no podrán ser reportadas en el boletín de deudores morosos, por cuanto el pago de las mismas está sujeto a las reglas propias del proceso liquidatorio".
Resolución 037 de 5 de febrero de 2018. "Por medio de la cual se fijan los parámetros para el envío de información a la UAE Contaduría General de la Nación realacionada con el Boletín de Deudotes Morosos del Estado (BDME)"
Circular Externa No. 059 de 22 de octubre de 2004 "La cual reemplaza la circular externa 057 del 22 de octubre de 2004"</t>
  </si>
  <si>
    <t>Verificar la consistencia de la información, oportunidad en la actualización de la información de deudores registrados en SIIF versus el Boletín de Deudores Morosos</t>
  </si>
  <si>
    <t>Cumplimiento normativo relacionado con el registro y actualización de la Información de Deudores Morosos (SIIF-Boletín) de los períodos: I Semestre (diciembre de 2020 a mayo 2021) II Semestre (junio a noviembre 2021), según selectivo</t>
  </si>
  <si>
    <t xml:space="preserve">Coordinación Jefe Oficina de Control Interno.
Auditor Líder: 
Profesional Especializado - Contador - OCI. </t>
  </si>
  <si>
    <t>1  Junio al  09 jul 2021
1 de Junio al 31 dic 2021</t>
  </si>
  <si>
    <t>Seguimiento a cumplimiento de funciones del Comité de Conciliaciones y verificación cumplimiento normatividad legal aplicable</t>
  </si>
  <si>
    <r>
      <t>Ley 678 de agosto 3 de 2001. "</t>
    </r>
    <r>
      <rPr>
        <i/>
        <sz val="10"/>
        <rFont val="Arial"/>
        <family val="2"/>
      </rPr>
      <t>por medio de la cual se reglamenta la determinación de responsabilidad patrimonial de los agentes del Estado a través del ejercicio de la acción de repetición o de llamamiento en garantía con fines de repetición.</t>
    </r>
    <r>
      <rPr>
        <sz val="10"/>
        <rFont val="Arial"/>
        <family val="2"/>
      </rPr>
      <t>"
Artículo 26 "</t>
    </r>
    <r>
      <rPr>
        <i/>
        <sz val="10"/>
        <rFont val="Arial"/>
        <family val="2"/>
      </rPr>
      <t>De la acción de repetición. Los Comités de Conciliación de las entidades públicas deberán realizar los estudios pertinentes para determinar la procedencia de la acción de repetición. 
Para ello, el ordenador del gasto, al día siguiente del pago total del capital de una condena, de una conciliación o de cualquier otro crédito surgido por concepto de la responsabilidad patrimonial de la entidad, deberá remitir el acto administrativo y sus antecedentes al Comité de Conciliación, para que en un término no superior a seis (6) meses se adopte la decisión motivada de iniciar o no el proceso de repetición y se presente la correspondiente demanda, cuando la misma resulte procedente, dentro de los tres (3) meses siguientes a la decisión</t>
    </r>
    <r>
      <rPr>
        <sz val="10"/>
        <rFont val="Arial"/>
        <family val="2"/>
      </rPr>
      <t>." del Decreto 1716 del 14 de mayo de 2009 "por el cual se reglamenta el artículo 13 de la Ley 1285 de 2009, el artículo 75 de la Ley 446 de 1998 y del Capítulo V de la Ley 640 de 2001."
Ley 2063 de 2020 "</t>
    </r>
    <r>
      <rPr>
        <i/>
        <sz val="10"/>
        <rFont val="Arial"/>
        <family val="2"/>
      </rPr>
      <t>POR LA CUAL SE DECRETA EL PRESUPUESTO DE RENTAS Y RECURSOS DE CAPITAL Y LEY DE APROPIACIONES PARA LA VIGENCIA FISCAL DEL 10 DE ENERO AL 31 DE DICIEMBRE DE 2021</t>
    </r>
    <r>
      <rPr>
        <sz val="10"/>
        <rFont val="Arial"/>
        <family val="2"/>
      </rPr>
      <t>".
ARTÍCULO 65. ACCIÓN DE REPETICIÓN. "</t>
    </r>
    <r>
      <rPr>
        <i/>
        <sz val="10"/>
        <rFont val="Arial"/>
        <family val="2"/>
      </rPr>
      <t>Las entidades públicas obligadas a ejercer la acción de repetición contenida en el artículo 4o de la Ley 678 de 2001, semestralmente reportarán para lo de su competencia a la Contraloría General de la República y a la Procuraduría General de la Nación, acerca de cada uno de los fallos judiciales pagados con dineros públicos durante el periodo respectivo, anexando la correspondiente certificación del Comité de Conciliación , donde conste el fundamento de la decisión de iniciar o no, las respectivas acciones de repetición
Así mismo, dentro de los dos (2) meses siguientes a la decisión del Comité de Conciliación, se remitirán a los organismos de control mencionados en el acápite anterior, las constancias de radicación de las respectivas acciones ante el funcionario judicial competente.
PARÁGRAFO. Lo dispuesto en el presente artículo tendrá efecto para todos los fallos que se hayan pagado a la entrada en vigencia de la presente ley y que aún no hayan sido objeto de acción de repetición.</t>
    </r>
    <r>
      <rPr>
        <sz val="10"/>
        <rFont val="Arial"/>
        <family val="2"/>
      </rPr>
      <t>"
DECRETO 1069 DE 26 de maoyo DE 2015 "</t>
    </r>
    <r>
      <rPr>
        <i/>
        <sz val="10"/>
        <rFont val="Arial"/>
        <family val="2"/>
      </rPr>
      <t>Por medio del cual se expide el decreto único reglamentario del sector justicia y del derecho.</t>
    </r>
    <r>
      <rPr>
        <sz val="10"/>
        <rFont val="Arial"/>
        <family val="2"/>
      </rPr>
      <t>"
Decreto 2097 de septiembre 20 de 2002 "</t>
    </r>
    <r>
      <rPr>
        <i/>
        <sz val="10"/>
        <rFont val="Arial"/>
        <family val="2"/>
      </rPr>
      <t>por el cual se modifica el artículo 3° del Decreto 1214 de 2000</t>
    </r>
    <r>
      <rPr>
        <sz val="10"/>
        <rFont val="Arial"/>
        <family val="2"/>
      </rPr>
      <t>."
Acto Administrativo Comité de Conciliaciones
Decreto de 1167 de 2016 "</t>
    </r>
    <r>
      <rPr>
        <i/>
        <sz val="10"/>
        <rFont val="Arial"/>
        <family val="2"/>
      </rPr>
      <t>Por el cual se modifican y se suprimen algunas disposiciones del Decreto 1069 de 2015, Decreto Único Reglamentario del Sector Justicia y del Derecho</t>
    </r>
    <r>
      <rPr>
        <sz val="10"/>
        <rFont val="Arial"/>
        <family val="2"/>
      </rPr>
      <t>"
Decreto 1716 de 2009 "</t>
    </r>
    <r>
      <rPr>
        <i/>
        <sz val="10"/>
        <rFont val="Arial"/>
        <family val="2"/>
      </rPr>
      <t xml:space="preserve">Por el cual se reglamenta el artículo 13 de la Ley 1285 de 2009,
El artículo 75 de la Ley 446 de 07 de julio de 1998 "por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y del Capítulo V de la Ley 640 de 05 de enero de 2001 </t>
    </r>
    <r>
      <rPr>
        <sz val="10"/>
        <rFont val="Arial"/>
        <family val="2"/>
      </rPr>
      <t>"por la cual se modifican normas relativas a la conciliación y se dictan otras disposiciones."
Decreto 1069 de 26 de mayo de 2015 “</t>
    </r>
    <r>
      <rPr>
        <i/>
        <sz val="10"/>
        <rFont val="Arial"/>
        <family val="2"/>
      </rPr>
      <t>Por medio del cual se expide el Decreto Único Reglamentario del Sector Justicia y del Derecho</t>
    </r>
    <r>
      <rPr>
        <sz val="10"/>
        <rFont val="Arial"/>
        <family val="2"/>
      </rPr>
      <t>"</t>
    </r>
  </si>
  <si>
    <t>Verificar el cumplimiento de las funciones del Comité de Conciliación  y cumplimiento normatividad legal.</t>
  </si>
  <si>
    <t>Comité de Conciliación, seguimiento a plan de mejoramiento producto del Informe de  verificación de la Procuraduría 
(hallazgos realizados al Comité de Conciliación, por la Procuraduría General de la Nación - PGN)</t>
  </si>
  <si>
    <t>Coordinación Jefe Oficina de Control Interno.
Auditor Líder: 
Profesional Especializado - Derecho - OCI.</t>
  </si>
  <si>
    <t>1 de marzo a 31 de marzo de 2021</t>
  </si>
  <si>
    <t>Radicado 20212000018553, 18/03/2021, Comunicación Plan de Trabajo – solicitud de información seguimiento a cumplimiento funciones comité de conciliaciones, 27 de agosto de 2020 a la presente fecha 16 de marzo de 2021.</t>
  </si>
  <si>
    <t xml:space="preserve">Oficina Asesora Juridica - Comité de Conciliaciones </t>
  </si>
  <si>
    <t>Seguimiento a Conciliación de Saldos de Operaciones Recíprocas. Trimestral
Abril: (último trimestre 2020, primer tromestre 2021)
Jul: (segundo trimestre 2021)
Oct: (tercer trimestre 2021)</t>
  </si>
  <si>
    <r>
      <t>Ley 87 del 29 de noviembre de 1993, “por la cual se establecen normas para el ejercicio del control interno en las entidades y organismos del Estado y se dictan otras disposiciones”.
Resolución 706 del 16 de diciembre de 2016, “Por el cual se establece la información a reportar, los requisitos y los plazos de envío a la Contaduría General de la Nación”, y sus modificaciones.
Carta circular 003 de 28 de enero de 2015, Contaduría General de la Nación. "</t>
    </r>
    <r>
      <rPr>
        <i/>
        <sz val="10"/>
        <rFont val="Arial"/>
        <family val="2"/>
      </rPr>
      <t>Operaciones reciproca</t>
    </r>
    <r>
      <rPr>
        <sz val="10"/>
        <rFont val="Arial"/>
        <family val="2"/>
      </rPr>
      <t>s".
Carta Circular 002 de 09 de diciembre de 2020, "</t>
    </r>
    <r>
      <rPr>
        <i/>
        <sz val="10"/>
        <rFont val="Arial"/>
        <family val="2"/>
      </rPr>
      <t>CONCILIACIÓN DE OPERACIONES RECÍPROCAS PARA LOS INFORMES CONTABLES CONSOLIDADOS DE 2020</t>
    </r>
    <r>
      <rPr>
        <sz val="10"/>
        <rFont val="Arial"/>
        <family val="2"/>
      </rPr>
      <t>"
Instructivo 001 del 17 de diciembre de 2019, “Instrucciones relacionadas con el cambio del periodo contable 2019 – 2020, el reporte de información a la Contaduría General de la Nación y otros asuntos del proceso contable”.
Manual de instrucciones operaciones recíprocas de septiembre 2020, versión 2.0. Contaduría General de la Nación.
Reglas de eliminación septiembre 2020 publicada por la Contaduría General de la Nación (https://www.contaduria.gov.co/reglas-de-eliminacion/).</t>
    </r>
  </si>
  <si>
    <t>Verificar la realización y reporte de conciliaciones de saldos de operaciones recíprocas por parte de la Dirección Financiera a la Contaduría General, para establecer la consistencia entre SIIF y el reporte.</t>
  </si>
  <si>
    <t>Verificar la realización y reporte de conciliaciones de saldos de operaciones recíprocas por parte de la Dirección  Financiera a la Contaduría General, para establecer la consistencia entre SIIF y el reporte.</t>
  </si>
  <si>
    <t xml:space="preserve"> Coordinación Jefe Oficina de Control Interno.
Auditor Líder:
Profesional Especializado - Contador - OCI.</t>
  </si>
  <si>
    <t>Seguimiento y arqueo a Caja Menor</t>
  </si>
  <si>
    <r>
      <t>DECRETO NÚMERO 1068 DEL 26 DE MAYO DE 2015
“Por medio del cual se expide el Decreto Único Reglamentario del Sector Hacienda y Crédito Público”
 Título 5
Constitución y Funcionamiento de las Cajas Menores
Resolución 0100 del 13 de enero de 2021 "</t>
    </r>
    <r>
      <rPr>
        <i/>
        <sz val="10"/>
        <rFont val="Arial"/>
        <family val="2"/>
      </rPr>
      <t>por la cual se constituye una caja menor en la vigencia 2021, para sufragar gastos de la Superintendencia de Transporte, identificados  y definidos en los conceptos del Presupuesto  General de la NAciòn que tengan carácter de urgente y se ordena del primer desembolso".</t>
    </r>
    <r>
      <rPr>
        <sz val="10"/>
        <rFont val="Arial"/>
        <family val="2"/>
      </rPr>
      <t xml:space="preserve">
</t>
    </r>
  </si>
  <si>
    <t>Verificar el cumplimiento normativo aplicable para el manejo y custodia de los recursos de la caja menor.</t>
  </si>
  <si>
    <t>Seguimiento constitución , ejecución y arqueo de la caja menor</t>
  </si>
  <si>
    <t>Coordinación Jefe Oficina de Control Interno.
Auditor Líder: 
Profesional Especializado - Martha C. Quijano B.
Auditor Interno; Profesional especializado Contador -  OCI MSLA</t>
  </si>
  <si>
    <t>Sorpresivo 9 al 31 marzo de 2021</t>
  </si>
  <si>
    <t>Radicado 20212000019393, 19/03/2021, Comunicación Informe Definitivo Seguimiento a la Caja Menor de Gastos Generales, con corte a 11 de marzo de 2021.</t>
  </si>
  <si>
    <t>Verificación del cumplimiento de la Ley de transparencia y del derecho al acceso a la información pública índice de Transparencia y Acceso a la información - ITA)</t>
  </si>
  <si>
    <r>
      <t>Ley de Transparencia 1712 de 2014 "POR MEDIO DE LA CUAL SE CREA LA LEY DE TRANSPARENCIA Y DEL DERECHO DE ACCESO A LA INFORMACIÓN PÚBLICA NACIONAL y SE DICTAN OTRAS DISPOSICIONES".
DECRETO 1081 de 2015
"Por medio del cual se expide el Decreto Reglamentario Único del Sector Presidencia de la
República".
Decreto Reglamentario 103 de 2015 "</t>
    </r>
    <r>
      <rPr>
        <i/>
        <sz val="10"/>
        <rFont val="Arial"/>
        <family val="2"/>
      </rPr>
      <t>Por el cual se reglamenta parcialmente la Ley 1712 de 2014 y se dictan otras disposiciones</t>
    </r>
    <r>
      <rPr>
        <sz val="10"/>
        <rFont val="Arial"/>
        <family val="2"/>
      </rPr>
      <t>"
Directiva 006 de 2019 "</t>
    </r>
    <r>
      <rPr>
        <i/>
        <sz val="10"/>
        <rFont val="Arial"/>
        <family val="2"/>
      </rPr>
      <t>Diligenciamiento de la información en el índice de transparencias y acceso a la información - ITA - de conformidad con las disposiciones del artículo  23 de la Ley 1712 cd 2014</t>
    </r>
    <r>
      <rPr>
        <sz val="10"/>
        <rFont val="Arial"/>
        <family val="2"/>
      </rPr>
      <t>", Procuraduría – Índice de Transparencia  y Acceso a la Información Pública - Formulario ITA de autodiagnóstico.
Resolución 1519 MINTIC del 2020 "Por la cual se definen los estándares y directrices para publicar la información señalada en la Ley 1712 del 2014 y se definen los requisitos materia de acceso a la información pública, accesibilidad web, seguridad digital, y datos abiertos"  derogó la Resolución 3564 del 31 de diciembre de 2015 POR LA CUAL SE REGLAMENTAN ASPECTOS RELACIONADOS CON LA LEY DE TRANSPARENCIA Y ACCESO A LA INFORMACIÓN PÚBLICA.</t>
    </r>
  </si>
  <si>
    <t>Verificar el cumplimiento de la Ley 1712 de 2014 y demás normatividad aplicable y verificar Índice de Transparencia y Acceso a la información - ITA</t>
  </si>
  <si>
    <t>Ley de transparencia 1712 de 2014,Índice de Transparencia y Acceso a la información - ITA página web botón de transparencia y reporte a la Procuraduría, plan de mejoramiento y/o informe de procuraduría</t>
  </si>
  <si>
    <t>Coordinación Jefe Oficina de Control Interno.
Auditora Líder: 
Profesional Especializado - Ingeniero de sistemas JIRR  - OCI.</t>
  </si>
  <si>
    <t>Según Directiva de Procurador General de la Nación - PGN
(Fecha estimada agosto - noviembre)</t>
  </si>
  <si>
    <t>Reporte de FURAG OCI</t>
  </si>
  <si>
    <r>
      <t>Ley 1753 de 2015 "Por la cual se expide el Plan Nacional de Desarrollo 2014-2018"
Circular Externa 100-22-2016 del Departamento Administrativo de la Función Pública "Evaluación Modelo Estándar de Control Interno" y Modelo Integrado de Planeación y Gestión vigencia 2016.
Circular Esterna 100-03-2021 "</t>
    </r>
    <r>
      <rPr>
        <i/>
        <sz val="10"/>
        <rFont val="Arial"/>
        <family val="2"/>
      </rPr>
      <t>Actualización  calendario de apertura y cierre de formulario  ünico de Reporte y Avance de  gestión - FURAG vigencia 2020</t>
    </r>
    <r>
      <rPr>
        <sz val="10"/>
        <rFont val="Arial"/>
        <family val="2"/>
      </rPr>
      <t>"
Circular Esterna 100-04--2021 "</t>
    </r>
    <r>
      <rPr>
        <i/>
        <sz val="10"/>
        <rFont val="Arial"/>
        <family val="2"/>
      </rPr>
      <t xml:space="preserve">Reporte de Información Gestión y Desempeño Institucional a través del  "Formulario Único de reporte y avance de gestión - FURAG"
</t>
    </r>
  </si>
  <si>
    <t>Realizar el reporte del FURAG, en la fecha establecida por el DAFP</t>
  </si>
  <si>
    <t>Vigencia 2020</t>
  </si>
  <si>
    <t xml:space="preserve">Coordinación Jefe Oficina de Control Interno.
Alba Enidia Villamil Muñoz 
Jefe OCI
Martha C. Quijano Bautista - Profesional Especializado </t>
  </si>
  <si>
    <t xml:space="preserve">Todas las dependencias </t>
  </si>
  <si>
    <t>Seguimiento Ley 581 de 2000</t>
  </si>
  <si>
    <t>Ley 581 de 2000 "Por la cual se reglamenta la adecuada y efectiva participación de la mujer en los niveles decisorios de las diferentes ramas y órganos del poder público, de conformidad con los artículos 13, 40 y 43 de la Constitución Nacional y se dictan otras disposiciones."
Circular Conjunta No. 100-003-2018.</t>
  </si>
  <si>
    <t>Realizar seguimiento a la Vigencia 2021 - la Ley 581 de 2000 y la Circular conjunta No. 100-003-2018.</t>
  </si>
  <si>
    <t>Adecuada y efectiva participación de la mujer en los niveles decisorios según corte de Ley.</t>
  </si>
  <si>
    <t>Coordinación Jefe Oficina de Control Interno.
Auditora Líder:
Profesional Especializado - Derecho - OCI.</t>
  </si>
  <si>
    <t xml:space="preserve">
1 al 29 de octubre de  2021</t>
  </si>
  <si>
    <t>Coordinación de Talento Humano</t>
  </si>
  <si>
    <t>Ley 951 de 2005 – Seguimiento Acta Informe de Gestión (según cambios directivos).</t>
  </si>
  <si>
    <t>Ley 951 de 2015, por la cual se crea el Acta de Informe de Gestión.</t>
  </si>
  <si>
    <t>Realizar el seguimiento al cumplimiento de  la Ley 951 de 2005.</t>
  </si>
  <si>
    <t>En caso que realicen cambios de directivos o cambio de empleo dentro de la misma entidad</t>
  </si>
  <si>
    <t>Puede variar la cantidad dependiendo cambio de directivos.</t>
  </si>
  <si>
    <t>9 al 26 de febrero de 2021
Puede variar la cantidad dependiendo la rotación de directivos.</t>
  </si>
  <si>
    <t>Según Necesidad</t>
  </si>
  <si>
    <t>Verificación presuntas irregularidades sobre procesos de selección de personal, Evaluación del Desempeño Laboral, procesos de provisión transitoria de empleos de Carrera Administrativa (encargos y nombramientos provisionales), Inscripción, actualización y cancelación del Registro Público de Carrera y conformación de las Comisiones de Personal, que ocasionen la presunta vulneración de las normas de Carrera Administrativa dentro de la entidad, lo reporten inmediatamente a la Dirección de Vigilancia de Carrera Administrativa de la CNSC, a través de la página web de la CNSC, ventanilla única (http://gestion.cnsc.gov.co/orfeo/formularioWeb/#tema_-1.)</t>
  </si>
  <si>
    <t>Ley 909 del 23 de septiembre de 2004 “Por la cual se expiden normas que regulan el empleo público, la carrera administrativa, gerencia pública y se dictan otras disposiciones.”
CIRCULAR EXTERNA No 0010 DE 2020. "Colaboración interinstitucional y armónica en el apoyo de la Vigilancia al cumplimiento de las normas de Carrera Administrativa."</t>
  </si>
  <si>
    <r>
      <t>Verificar el cumplimiento normativo y la "</t>
    </r>
    <r>
      <rPr>
        <i/>
        <sz val="10"/>
        <rFont val="Arial"/>
        <family val="2"/>
      </rPr>
      <t>Colaboración interinstitucional y armónica en el apoyo de la Vigilancia al cumplimiento de las normas de Carrera Administrativa."</t>
    </r>
  </si>
  <si>
    <t>Cumplimiento normativo relacionado con las normas de carrera administrativa.</t>
  </si>
  <si>
    <t>Coordinación Jefe Oficina de Control Interno.
Auditor(a) Líder:
Profesional Especializado- MQB - OCI.
Profesional Especializado- Derecho - OCI.
Profesional Especializado- Contauría - OCI.</t>
  </si>
  <si>
    <t>1 al 30 de mayo 2021</t>
  </si>
  <si>
    <t>Grupo de Talento Humano - Secretaria General - Dirección Financiera - 
Oficina Asesora de Planeación</t>
  </si>
  <si>
    <t>anual</t>
  </si>
  <si>
    <r>
      <t>Ley 962 del 2005 "</t>
    </r>
    <r>
      <rPr>
        <i/>
        <sz val="10"/>
        <rFont val="Arial"/>
        <family val="2"/>
      </rPr>
      <t>por la cual se dictan disposiciones sobre racionalización de trámites y procedimientos administrativos de los organismos y entidades del Estado y de los particulares que ejercen funciones públicas o prestan servicios públicos.</t>
    </r>
    <r>
      <rPr>
        <sz val="10"/>
        <rFont val="Arial"/>
        <family val="2"/>
      </rPr>
      <t>".
Decreto 019 de 2012 "</t>
    </r>
    <r>
      <rPr>
        <i/>
        <sz val="10"/>
        <rFont val="Arial"/>
        <family val="2"/>
      </rPr>
      <t>Por el cual se dictan normas para suprimir o reformar regulaciones, procedimientos y trámites innecesarios existentes en la Administración Pública.</t>
    </r>
    <r>
      <rPr>
        <sz val="10"/>
        <rFont val="Arial"/>
        <family val="2"/>
      </rPr>
      <t>"
Decreto 1081 de 2015 "Por medio del cual se expide el Decreto Reglamentario Único del Sector Presidencia de la República.", adelantará el seguimiento a la estrategia de racionalización de trámites a través del Sistema Único de Información de Trámites -SUIT. Artículo 2.1.4.6 "</t>
    </r>
    <r>
      <rPr>
        <i/>
        <sz val="10"/>
        <rFont val="Arial"/>
        <family val="2"/>
      </rPr>
      <t>Mecanismos de seguimiento al cumplimiento y monitoreo. El mecanismo de seguimiento al cumplimiento de las orientaciones y obligaciones derivadas de los mencionados documentos, estará a cargo de las oficinas de control interno, para lo cual se publicará en la página web de la respectiva entidad, las actividades realizadas, de acuerdo con los parámetros establecidos.
Por su parte, el monitoreo estará a cargo del Jefe de Planeación o quien haga sus veces y del responsable de cada uno de los componentes del Plan Anticorrupción y de Atención al Ciudadano.</t>
    </r>
    <r>
      <rPr>
        <sz val="10"/>
        <rFont val="Arial"/>
        <family val="2"/>
      </rPr>
      <t>"
RESOLUCIÓN No.1099 DE 2017 "Por la cual se establecen los procedimientos para autorización de trámites y el seguimiento a la política de racionalización de trámites."</t>
    </r>
  </si>
  <si>
    <t>Verificar el sistema de control interno respecto de los trámites adelantados por la entidad y los reportados en el Sistema Único de Información de Trámites – SUIT del Departamento Administrativo de la Función Pública.</t>
  </si>
  <si>
    <t>Reporte Sistema Único de Información de Trámites – SUIT, cuarto trimestre de 2020, I, II y III trimestre 2021 según selectivo.</t>
  </si>
  <si>
    <t xml:space="preserve">Coordinación Jefe Oficina de Control Interno.
Auditor(a) Líder:
Profesional Especializado- Derecho - OCI.
</t>
  </si>
  <si>
    <t>12 febrero al 5 marzo de 2021
5 al 30 abril 2021
1 al 30 julio 2021
1 al 29 octubre 2021</t>
  </si>
  <si>
    <t>Oficina Asesora de Planeación</t>
  </si>
  <si>
    <t xml:space="preserve">PROCESOS ESTRATÉGICOS </t>
  </si>
  <si>
    <t xml:space="preserve">Auditoría Direccionamiento Estratégico
</t>
  </si>
  <si>
    <r>
      <t>Ley 87 de 1993 "</t>
    </r>
    <r>
      <rPr>
        <i/>
        <sz val="10"/>
        <rFont val="Arial"/>
        <family val="2"/>
      </rPr>
      <t>por la cual se establecen normas para el ejercicio del control interno en las entidades y organismos del Estado y se dictan otras disposicione</t>
    </r>
    <r>
      <rPr>
        <sz val="10"/>
        <rFont val="Arial"/>
        <family val="2"/>
      </rPr>
      <t>s."</t>
    </r>
  </si>
  <si>
    <t>Verificar el Sistema de Control Interno del proceso Direccionamiento Estratégico según selectivo</t>
  </si>
  <si>
    <t>Proceso Direccionamiento Estratégico  según selectivo, con corte 30 de abril de 2021.</t>
  </si>
  <si>
    <t>Coordinación Jefe Oficina de Control Interno.
Auditor Líder:
José Ignacio Ramírez Ríos - Profesional Especializado - OCI.</t>
  </si>
  <si>
    <t>(Priorizado por objetivos estratégicos, riesgos y asignación de recursos)</t>
  </si>
  <si>
    <t>22 abr a 31 may 2021</t>
  </si>
  <si>
    <r>
      <t>OPA</t>
    </r>
    <r>
      <rPr>
        <sz val="10"/>
        <rFont val="Arial"/>
        <family val="2"/>
      </rPr>
      <t xml:space="preserve">Oficina Asesora de Planeación - Delegadas - </t>
    </r>
  </si>
  <si>
    <t>Auditoría Gestión de TICs - Sistema de Información Vigia 
(Priorizado según informe de Contraloría) (Según Selectivo).</t>
  </si>
  <si>
    <t xml:space="preserve">Observación administrativa de la Contraloría General de la República - CGR
Ley 87 de 1993, ARTICULO 2° "Objetivos del Sistema de Control Interno. Atendiendo los principios constitucionales que debe caracterizar la administración pública, el diseño y el desarrollo del Sistema de Control Interno se orientará al logro de los siguientes objetivos fundamentales: (...) 
c) Velar porque todas las actividades y recursos de la organización estén dirigidos al cumplimiento de los objetivos de la entidad;  (...)
ARTICULO 12.Funciones de los auditores internos. Serán funciones del asesor, coordinador, auditor interno o similar las siguientes: 
e) Velar por el cumplimiento de las leyes, normas, políticas, procedimientos, planes, programas, proyectos y metas de la organización y recomendar los ajustes necesarios; 
g) Verificar los procesos relacionados con el manejo de los recursos, bienes y los sistemas de información de la entidad y recomendar los correctivos que sean necesarios; (...)"
  </t>
  </si>
  <si>
    <t>Verificar el Sistema de Control Interno del proceso Gestión de TICS según selectivo</t>
  </si>
  <si>
    <t>Sistema de Información Vigia según selectivo</t>
  </si>
  <si>
    <t>(Priorizado seguimiento Contraloría)</t>
  </si>
  <si>
    <t>1 mar a 30 abr 2021</t>
  </si>
  <si>
    <t>OTIC</t>
  </si>
  <si>
    <t>PROCESOS MISIONALES</t>
  </si>
  <si>
    <t>Vigilancia (Alcance: Según selectivo)</t>
  </si>
  <si>
    <r>
      <t>Ley 87 de 1993, ARTICULO 2° "</t>
    </r>
    <r>
      <rPr>
        <i/>
        <sz val="10"/>
        <color theme="1"/>
        <rFont val="Arial"/>
        <family val="2"/>
      </rPr>
      <t xml:space="preserve">Objetivos del Sistema de Control Interno. Atendiendo los principios constitucionales que debe caracterizar la administración pública, el diseño y el desarrollo del Sistema de Control Interno se orientará al logro de los siguientes objetivos fundamentales: </t>
    </r>
    <r>
      <rPr>
        <sz val="10"/>
        <color theme="1"/>
        <rFont val="Arial"/>
        <family val="2"/>
      </rPr>
      <t xml:space="preserve">(...) 
</t>
    </r>
    <r>
      <rPr>
        <i/>
        <sz val="10"/>
        <color theme="1"/>
        <rFont val="Arial"/>
        <family val="2"/>
      </rPr>
      <t>c) Velar porque todas las actividades y recursos de la organización estén dirigidos al cumplimiento de los objetivos de la entidad;  (...)
ARTICULO 12.Funciones de los auditores internos. Serán funciones del asesor, coordinador, auditor interno o similar las siguientes: 
e) Velar por el cumplimiento de las leyes, normas, políticas, procedimientos, planes, programas, proyectos y metas de la organización y recomendar los ajustes necesarios; 
g) Verificar los procesos relacionados con el manejo de los recursos, bienes y los sistemas de información de la entidad y recomendar los correctivos que sean necesarios; (...)"</t>
    </r>
  </si>
  <si>
    <r>
      <t xml:space="preserve">Verificar el estado del </t>
    </r>
    <r>
      <rPr>
        <sz val="9"/>
        <rFont val="Arial"/>
        <family val="2"/>
      </rPr>
      <t>Sistema de Control Interno del proceso de Vigilancia con enfoque en riesgos</t>
    </r>
  </si>
  <si>
    <t>Proceso Vigilancia con  según selectivo, con corte 31 de julio de 2021.</t>
  </si>
  <si>
    <t>Coordinación Jefe Oficina de Control Interno.
Auditor Líder: 
Profesional Especializado - Martha C. Quijano B.
Auditor Interno; Profesional especializado Ingeniero de Sistemas - Profesional Especializado Abogado
Profesional Contador Publico</t>
  </si>
  <si>
    <t>Delegadas - OAP</t>
  </si>
  <si>
    <t>PROCESOS APOYO</t>
  </si>
  <si>
    <t xml:space="preserve">Gestión Financiera y Gestión Jurídica 
  * Cobro Persuasivo y cobro Coactivo - (Según selectivo)
Criticidad del proceso 
</t>
  </si>
  <si>
    <t xml:space="preserve">Hallazgos suscritos en el PM-CGR.
Recaudo de difícil cobro (verificación registros contables)
PM-CGR - H14 (2015) AD.- Recaudo Cartera – Producción de Información Confiable.
PM-CGR - H6 (2018) A Reconocimiento recursos de los títulos de Depósito Judicial.
Normatividad aplicable </t>
  </si>
  <si>
    <t>Verificar el Sistema de Control Interno de Cobro coactivo.</t>
  </si>
  <si>
    <t>Gestión  realizada para la recuperación de recursos con corte 31 de marzo de 2021.</t>
  </si>
  <si>
    <r>
      <t xml:space="preserve">Coordinación Jefe Oficina de Control Interno.
</t>
    </r>
    <r>
      <rPr>
        <sz val="10"/>
        <color rgb="FFFF0000"/>
        <rFont val="Arial"/>
        <family val="2"/>
      </rPr>
      <t xml:space="preserve">
</t>
    </r>
    <r>
      <rPr>
        <sz val="10"/>
        <rFont val="Arial"/>
        <family val="2"/>
      </rPr>
      <t>Auditora Líder: Profesional  en Derecho -MJC, EEBR Contador público  MSLA, Administradora MCQB .</t>
    </r>
  </si>
  <si>
    <t>(Falta identificar por parte del responsable del proceso riesgo de corrupción asociado a cobro de coactivo y financiero por posible pérdida de recursos económicos).</t>
  </si>
  <si>
    <t>1 de abril al 21 de mayo de 2021</t>
  </si>
  <si>
    <t>Gestión Financiera - Auditoría Estados Financieros</t>
  </si>
  <si>
    <t xml:space="preserve"> - Ley 87 del 29 de noviembre de 1993 “por la cual se establecen normas para el ejercicio del control interno en las entidades y organismos del Estado y se dictan otras disposiciones”.
 - Resolución 533 del 08 de octubre de 2015 “Por la cual se incorpora, en el Régimen de Contabilidad Pública, el marco normativo aplicable a entidades de gobierno y se dictan otras disposiciones”.
 - Resolución 620 del 26 de noviembre de 2015 “Por la cual se incorpora el Catálogo General de Cuentas al Marco normativo para entidades de gobierno” de la Contaduría General de la Nación.
 - Resolución 706 del 16 de diciembre de 2016 “Por el cual se establece la información a reportar, los requisitos y los plazos de envío a la Contaduría General de la Nación” de la Contaduría General de la Nación.
 - Resolución 193 del 05 de mayo de 2016 “Por la cual se incorpora, en los Procedimientos Transversales del Régimen de Contabilidad Pública, el Procedimiento para la evaluación del control interno contable” de la Contaduría General de la Nación.
 - Resolución 385 del 03 de octubre de 2018 “Por la cual se modifica la Norma de Proceso Contable y Sistema Documental Contable del Régimen de Contabilidad Pública para incorporar la regulación relativa a las formas de organización y ejecución del proceso contable” de la Contaduría General de la Nación.
 - Resolución 386 del 03 de octubre de 2018 “Por la cual se incorpora, en el Marco Normativo para Entidades de Gobierno, el Procedimiento contable para el registro de los recursos entregados en administración y se modifica el Catalogo General de Cuentas de dicho Marco Normativo” de la Contaduría General de la Nación.
 - Carta Circular 003 del 19 de noviembre de 2018 “APLICACIÓN DEL MARCO NORMATIVO PARA ENTIDADES DE GOBIERNO Y EVALUACIÓN DEL CONTROL INTERNO CONTABLE” de la Contaduría General de la Nación.</t>
  </si>
  <si>
    <t>Evaluar la efectividad del control interno contable necesario para generar la información financiera, económica, social y ambiental de la entidad contable pública, con las características de confiabilidad, relevancia y comprensibilidad, a que se refiere el marco conceptual del Plan General de Contabilidad Pública (según selectivo).</t>
  </si>
  <si>
    <r>
      <t xml:space="preserve">Estados Financieros con corte a 30 de </t>
    </r>
    <r>
      <rPr>
        <sz val="10"/>
        <color rgb="FF00B0F0"/>
        <rFont val="Arial"/>
        <family val="2"/>
      </rPr>
      <t>junio</t>
    </r>
    <r>
      <rPr>
        <sz val="10"/>
        <rFont val="Arial"/>
        <family val="2"/>
      </rPr>
      <t xml:space="preserve"> de 2021 según selectivo (información financiera en los entes públicos, con el fin de asegurar razonablemente la producción de información contable confiable, relevante y comprensible).</t>
    </r>
  </si>
  <si>
    <t>Coordinación Jefe Oficina de Control Interno.
Auditora Líder:
Profesional - Contador MSLA- OCI.</t>
  </si>
  <si>
    <t>1 de octubre al 19 de noviembre de 2021</t>
  </si>
  <si>
    <t>Proceso Gestión Contractual (Según selectivo)</t>
  </si>
  <si>
    <r>
      <t>Hallazgos suscritos en el PM-CGR.
Ley 80 de 1993 Nivel Nacional "</t>
    </r>
    <r>
      <rPr>
        <i/>
        <sz val="10"/>
        <rFont val="Arial"/>
        <family val="2"/>
      </rPr>
      <t>Por la cual se expide el Estatuto General de Contratación de la Administración Pública</t>
    </r>
    <r>
      <rPr>
        <sz val="10"/>
        <rFont val="Arial"/>
        <family val="2"/>
      </rPr>
      <t>", Artículo  65. De la Intervención de las Autoridades que ejercen Control Fiscal. La intervención de las autoridades de control fiscal se ejercerá una vez agotados los trámites administrativos de legalización de los contratos. Igualmente se ejercerá control posterior a las cuentas correspondientes a los pagos originados en los mismos, para verificar que éstos se ajustaron a las disposiciones legales.
Ver el Concepto CGR 21652 de 2011  Una vez liquidados o terminados los contratos, según el caso, la vigilancia fiscal incluirá un control financiero, de gestión y de resultados, fundados en la eficiencia, la economía, la equidad y la valoración de los costos ambientales.
NOTA: La expresión "Una vez liquidados o terminados los contratos según el caso" contenida en el segundo inciso del artículo 65 fue declarada EXEQUIBLE por la Corte Constitucional mediante Sentencia C-623 de 1999.
El control previo administrativo de la actividad contractual corresponde a las oficinas de Control Interno. Las autoridades de Control Fiscal pueden exigir informes sobre su gestión contractual a los servidores públicos de cualquier orden.</t>
    </r>
  </si>
  <si>
    <t>Evaluar el sistema de control interno de Gestión Contractual (según selectivo).</t>
  </si>
  <si>
    <t>Etapas contractuales con corte a 30 de junio de 2021, plan de adquisiciones, ejecución de recursos</t>
  </si>
  <si>
    <t>Coordinación Jefe Oficina de Control Interno.
Auditora Líder:
Profesional Abogado</t>
  </si>
  <si>
    <t>Oficina Asesora Jurídica, OAP - Secretaria General</t>
  </si>
  <si>
    <t>Gestión Administrativa - Inventarios</t>
  </si>
  <si>
    <r>
      <t>Gestión Administrativa (Resolución 7366 de 2020, "</t>
    </r>
    <r>
      <rPr>
        <i/>
        <sz val="10"/>
        <rFont val="Arial"/>
        <family val="2"/>
      </rPr>
      <t>por la cual se fija manual para el manejo administrativo de los bienes de propiedad de la Superintendencia de Transporte</t>
    </r>
    <r>
      <rPr>
        <sz val="10"/>
        <rFont val="Arial"/>
        <family val="2"/>
      </rPr>
      <t xml:space="preserve">")
Normatividad aplicable
Resolución No. 003495 de 26 de abril 2010, “por lo cual fija el manual para el manejo administrativo de los bienes de propiedad de la Superintendencia de Puertos y Transporte”.
Resolución No. 21388 del 21 de octubre de 2015, “por medio de la cual se modifica la Resolución No. 3495 de 2010 en el capítulo VI Baja de Bienes y se adiciona el capítulo X Comité de Evaluación de Bienes de la SPT” .
</t>
    </r>
  </si>
  <si>
    <t>Verificar el Sistema de Control Interno del proceso Gestión Administrativa.</t>
  </si>
  <si>
    <t>Procesos, procedimientos y verificación de inventarios según selectivo</t>
  </si>
  <si>
    <t>Coordinación Jefe Oficina de Control Interno.
Auditora Líder: Profesional Ingeniero Sistemas - Profesional Especializado Contador público</t>
  </si>
  <si>
    <t>2 de agosto al 31 de agosto de 2021</t>
  </si>
  <si>
    <t>Dirección Financiera 
Dirección Administrativa</t>
  </si>
  <si>
    <t>EVALUACIÓN A LA GESTIÓN DEL RIESGO - ASESORÍA Y ACOMPAÑAMIENTO</t>
  </si>
  <si>
    <t>Informe de seguimiento a las acciones producto de informes de control interno e indicadores (según selectivo) y riesgos y efectividad de controles.</t>
  </si>
  <si>
    <t xml:space="preserve"> - Ley 87 del 29 de noviembre de 1993 “por la cual se establecen normas para el ejercicio del control interno en las entidades y organismos del Estado y se dictan otras disposiciones”.(...)
j) Mantener permanentemente informados a los directivos acerca del estado del control interno dentro de la entidad, dando cuenta de las debilidades detectadas y de las fallas en su cumplimiento, 
k) Verificar que se implanten las medidas respectivas recomendadas; (...)
Decreto 648 de 2017. Roles de la OCI
Guía Rol de las Unidades de Control Interno, Auditoría Interna o quien haga sus veces
Guía para la administraión del riesgo y el diseño de controles en Entidades públicas V5 Dirección de Gestión y Desempeño Institucional diciembre de 2020.
Guía para la construcción y análisis de Indicadores de Gestión - Versión 4 - Mayo 2018
 </t>
  </si>
  <si>
    <t>corte a 30 de junio 2021</t>
  </si>
  <si>
    <t xml:space="preserve">Coordinación Jefe Oficina de Control Interno.
Participantes:  Profesional Especializado  Ingeniero Sistemas - Profesional Especializado Contador público - Profesional Especializado abogado - Profesional Especializado Administrador </t>
  </si>
  <si>
    <t>1 de julio al 31 de agosto de 2021</t>
  </si>
  <si>
    <t>Asistencia a comités en calidad de invitado
(Según citación)</t>
  </si>
  <si>
    <t>Actos adminsitrativos de la Entidad creación de comités.</t>
  </si>
  <si>
    <t>Según programación de comités el jefe  de la OCI en calidad de invitado con voz y sin voto</t>
  </si>
  <si>
    <t>Según Requerimiento</t>
  </si>
  <si>
    <t>ENFOQUE HACIA LA PREVENCIÓN</t>
  </si>
  <si>
    <t xml:space="preserve">Realizar (1) Campaña de enfoque hacia la prevención y fomento del autocontrol.
</t>
  </si>
  <si>
    <r>
      <t>Ley 87 de 1993 "</t>
    </r>
    <r>
      <rPr>
        <i/>
        <sz val="10"/>
        <rFont val="Arial"/>
        <family val="2"/>
      </rPr>
      <t>por la cual se establecen normas para el ejercicio del control interno en las entidades y organismos del Estado y se dictan otras disposiciones.</t>
    </r>
    <r>
      <rPr>
        <sz val="10"/>
        <rFont val="Arial"/>
        <family val="2"/>
      </rPr>
      <t>" (...)
ARTICULO 12."</t>
    </r>
    <r>
      <rPr>
        <i/>
        <sz val="10"/>
        <rFont val="Arial"/>
        <family val="2"/>
      </rPr>
      <t>Funciones de los auditores internos. Serán funciones del asesor, coordinador, auditor interno o similar las siguientes: 
h) Fomentar en toda la organización la formación de una cultura de control que contribuya al mejoramiento continuo en el cumplimiento de la misión institucional</t>
    </r>
    <r>
      <rPr>
        <sz val="10"/>
        <rFont val="Arial"/>
        <family val="2"/>
      </rPr>
      <t>."
Decreto 648 de 2017. Roles de la OCI
Guía Rol de las Unidades de Control Interno, Auditoría Interna o quien haga sus veces.</t>
    </r>
  </si>
  <si>
    <t xml:space="preserve">Fomentar la cultura del control y enfoque hacia la prevención </t>
  </si>
  <si>
    <t xml:space="preserve">Diseño de estrategia y socialización </t>
  </si>
  <si>
    <t>Coordinación Jefe Oficina de Control Interno.
Participantes:  Profesional Especializado  Ingeniero Sistemas - Profesional Especializado Contador público - Profesional Especializado abogado - Profesional Especializado Administrador y Técnico de la OCI</t>
  </si>
  <si>
    <t>1 de julio al 9 de agosto de 2021</t>
  </si>
  <si>
    <t>Oportunidad en la respuesta derechos de petición radicados en la OCI - comunicación a Secretaria de Transparencia (Dec.338)</t>
  </si>
  <si>
    <r>
      <t>Ley 1755 de 2015 “</t>
    </r>
    <r>
      <rPr>
        <i/>
        <sz val="10"/>
        <rFont val="Arial"/>
        <family val="2"/>
      </rPr>
      <t>Por medio de la cual se regula el Derecho Fundamental de Petición y se sustituye un título del Código de Procedimiento Administrativo y de lo Contencioso Administrativo</t>
    </r>
    <r>
      <rPr>
        <sz val="10"/>
        <rFont val="Arial"/>
        <family val="2"/>
      </rPr>
      <t>"
Contestación Derechos de petición competencia de la OCI - Secretaría de Transparencia (Dec. 338 de 2019)
Decreto 1605 de 2019, "Por el cual se corrige un yerro en el Decreto 338 de 2019 "Por el cual se modifica el Decreto 1083 de 2015, Único Reglamentario del Sector de Función Pública, en lo relacionado con el Sistema de Control Interno y se crea la Red Anticorrupción”.</t>
    </r>
  </si>
  <si>
    <t>Según requerimiento</t>
  </si>
  <si>
    <t>Oportunidad en la respuesta a requerimientos</t>
  </si>
  <si>
    <t xml:space="preserve">Contestación Requerimientos Disciplinario y Comisión Legal de Cuentas, temas competencia de la OCI.
</t>
  </si>
  <si>
    <t>CID
CID
CID
CID
Cámara de Representantes del Congreso de la República</t>
  </si>
  <si>
    <t>Revisión y ajustes documentación OCI cadena de valor  - implementar el Sistema de Gestión de la OCI, según necesidad.</t>
  </si>
  <si>
    <t>Decreto 648 de 2017. Roles de la OCI
Guía Rol de las Unidades de Control Interno, Auditoría Interna o quien haga sus veces.</t>
  </si>
  <si>
    <t>Acompañamiento (mesas de trabajo) en temas seguimiento, evaluación y/o auditorías.</t>
  </si>
  <si>
    <t>Decreto 648 de 2017. Roles de la OCI
Guía Rol de las Unidades de Control Interno, Auditoría Interna o quien haga sus veces</t>
  </si>
  <si>
    <t>RELACIÓN CON ENTES EXTERNOS DE CONTROL</t>
  </si>
  <si>
    <t>Preparación y presentación, resultados de auditoría, según solicitud.
En el Plan de vigilancia y control  se realizara la 
Auditoría Financiera a partir del día 26 de julio de 2021 y hasta el 21 de noviembre de 2021 - CGN</t>
  </si>
  <si>
    <t>Decreto 648 de 2017. Roles de la OCI
Guía Rol de las Unidades de Control Interno, Auditoría Interna o quien haga sus veces
Auditoría Financiera CGN link de la Contraloría del plan de vigilancia y control fiscal: https://www.contraloria.gov.co/documents/20181/2088173/Plan+Nacional+de+Vigilancia+y+Control+Fiscal+PNVCF+2021+Inicial+30.12.2020.pdf/ff7768c3-0225-4a9e-bbc2-2e0dc60823c6</t>
  </si>
  <si>
    <t>Evaluar y emitir una opinión sobre la razonabilidad de los Estados Financieros y ejecución presupuestal vigencia 2020 y emitir una opinión sobre el fenecimiento de la cuenta fiscal.</t>
  </si>
  <si>
    <t>Materia: "Gestión Misional, planes programas y proyectos".</t>
  </si>
  <si>
    <t xml:space="preserve">26 de julio de 2021 y hasta el 21 de noviembre de 2021
</t>
  </si>
  <si>
    <t>Consolidar la información para la rendición de la cuenta fiscal 2020.</t>
  </si>
  <si>
    <r>
      <t>Decreto 648 de 2017. Roles de la OCI
Guía Rol de las Unidades de Control Interno, Auditoría Interna o quien haga sus veces
Decreto 2409 del 24 de diciembre de 2018 "</t>
    </r>
    <r>
      <rPr>
        <i/>
        <sz val="10"/>
        <rFont val="Arial"/>
        <family val="2"/>
      </rPr>
      <t>Por el cual se modifica y renueva la estructura de la Superintendencia de Transporte y se dictan otras disposiciones</t>
    </r>
    <r>
      <rPr>
        <sz val="10"/>
        <rFont val="Arial"/>
        <family val="2"/>
      </rPr>
      <t>". 
RESOLUCIÓN REGLAMENTARIA 042 DE 2020 (Agosto 25)
"</t>
    </r>
    <r>
      <rPr>
        <i/>
        <sz val="10"/>
        <rFont val="Arial"/>
        <family val="2"/>
      </rPr>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r>
    <r>
      <rPr>
        <sz val="10"/>
        <rFont val="Arial"/>
        <family val="2"/>
      </rPr>
      <t>".</t>
    </r>
  </si>
  <si>
    <t>Solicitar información, consolidar y validar en aplicativo para transmisión por parte de TICS a la Contraloria a través del SIRECI</t>
  </si>
  <si>
    <t>Consolidación cuenta y validación</t>
  </si>
  <si>
    <t>Coordinación Jefe Oficina de Control Interno.
Auditora Líder:
Profesional Administradora MQB</t>
  </si>
  <si>
    <t>1 feb al 5 de marzo 2021</t>
  </si>
  <si>
    <t>Radicado 20212000012473, 24-02-2021, Alcance Solicitud Información Consolidación Rendición Cuenta Anual, vigencia 2020 – SIRECI 
Radicado 20212000014723, 3/03/2021, Alcance para comunicación memorando 20212000012473 del 24 de febrero de 2021, solicitud información Consolidación Rendición Cuenta Anual, vigencia 2020 – SIRECI, corregir error en nombres y cargo directivos. 
Radicado 20212000013623, 1/03/2021, Comunicación Acuse de Aceptación de Rendición Transmisión SIRECI – Rendición Cuenta Anual, vigencia 2020 y anexos
FECHA DE GENERACIÓN:2021/03/01
HORA DE GENERACIÓN:16:55:53
CONSECUTIVO:356122020-12-31
MODALIDAD:M-1: CUENTA O INFORME ANUAL CONSOLIDADO
PERIODICIDAD:ANUAL
FECHA DE CORTE: 2020-12-31
FECHA LIMÍTE DE TRANSMISIÓN: 2021-03-03</t>
  </si>
  <si>
    <t>Asistencia capacitación Equipo Auditor</t>
  </si>
  <si>
    <t>1. Según Programación Plan Institucional de capacitación - PIC
2. Programadas por Entes reguladores en materia de Control Interno.</t>
  </si>
  <si>
    <t>TOTAL INFORMES (Seguimientos, evaluaciones y/o Auditorías)</t>
  </si>
  <si>
    <t>CONVENCIÓN</t>
  </si>
  <si>
    <t>Ejecutadas PAA</t>
  </si>
  <si>
    <t>En ejecución PAA</t>
  </si>
  <si>
    <t xml:space="preserve">Por ejecutar PAA </t>
  </si>
  <si>
    <t>En caso de materialización de eventos de riesgo identificados en el Plan Anual de Auditoría - PAA</t>
  </si>
  <si>
    <r>
      <rPr>
        <b/>
        <sz val="8"/>
        <color theme="1"/>
        <rFont val="Arial Narrow"/>
        <family val="2"/>
      </rPr>
      <t>Elaborado por:</t>
    </r>
    <r>
      <rPr>
        <sz val="8"/>
        <color theme="1"/>
        <rFont val="Arial Narrow"/>
        <family val="2"/>
      </rPr>
      <t xml:space="preserve"> Jefe de Oficina Alba E. Villamil M.
                           Profesionales Especializados
                           - Martha C. Quijano B.
                           - José I. Ramírez R.
</t>
    </r>
    <r>
      <rPr>
        <b/>
        <sz val="8"/>
        <color theme="1"/>
        <rFont val="Arial Narrow"/>
        <family val="2"/>
      </rPr>
      <t>Fecha:</t>
    </r>
    <r>
      <rPr>
        <sz val="8"/>
        <color theme="1"/>
        <rFont val="Arial Narrow"/>
        <family val="2"/>
      </rPr>
      <t xml:space="preserve"> Viernes 8 de enero de 2021</t>
    </r>
  </si>
  <si>
    <t>PAA Aprobado 1er CICCI, acta No.1 del 15 de febrero de 2021
mcqb - archivo: OCI2021_200_02_03 ACTA CICCI21_1er CICCI_15feb21</t>
  </si>
  <si>
    <t xml:space="preserve">Cuatrimestral </t>
  </si>
  <si>
    <t>Bimestral</t>
  </si>
  <si>
    <t xml:space="preserve">Radicado 20212000027093, 21/04/2021, Comunicación Plan de Trabajo verificación cumplimiento Circular Externa № 0010 DE 2020 la Comisión Nacional del Servicio Civil - CNSC, corte a 21 de abril de 2021.
Radicado 20212000034603  de 22/05/2021, Comunicación Informe Preliminar verificación cumplimiento circular externa No.0010 de 2020 la Comisión Nacional del Servicio Civil - CNSC, corte a 21 de abril de 2021.
Radicado 20212000036393 de 29/05/2021, Comunicación Informe Definitivo verificación cumplimiento circular externa No.0010 de 2020 la Comisión Nacional del Servicio Civil - CNSC, corte a 21 de abril de 2021.
</t>
  </si>
  <si>
    <t>Radicado 20212000033143 del 14/05/2021, Comunicación Informe Preliminar de Auditoría Gestión Financiera (Cobro Persuasivo) y Gestión Jurídica (Cobro Coactivo).
Radicado 20212000034613 del  23/05/2021, Comunicación informe definitivo de auditoría gestión financiera (cobro persuasivo) y gestión jurídica (cobro coactivo).</t>
  </si>
  <si>
    <t>15 enero
15 febrero          26 febrero
15 marzo           31 marzo
15 abril              30 abril
14 mayo            31 mayo
15 junio             30 junio
15 julio               31 julio
13 agosto          31 agosto
14 septiembre   30 septiembre
1 octubre           15 octubre
2 noviembre       16 noviembre
2 diciembre        16 diciembre</t>
  </si>
  <si>
    <t xml:space="preserve">Radicado 20212000076081, 05-02-2021, F14:3 Oficio Remisorio, PM CGR corte a 31 diciembre 2020.  
Radicado 20202000068883 del 01dic2020 Plan de Trabajo.
Radicado 20212000008603 del 05feb2021 Comunicación Informe Defintivo PM CGR a 31dic2020
Radicado 20212000012473 del 24 de febrero de 2021, Alcance Solicitud Información Consolidación Rendición Cuenta Anual, vigencia 2020 – SIRECI.
Radicado 20212000013623 del 01 de marzo de 2021, Comunicación Acuse de Aceptación de Rendición Transmisión SIRECI – Rendición Cuenta Anual, vigencia 2020 y anexos.
Radicado 20212000014723 del 03 de marzo de 2021, Alcance para comunicación memorando 20212000012473 del 24 de febrero de 2021, solicitud información Consolidación Rendición Cuenta Anual, vigencia 2020 – SIRECI, corregir error en nombres y cargo directivos.
Radicado 20212000038233, 3 de junio de 2021, Solicitud información seguimiento y verificación de la OCI, del avance PM-CGR con corte a 30 de junio de 2021 y posterior transmisión por parte de la Oficina de Tecnologías de la Información y las Comunicaciones en SIRECI, según plazo establecido por el ente de control. 
Radicado 20212000040553, 11 de junio de 2021, Comunicación Plan de Trabajo seguimiento al Sistema de Rendición Electrónico de la Cuenta, Informe y otra Información (SIRECI), Acciones de Repetición – Primer Semestre 2021 
</t>
  </si>
  <si>
    <t xml:space="preserve">Resolución Reglamentaria Orgánica No. 0047 del 29 de abril de 2021 “Por la cual se adiciona el capítulo IV “Información de la Acción de Repetición de las Entidades Públicas” al Título III de la Resolución Orgánica 0042 del 25 de agosto de 2020.” reglamentación proferida por la Contraloría General de la República. </t>
  </si>
  <si>
    <t>Radicado 20212000034113   de 20/05/2021, Comunicación Plan de trabajo - Seguimiento a la Relación de Acreencias a favor de la Entidad, Boletín Deudores Morosos del Estado – BDME semestral (1 de diciembre de 2020 al 31 de mayo de 2021).
Radicado 20212000044123, del 25 de junio de 2021, Comunicación Informe Boletín Deudores Morosos de la Entidad diciembre 2020 a Mayo 2021.
Radicado 20212000046023, del 30 de junio de 2021, Comunicación Informe Definitivo de Seguimiento a la Relación de Acreencias a favor de la Entidad, Boletín Deudores Morosos del Estado - BDME semestral (1 diciembre 2020 a 31 de mayo 2021). </t>
  </si>
  <si>
    <t>Radicado orfeo del 8 de abril de 2021, Comunicación plan de trabajo auditoría direccionamiento estratégico.
Radicado 20212000040533, 11 de junio de 2021, Comunicación Informe preliminar de Auditoría Direccionamiento Estratégico.
Radicado 20212000042203, 17 de junio de 2021, Comunicación Informe definitivo de Auditoría Direccionamiento Estratégico.
Radicado 20212000042253, 18 de junio de 2021, Alcance Auditoría Direccionamiento Estratégico – memorando 20212000042203 del 17-06-2021.</t>
  </si>
  <si>
    <t>Radicado orfeo número 20212000006783 del 29 de enero de 2021, Informe Definitivo de Evaluación Independiente del Estado del Sistema de Control Interno - II Semestre 2020.
Radicado 20212000010063, 16-02-2021, Comunicación Plan de Trabajo Informe de Evaluación Control Interno Contable, vigencia 2020. 
Radicado 20212000010243, 16-02-2021, Alcance al Informe Definitivo de Evaluación Independiente del Estado del Sistema de Control Interno - II Semestre 2020, comunicado mediante radicado 20212000006783 del 29 de enero de 2021.
Radicado 20212000042063, 17 de junio de 2021, Comunicación Plan de Trabajo Evaluación Independiente del Estado del Sistema de Control Interno, primer semestre de 2021.</t>
  </si>
  <si>
    <t>15 feb  al 25 de marzo de2021
16 de junio de 2021</t>
  </si>
  <si>
    <t>Se transmitió FURAG 2020 en el aplicativo DAFP el 24 de marzo de 2021, hora 8:39 p.m.
Radicado 20212000041633, 16 de junio de 2021, Informe de resultados Medición Desempeño Institucional FURAG, vigencia 2020. Expediente 2021100210100001E.</t>
  </si>
  <si>
    <t>Radicado 20212000022643, 31-03-2021, Plan de trabajo Auditoría Gestión de TICs - Sistema de Información Vigía - - (Priorizado según informe de visita CGN vigencia 2019) (Según Selectivo). Corte marzo 31 de 2021.
Radicado 20212000040843, 15 de junio de 2021, Comunicación Informe preliminar Auditoría Gestión de TICs - Sistema de Información Vigía con corte a marzo 31 de 2021 - (Priorizado según informe de auditoría de la Contraloría General República comunicado en la vigencia 2019) de la Superintendencia de Transporte.
Radicado 20212000042233, 17 de junio de 2021, Comunicación Informe definitivo Auditoría Gestión de TICs - Sistema de Información Vigía con corte a marzo 31 de 2021 - (Priorizado según informe de auditoría de la Contraloría General República comunicado en la vigencia 2019) de la Superintendencia de Transporte. (Anulado inconvenientes con el Orfeo).
Radicado 20212000040843, 15 de junio de 2021, Comunicación Informe preliminar Auditoría Gestión de TICs - Sistema de Información Vigía con corte a marzo 31 de 2021 - (Priorizado según informe de auditoría de la Contraloría General República comunicado en la vigencia 2019) de la Superintendencia de Transporte. Expediente 20211109009000049E .
Radicado 20212000042043, 17 de junio de 2021, Comunicación Informe definitivo Auditoría Gestión de TICs - Sistema de Información Vigía con corte a marzo 31 de 2021 - (Priorizado según informe de auditoría de la Contraloría General República comunicado en la vigencia 2019) de la Superintendencia de Transporte.</t>
  </si>
  <si>
    <t>Coordinación Jefe Oficina de Control Interno.
Auditora Líder:
Profesional Especializado -  Ingeniero de Sistemas JIRR OCI.
Martha Janneth Correa Pineda.</t>
  </si>
  <si>
    <t>16 de julio de 2021</t>
  </si>
  <si>
    <t>Radicado No. 20212000040553, 11 de junio de 2021, Comunicación plan de trabajo seguimiento al sistema de rendición electrónico de la cuenta, informe y otra información (sireci), acciones de repetición – primer semestre 2021.</t>
  </si>
  <si>
    <t>Verificar el cumplimiento del reporte realizado de la información de las Acciones de Repetición en el Sistema de Rendición Electrónica de Cuenta, Informe y otra Información (SIRECI), dentro de los términos establecidos en las Resoluciones señaladas.</t>
  </si>
  <si>
    <t>Reporte semestral de la información de las Acciones de repetición en el Sistema de Rendición Electrónica de Cuenta, Informe y otra Información (SIRECI), del Primer Semestre 2021.</t>
  </si>
  <si>
    <t>Acciones de repetición en el Sistema de Rendición Electrónica de Cuenta, Informe y otra Información (SIRECI).</t>
  </si>
  <si>
    <t>Radicado 20212000013283, 27/02/2021,  Comunicación Informe de Seguimiento al Sistema de Información y Gestión del Empleo Público  tercer y cuarto trimestre de 2020.
Radicado 20212000018623, 18/03/2021, Alcance de la Comunicación Informe de Seguimiento definitivo al Sistema de Información y Gestión del Empleo Público.
Radicado 20212000027653, 23 de abril de 2021, Comunicación Informe Preliminar de Seguimiento al Sistema de Información y Gestión del Empleo Público  
Radicado 20212000027643, 23 de abril de 2021, Comunicación Informe Preliminar de Seguimiento al Sistema de Información y Gestión del Empleo Público  
Radicado 20212000040663, 15 de junio de 2021, Comunicación Plan de trabajo de Seguimiento al Sistema de Información y Gestión del Empleo Público - SIGEP – Segundo Trimestre 2021.
Radicado 20212000040663, 15 de junio de 2021, Comunicación Plan de trabajo de Seguimiento al Sistema de Información y Gestión del Empleo Público - SIGEP – Segundo Trimestre 2021.
Radicado 20212000053343 , 24/07/2021, Comunicación Informe Preliminar de Seguimiento al Sistema de Información y Gestión del Empleo Público .
Radicado 20212000055503, 30/07/2021, Comunicación Informe Definitivo de Seguimiento al Sistema de Información y Gestión del Empleo Público.</t>
  </si>
  <si>
    <t xml:space="preserve">Radicado orfeo número 20212000008983 del 09 de febrero de 2021, Solicitud información del Sistema de Rendición Electrónico de la Cuenta, Informe y otra Información (SIRECI).
Radicado 20212000010593, 17-02-2021, Comunicación Informe de seguimiento al reporte de los Delitos contra la Administración Pública en el Sistema de Rendición Electrónica de Cuenta e Informes – SIRECI, correspondiente al segundo semestre de 2020.
Radicado 20212000039373, 9 de junio de 2021, Comunicación Informe preliminar de Auditoría Direccionamiento Estratégico. 
Radicado </t>
  </si>
  <si>
    <t>Seguimiento al Sistema Único de Información de Trámites - Política de Racionalización de trámites</t>
  </si>
  <si>
    <t xml:space="preserve"> 1. Seguimiento 16-02-2021
 2. Seguimiento 26-02-2021
 3. Seguimiento 16-03-2021
 4. Seguimiento 26-03-2021
 5. Seguimiento 15-04-2021
 6. Seguimiento 30-04-2021
 7. Seguimiento 14-05-2021
 8. Seguimiento 31-05-2021
 9. Seguimiento 15-06-2021
10. Seguimiento 30-06-2021
11. Seguimiento 13-07-2021
12. Seguimiento 30-07-2021
13. Seguimiento 17-08-2021</t>
  </si>
  <si>
    <t>Radicado 20212000010113, 16-02-2021, Comunicación Plan de trabajo - Informe de seguimiento trimestral de los datos de operación registrados en el Sistema Único de Información de Trámites - SUIT correspondiente al cuarto trimestre 2020. 
Radicado 20212000015253, 5/03/2021, Comunicación Informe preliminar de seguimiento trimestral de los datos de operación registrados en el Sistema Único de Información de Trámites - SUIT correspondiente al cuarto trimestre 2020. 
Radicado 20212000017173 , 12/03/2021, Comunicación Informe definitivo de seguimiento trimestral de los datos de operación registrados en el Sistema Único de Información de Trámites - SUIT correspondiente al cuarto trimestre 2020.
Radicado 20212000028323, 27/04/2021, Comunicación Informe Preliminar de seguimiento trimestral de los datos de operación registrados en el Sistema Único de Información de Trámites - SUIT correspondiente al Primer Trimestre 2021. 
Radicado 20212000041533 , 16 de junio de 2021, Comunicación Plan de trabajo - Informe de seguimiento trimestral de los datos de operación registrados en el Sistema Único de Información de Trámites - SUIT correspondiente al segundo trimestre 2021. 
Radicado 20212000053683, 27/07/2021, Comunicación Informe Preliminar de seguimiento trimestral de los datos de operación registrados en el Sistema Único de Información de Trámites - SUIT correspondiente al Segundo Trimestre 2021.
Radicado 20212000055703, 30707/2021, Comunicación Informe Definitivo de seguimiento trimestral de los datos de operación registrados en el Sistema Único de Información de Trámites - SUIT correspondiente al Segundo Trimestre 2021.</t>
  </si>
  <si>
    <t>Radicado 20212000012833, 25-02-2021,  Comunicación Informe semestral sobre la atención de peticiones, quejas, sugerencias, reclamos y Denuncias, correspondiente al segundo semestre de 2020.
Radicado 20212000017023, 12/03/2021, Alcance de la Comunicación Informe semestral definitivo sobre la atención de peticiones, quejas, sugerencias, reclamos y Denuncias, correspondiente al segundo semestre de 2020, comunicado mediante radicado No. 20212000012833 del 25/02/2021.
Radicado 20212000040633, 11 de junio de 2021, Comunicación Plan de Trabajo - solicitud de información evaluación semestral sobre la atención de peticiones, quejas, sugerencias, reclamos y denuncias - PQRSD correspondiente al primer semestre 2021. 
Radicado 20212000053243 , 23/07/2021, Comunicación Informe Preliminar PQRSD – Primer Semestre de 2021.
Radicado 20212000055233 , 30/07/2021, Comunicación Informe Definitivo semestral sobre la atención de peticiones, quejas, sugerencias, reclamos y Denuncias – Primer Semestre de 2021.
Radicado 20212000058123, 06/08/2021, Alcance Comunición 20212000055233 Informe definitivo PQRSD, primer semestre de 2021.</t>
  </si>
  <si>
    <t>Radicado 20212000060463, 17/08/2021, Comunicación Informe Definitivo Estrategia Fomento de la Cultura del Autocontrol – Enfoque Hacia la Prevención 2021.
Radicado 20212000060473, 17/08/2021, Comunicación Informe Definitivo Estrategia Fomento de la Cultura del Autocontrol – Enfoque Hacia la Prevención 2021.</t>
  </si>
  <si>
    <t xml:space="preserve">Verificar la efectividad del sistema de control interno </t>
  </si>
  <si>
    <t>Radicado 20212000061663, 19/08/2021, Alcance comunicación No. 20212000034613 del 23/05/2021 Informe Definitivo auditoría gestión financiera y gestión jurídica - Situación particular extractos bancarios de la cuenta de depósitos judiciales. </t>
  </si>
  <si>
    <t>Radicado 20212000013653, 1/03/2021, Comunicación Plan de Trabajo – solicitud de información seguimiento E-KOGUI – para generación Certificación Agencia de Defensa Jurídica, segundo semestre de 2020.
Radicado 20212000158511, 18/03/2021, Comunicación seguimiento E-KOGUI – Generación Certificación Agencia de Defensa Jurídica.
Radicado 20212000019603, 19/03/2019, Comunicación Informe de Definitivo de seguimiento E-KOGUI – Generación Certificación Agencia de Defensa Jurídica.
Radicado 20212000063113, 24/08/2021, Comunicación Informe de Definitivo de seguimiento E-KOGUI – Generación Certificación Agencia de Defensa Jurídica Primer Semestre 2021 
Radicado 20212000599641, 24/08/2021, Oficio de comunicación seguimiento E-KOGUI – Generación Certificación Agencia de Defensa Jurídica primer semestre 2021.</t>
  </si>
  <si>
    <t>Radicado 20212000053253, 23/07/2021, Comunicación Plan de trabajo seguimiento a los inventarios de la Entidad. (Según selectivo) con corte a 30 de junio de 2021.
Radicado 20212000063073, 24/08/2021, Comunicación Informe Preliminar de Seguimiento a los inventarios de la Entidad (según selectivo) con corte a 30 de junio de 2021.
Radicado 20212000065203, 31/08/2021, Comunicación Informe Definitivo de Seguimiento a los inventarios de la Entidad (según selectivo) con corte a 30 de junio de 2021. </t>
  </si>
  <si>
    <t>Radicado 20212000053603, 26/07/2021, Plan de Trabajo para auditoría proceso vigilancia - Superintendencia Delegada de Puertos.
Radicado 20212000053593, 26/07/2021, Plan de Trabajo para auditoría proceso vigilancia - Superintendencia Delegada de Concesiones e Infraestructura.
Radicado 20212000053583, 26/07/2021, Plan de Trabajo para auditoría proceso vigilancia - Superintendencia Delegada de Tránsito y Transporte Terrestre
Radicado 20212000062863, 24/08/2021, Comunicación informe preliminar auditoría proceso de vigilancia con enfoque en riesgos - Superintendencia Delegatura de Concesiones e Infraestructura.
Radicado 20212000063083, 24/08/2021, Comunicación informe preliminar auditoría proceso de vigilancia con enfoque en riesgos - Superintendencia Delegada de Puertos.
Radicado 20212000064353, 27/08/2021, Comunicación informe preliminar auditoría proceso de vigilancia con enfoque en riesgos - superintendencia delegatura de tránsito y transporte terrestre.
Radicado 20212000064363, 27/08/2021, Alcance a la comunicación realizada mediante memorando No. 20212000063083 del 24/08/2021 – por materialización del riesgo de auditoría en Informe preliminar auditoría proceso de vigilancia con enfoque en riesgos - Superintendencia Delegada de Puertos.
Radicado 20212000064843, 30/08/2021, Comunicación informe definitivo auditoría proceso de Vigilancia con enfoque en riesgos - Superintendencia Delegada de Concesiones e Infraestructura. 
Radicado 20212000064953, 30/08/2021, Comunicación informe definitivo auditoría proceso de Vigilancia con enfoque en riesgos - Superintendencia Delegada de Puertos. 
Radicado 20212000065603, 31/08/2021, Comunicación informe definitivo auditoría proceso de vigilancia con enfoque en riesgos - superintendencia delegada de Tránsito y Transporte Terrestre. </t>
  </si>
  <si>
    <r>
      <t>Radicado 20212000061103, 18/08/2021, Comunicación Plan de Trabajo seguimiento a las acciones producto de informes de control interno, indicadores, riesgos y efectividad de controles, periodo del 1 enero al 31 de julio de 2021.
Radicado 20212000065593, 31/08/2021, Comunicación Informe definitivo seguimiento a las acciones producto de informes de control interno, indicadores, riesgos y efectividad de controles, con corte a 31 de julio de 2021. OAJ</t>
    </r>
    <r>
      <rPr>
        <sz val="10"/>
        <color rgb="FFFF0000"/>
        <rFont val="Arial"/>
        <family val="2"/>
      </rPr>
      <t xml:space="preserve">
</t>
    </r>
    <r>
      <rPr>
        <sz val="10"/>
        <color theme="1"/>
        <rFont val="Arial"/>
        <family val="2"/>
      </rPr>
      <t>Radicado 20212000065743, 31/08/2021, Comunicación informe definitivo seguimiento a las acciones producto de informes de control interno, indicadores, riesgos y efectividad de controles, con corte a 31 de julio de 2021, Oficina de Tecnologías de la Información y las Comunicaciones.
Radicado 20212000065733, 31/08/2021, Comunicación informe definitivo seguimiento a las acciones producto de informes de control interno, indicadores, riesgos y efectividad de controles, con corte a 31 de julio de 2021, Oficina Asesora de Planeación.
Radicado 20212000065723, 31/08/2021, Comunicación Informe definitivo seguimiento a las acciones producto de informes de control interno, indicadores, riesgos y efectividad de controles, con corte a 31 de julio de 2021. D. TTT.
20212000065693, 31/08/2021, Comunicación Informe definitivo seguimiento a las acciones producto de informes de control interno, indicadores, riesgos y efectividad de controles, con corte a 31 de julio de 2021. Dirección Financiera.
20212000065643, 31/08/2021, Comunicación informe definitivo seguimiento a las acciones producto de informes de control interno, indicadores, riesgos y efectividad de controles, con corte a 31 de julio de 2021, Dirección Administrativa.</t>
    </r>
  </si>
  <si>
    <t>Auditoría Gestión de Comunicaciones (según resultado Mapa de Aseguramiento)</t>
  </si>
  <si>
    <t>Auditoría Direccionamiento Estratégico (según resultado Mapa de Aseguramiento)</t>
  </si>
  <si>
    <t>Auditoría procesos de vigilancia, inspección y control. (según resultado Mapa de Aseguramiento)</t>
  </si>
  <si>
    <t>Gestión de PQRSD</t>
  </si>
  <si>
    <t>Certificado SIRECI mes DICIEMBRE 2020, FECHA DE GENERACIÓN:2021/01/18, HORA DE GENERACIÓN:15:19:48, CONSECUTIVO:35612020-12-31
Certificado SIRECI mes ENERO 2021, FECHA DE GENERACIÓN:2021/02/15, HORA DE GENERACIÓN:18:02:04, CONSECUTIVO:35612021-01-31
Certificado SIRECI mes FEBRERO 2021, FECHA DE GENERACIÓN:2021/03/11, HORA DE GENERACIÓN:19:18:10, CONSECUTIVO:35612021-02-28
Radicado Orfeo 20212000024573 del 12 de abril de 2021, Rol enfoque hacia la prevencion transmisión gestion
contractual sireci.
certificado_356_20210331MARZO2021_14abr2021
GENERACIÓN:14:46:34, CONSECUTIVO:35612021-04-30, FECHA DE GENERACIÓN:2021/05/10.
FECHA DE GENERACIÓN:2021/07/12 HORA DE GENERACIÓN:16:30:55 CONSECUTIVO:35612021-06-30
RAZÓN SOCIAL: SUPERINTENDENCIA DE TRANSPORTE NIT:800170433
NOMBRE REPRESENTANTE LEGAL:CAMILO PABON ALMANZA
MODALIDAD:M-9: GESTIÓN CONTRACTUAL PERIODICIDAD:MENSUAL
FECHA DE CORTE: 2021-06-30
FECHA LIMÍTE DE TRANSMISIÓN: 2021-07-15
FECHA DE GENERACIÓN:2021/07/12 HORA DE GENERACIÓN:16:30:55 CONSECUTIVO:35612021-06-30
RAZÓN SOCIAL: SUPERINTENDENCIA DE TRANSPORTE NIT:800170433
NOMBRE REPRESENTANTE LEGAL:CAMILO PABON ALMANZA
MODALIDAD:M-9: GESTIÓN CONTRACTUAL PERIODICIDAD:MENSUAL
FECHA DE CORTE: 2021-06-30
FECHA LIMÍTE DE TRANSMISIÓN: 2021-07-15
FECHA DE GENERACIÓN:2021/09/14 HORA DE GENERACIÓN:13:16:04 CONSECUTIVO:35612021-08-31
RAZÓN SOCIAL: SUPERINTENDENCIA DE TRANSPORTE NIT:800170433
NOMBRE REPRESENTANTE LEGAL:CAMILO PABON ALMANZA
MODALIDAD:M-9: GESTIÓN CONTRACTUAL PERIODICIDAD:MENSUAL
FECHA DE CORTE: 2021-08-31
FECHA LIMÍTE DE TRANSMISIÓN: 2021-09-14</t>
  </si>
  <si>
    <t>Radicado 20202000068833 del  01dic2020 Comunicación Plan de Trabajo
20212000003473 de 18ene2021. Comunicación Informe definitivo - seguimiento a la implementación de las actividades del PAAC y Mapa de Riesgos de corrupción del tercer cuatrimestre de 2020 (1 septiembre a 31 diciembre de 2020). PAAC Corte 31 de diciembre de 2020.
Radicado 20212000003473 de 18ene2021. Asunto: Comunicación Informe definitivo - seguimiento a la implementación de las actividades del Plan Anticorrupción y de Atención al Ciudadano – PAAC y Mapa de Riesgos de corrupción, del tercer cuatrimestre de 2020 (1 septiembre a 31 diciembre de 2020).
Radicado Orfeo 20212000024623 del 13 de abril de 2021, Comunicación plan de trabajo- solicitud de información para seguimiento y verificación de los resultados de implementación de la estrategia- plan de participación ciudadana, con corte a 30 de abril de 2021.
Radicado Orfeo 20212000026143 del 17 de abril de 2021, Comunicación plan de trabajo, Solicitud información - seguimiento a la implementación de las actividades del Plan Anticorrupción y de Atención al Ciudadano y Mapas de Riesgos de corrupción, del primer cuatrimestre de 2021 (1 enero a 30 abril de 2020).
Radicado Orfeo 20212000033073 del 14 de mayo de 2021. Comunicación Informe definitivo - seguimiento a la implementación de las actividades del Plan Anticorrupción y de Atención al Ciudadano – PAAC y Mapa de Riesgos de corrupción, del primer cuatrimestre de 2021 (1 enero a 30 abril de 2021).
Radicado Orfeo 20212000032753 del 13 de mayo de 2021. Comunicación Informe de seguimiento y verificación de los Resultados de Implementación de la Estrategia- Plan de Participación Ciudadana y Cronograma, con corte a 30 de abril de 2021.
Radicado 20212000060053, 13/08/2021, Comunicación Plan de Trabajo Participación Ciudadana (Plan y cronograma) con corte a agosto 31 de 2021.
Radicado 20212000061543, 19/08/2021, Comunicación plan de trabajo, solicitud información - seguimiento al cumplimiento de la ejecución de las actividades del Plan Anticorrupción y de Atención al Ciudadano y Mapa de Riesgos de Corrupción, del segundo cuatrimestre de 2021 (1 mayo a 31 agosto de 2021).
Radicado 20212000070293 de 14/09/2021, Comunicación informe definitivo de seguimiento y verificación de los resultados de implementación de la estrategia- Plan de Participación Ciudadana y Cronograma, con corte a 31 de agosto de 2021.
Radicado 20212000070273, 14/09/2021, Comunicación informe definitivo, seguimiento al cumplimiento de la implementación de las actividades del plan anticorrupción y de atención al ciudadano y mapa de riesgos de corrupción, del segundo cuatrimestre de 2021 (1 mayo a 31 agosto de 2021).</t>
  </si>
  <si>
    <t>Radicado 20212000010233, 16-02-2021, Comunicación Informe Definitivo, seguimiento a las acciones suscritas en el Plan de Mejoramiento Archivístico-PMA, con el Archivo General de la Nación – AGN del cuarto trimestre de 2020 (1 octubre al 31 diciembre de 2020).
Radicado 20212000015803, 9/03/2021, Comunicación Plan de Trabajo para verificar eficacia y efectividad de ejecución de acciones contempladas en el plan de mejoramiento archivístico suscrito con el Archivo General de la Nación del primer trimestre 2021 (1 enero a 31marzo) .
Radicado 20212000019743, 23/03/2021, Alcance comunicación Plan de Trabajo para verificar eficacia y efectividad de ejecución de acciones contempladas en el plan de mejoramiento archivístico suscrito con el Archivo General de la Nación del primer trimestre 2021 (1 enero a 31marzo).
Radicado 20212000026123, 16 de abril de 2021, Comunicación Informe Definitivo, seguimiento a las acciones suscritas en el Plan de Mejoramiento Archivístico - PMA, suscrito con el Archivo General de la Nación del primer trimestre 2021 (1 enero a 31marzo).
Radicado 20212000038213 , 3 de junio de 2021, Comunicación Plan de Trabajo para verificar eficacia y efectividad de ejecución de acciones contempladas en el plan de mejoramiento archivístico suscrito con el Archivo General de la Nación del segundo trimestre 2021 (1 abril a 30 junio) 
Radicado 20212000049463 , 12 de julio de 2021, Comunicación Informe Definitivo, a las acciones contempladas en el Plan de Mejoramiento Archivístico – PMA, suscrito con el Archivo General de la Nación del segundo trimestre 2021 (1 abril a 30 junio).
Radicado 20212000069473, 10/09/2021, Comunicación Plan de Trabajo Seguimiento Austeridad en el Gasto Tercer Trimestre (1 julio a 30 septiembre) de 2021.
Radicado 20212000068313, 08/09/2021, Comunicación Plan de Trabajo para verificar eficacia y efectividad de ejecución de acciones contempladas en el plan de mejoramiento archivístico suscrito con el Archivo General de la Nación del tercer trimestre 2021 (1 julio a 30 septiembre).</t>
  </si>
  <si>
    <t xml:space="preserve">Radicado orfeo Número 20212000006893 del 30 de enero de 2021, Comunicación de Evaluación Institucional de Gestión por dependencias correspondiente a la vigencia 2020 (01 enero a 31 diciembre),  GRUPO COBRO POR JURISDICCIÓN COACTIVA.
Radicado orfeo número 20212000006903 del 30 de enero de 2021, Comunicación de Evaluación Institucional de Gestión por dependencias correspondiente a la vigencia 2020 (01 enero a 31 diciembre),  GRUPO DE ARBITRAJE, CONCILIACIÓN Y AMIGABLE COMPOSICIÓN DEL SECTOR TRANSPORTE E INFRAESTRUCTURA.
Radicado orfeo Número 20212000006943 del 30 de enero de 2021, Comunicación de Evaluación Institucional de Gestión por dependencias correspondiente a la vigencia 2020 (01 enero a 31 diciembre),  GRUPO DE CONTROL INTERNO DISCIPLINARIO
Radicado orfeo Número 20212000006963 del 30 de enero de 2021, Comunicación de Evaluación Institucional de Gestión por dependencias correspondiente a la vigencia 2020 (01 enero a 31 diciembre),  DIRECIÓN FINANCIERA.
Radicado orfeo Número 20212000006973 del 30 de enero de 2021, Comunicación de Evaluación Institucional de Gestión por dependencias correspondiente a la vigencia 2020 (01 enero a 31 diciembre),  DIRECCIÓN ADMINISTRATIVA
Radicado orfeo Número 20212000006983 del 30 de enero de 2021, Comunicación de Evaluación Institucional de Gestión por dependencias correspondiente a la vigencia 2020 (01 enero a 31 diciembre),  GRUPO DE ATENCIÓN AL CIUDADANO.
Radicado orfeo Número 20212000006703 del 29 de enero de 2021, Comunicación de Evaluación Institucional de Gestión por dependencias correspondiente a la vigencia 2020 (01 enero a 31 diciembre),  OFICINA DE LAS TECNOLOGÍAS DE LA INFORMACIÓN Y LAS COMUNICACIONES.
Radicado orfeo Número 20212000006713 del 30 de enero de 2021, Comunicación de Evaluación Institucional de Gestión por dependencias correspondiente a la vigencia 2020 (01 enero a 31 diciembre),  OFICINA ASESORA JURÍDICA.
Radicado orfeo Número 20212000006923 del 30 de enero de 2021, Comunicación de Evaluación Institucional de Gestión por dependencias correspondiente a la vigencia 2020 (01 enero a 31 diciembre),  OFICINA DE PLANEACIÓN
Radicado orfeo Número 20212000006933 del 30 de enero de 2021, Comunicación de Evaluación Institucional de Gestión por dependencias correspondiente a la vigencia 2020 (01 enero a 31 diciembre),  SECRETARIA GENERAL.
Radicado orfeo Número 20212000006953 del 30 de enero de 2021, Comunicación de Evaluación Institucional de Gestión por dependencias correspondiente a la vigencia 2020 (01 enero a 31 diciembre),  GRUPO DE TALENTO HUMANO
Radicado orfeo Número 20212000007033 del 30 de enero de 2021, Comunicación de Evaluación Institucional de Gestión por dependencias correspondiente a la vigencia 2020 (01 enero a 31 diciembre),  DESPACHO DELEGADA DE PUERTOS.
Radicado orfeo Número 20212000007043 del 30 de enero de 2021, Comunicación de Evaluación Institucional de Gestión por dependencias correspondiente a la vigencia 2020 (01 enero a 31 diciembre),  DIRECCIÓN DE PROMOCIÓN Y PREVENCIÓN EN PUERTOS.
Radicado orfeo Número 20212000007053 del 30 de enero de 2021, Comunicación de Evaluación Institucional de Gestión por dependencias correspondiente a la vigencia 2020 (01 enero a 31 diciembre),  DIRECCIÓN DE INVESTIGACIONES DE PUERTOS.
Radicado orfeo Número 20212000007063 del 30 de enero de 2021, Comunicación de Evaluación Institucional de Gestión por dependencias correspondiente a la vigencia 2020 (01 enero a 31 diciembre),  DESPACHO DELEGADA DE CONCESIONES E INFRAESTRUCTURA
Radicado orfeo Número 20212000007073 del 30 de enero de 2021, Comunicación de Evaluación Institucional de Gestión por dependencias correspondiente a la vigencia 2020 (01 enero a 31 diciembre),  DIRECCIÓN DE PROMOCIÓN Y PREVENCIÓN EN CONCESIONES E INFRAESTRUCTURA.
Radicado orfeo número 20212000007093 del 30 de enero de 2021, Comunicación de Evaluación Institucional de Gestión por dependencias correspondiente a la vigencia 2020 (01 enero a 31 diciembre),  DESPACHO DELEGADA PARA LA PROTECCIÓN DE USUARIOS DEL SECTOR TRANSPORTE
Radicado orfeo número 20212000007103 del 30 de ebero de 2021, Comunicación de Evaluación Institucional de Gestión por dependencias correspondiente a la vigencia 2020 (01 enero a 31 diciembre),  DIRECCIÓN DE PROMOCIÓN Y PREVENCIÓN EN PROTECCIÓN DE USUARIOS DEL SECTOR TRANSPORTE.
Radicado orfeo número 20212000006653 del 29 de enero de 2021, Comunicación de Evaluación Institucional de Gestión por dependencias correspondiente a la vigencia 2020 (01 enero a 31 diciembre), Despacho Superintendente de Transporte y Comunicaciones.
Radicado orfeo número 20212000006463 del 28 de enero de 2021, Comunicación de Evaluación Institucional de Gestión por dependencias correspondiente a la vigencia 2020 (01 enero a 31 diciembre), Oficina de Control Interno.
Radicado orfeo número 20212000006663 del 29 de enero de 2021, Comunicación de Evaluación Institucional de Gestión por áreas o dependencias correspondiente a la vigencia 2020 (01 enero a 31 diciembre) Grupo Gestión Documental y Grupo de Notificaciones antes denominado Grupo Apoyo a la Gestión Administrativa-AGA.
Radicado orfeo número 20212000007003 del 30 de enero de 2021, Comunicación de Evaluación Institucional de Gestión por dependencias correspondiente a la vigencia 2020 (01 enero a 31 diciembre),  DESPACHO DELEGADA DE TRÁNSITO Y TRANSPORTE.
Radicado orfeo número 20212000007013 del 30 de enero e 2021, Comunicación de Evaluación Institucional de Gestión por dependencias correspondiente a la vigencia 2020 (01 enero a 31 diciembre),  DIRECCIÓN DE PROMOCIÓN Y PREVENCIÓN EN TRANSITO Y TRANSPORTE.
Radicado orfeo número 20212000007023 del 30 de enero de 2021, Comunicación de Evaluación Institucional de Gestión por dependencias correspondiente a la vigencia 2020 (01 enero a 31 diciembre),  DIRECCIÓN DE INVESTIGACIONES DE TRANSITO Y TRANSPORTE.
Radicado orfeo número 20212000007113 del 30 de enero de 2021, Comunicación de Evaluación Institucional de Gestión por dependencias correspondiente a la vigencia 2020 (01 enero a 31 diciembre),  DIRECCIÓN DE INVESTIGACIONES DE  PROTECCIÓN DE USUARIOS DEL SECTOR TRANSPORTE
Radicado orfeo Número 20212000007083 del 30 de enero de 2021, Comunicación de Evaluación Institucional de Gestión por dependencias correspondiente a la vigencia 2020 (01 enero a 31 diciembre),  DIRECCIÓN DE INVESTIGACIONES DE DELEGADA DE CONCESIONES E INFRAESTRUCTURA.
Radicado 20212000013263, 26/02/2021, Alcance comunicación de evaluación institucional de gestión por dependencias correspondiente a la vigencia 2020, Grupo Control Interno Disciplinario, radicado número 20212000006943 del 30 de enero de 2021. 
Radicado 20212000013253, 26/02/2021, Alcance comunicación de evaluación institucional de gestión por dependencias correspondiente a la vigencia 2020, Grupo Atención al Ciudadano, radicado número 20212000006983 del 30 de enero de 2021. 
</t>
  </si>
  <si>
    <t>Radicado 20212000068023 , 07/09/2021, Comunicación plan de trabajo seguimiento cumplimiento Ley 581 de 2000.</t>
  </si>
  <si>
    <t>Radicado 20212000012493, 24 de febrero de 2020, Comunicación Informe Definitivo de verificación cumpliiento Ley 951 de 2005 “ por la cual se crea el acta de informe de gestión”.
Radicado 20212000040573, 11 de junio de 2021, Comunicación Plan de Trabajo para la verificación del cumplimiento de la Ley 951 de 2005.
Radicado 20212000053563, 26/07/2021, Comunicación Informe definitivo Ley 951 de 2005 – Seguimiento Acta Informe de Gestión (según cambios directivos).
Radicado 20212000066883, 03/09/2021, Comunicación plan de trabajo para la verificación del cumplimiento de la ley 951 de 2005. </t>
  </si>
  <si>
    <t>TOTAL VIGENCIA 2021</t>
  </si>
  <si>
    <t>INFORMES AUDITORÍAS, EVALUACIONES O SEGUIMIENTOS</t>
  </si>
  <si>
    <t>TOTAL  VIGENCIA</t>
  </si>
  <si>
    <t>EJECUTADOS A LA FECHA</t>
  </si>
  <si>
    <t>POR EJECUCIÓN</t>
  </si>
  <si>
    <t>EN EJECUCIÓN</t>
  </si>
  <si>
    <t>EVALUACIÓN A LA GESTIÓN DEL RIESGO - ASESORÍA Y ACOMPAÑAMIENTO  *</t>
  </si>
  <si>
    <t>ENFOQUE HACIA LA PREVENCIÓN  **</t>
  </si>
  <si>
    <t>RELACIÓN CON ENTES EXTERNOS DE CONTROL  ***</t>
  </si>
  <si>
    <t>TOTAL INFORMES VIGENCIA 2021</t>
  </si>
  <si>
    <t>TOTAL EJECUTADO A LA FECHA</t>
  </si>
  <si>
    <t>*     Sin contabilizar mesas de trabajo plan de mejoramiento de Contraloría. Según solicitud del responsable.
**   Sin contabilizar respuesta derechos de petición, requerimientos control interno disciplinario (1) Transparencia, (1) CID.
*** En el  plan de vigilancia y control fiscal de la Contraloría consultado en enero 2021. No incluye la programación para la Superintendencia de Transporte.</t>
  </si>
  <si>
    <r>
      <rPr>
        <b/>
        <sz val="18"/>
        <color theme="1"/>
        <rFont val="Calibri (Cuerpo)"/>
      </rPr>
      <t>Superintendencia de Transporte
Plan Anual de Auditorías</t>
    </r>
    <r>
      <rPr>
        <b/>
        <sz val="12"/>
        <color theme="1"/>
        <rFont val="Calibri"/>
        <family val="2"/>
        <scheme val="minor"/>
      </rPr>
      <t xml:space="preserve">
                                                                                                                                                                             16 de septiembre de 2021</t>
    </r>
  </si>
  <si>
    <t>Radicado 20212000011113, 19-02-2021 , Comunicación Informe Preliminar seguimiento austeridad del gasto, cuarto trimestre 2020 (1 octubre al 31 diciembre 2020). 
Radicado 20212000013293, 27/02/2021, Memorando Comunicación Austeridad en el Gasto cuarto trimestre vigencia 2020.
Radicado 20212000015233, 5/03/2021, Comunicación Plan de Trabajo Seguimiento Austeridad del Gasto Primer trimestre 2021 (1 de enero al 31 de marzo).
Radicado 20212000026903, 21de abril de 2021, Comunicación Informe Preliminar de Seguimiento Austeridad en el Gasto Primer Trimestre (1 enero a 31 marzo) de 2021. 
Radicado 20212000040703, 15 de junio de 2021, Comunicación Plan de Trabajo Seguimiento Austeridad del Gasto, segundo trimestre 2021 (1 de abril al 30 de junio).
Radicado 20212000040703, 15 de junio de 2021,  Comunicación Plan de Trabajo Seguimiento Austeridad del Gasto, segundo trimestre 2021 (1 de abril al 30 de junio).
Radicado 20212000053393, 26/07/2021, Comunicación Informe Preliminar de Seguimiento Austeridad en el Gasto Segundo Trimestre (1 abril a 30 junio) de 2021.
Radicado 20212000055293 , 30/07/2021, Comunicación Informe Definitivo de Seguimiento Austeridad en el Gasto Segundo Trimestre (1 abril a 30 junio) de 2021.
Radicado 20212000069473, 10/09/2021, Comunicación Plan de Trabajo Seguimiento Austeridad en el Gasto Tercer Trimestre (1 julio a 30 septiembre) de 2021.</t>
  </si>
  <si>
    <t>Cambio fecha 17 de agosto a 30 de septiembre de 2021
Reprogramación fecha 1 a 30 de noviembre de 2021</t>
  </si>
  <si>
    <t xml:space="preserve">
1  al 30 abr 2021
1 al 30 jul 2021
Cambio fecha 1 al 31 oct 2021
Reprogramación fecha
1 a 30 de noviembre de 2021</t>
  </si>
  <si>
    <t>Se reprogramo la fecha de la Auditoría Proceso Gestión Contractual (Según selectivo), para el 1 al 30 de noviembre, aprobado el el II CICCI del 16 de septiembre de 2021, teniendo en cuenta la vinculación reciente de la auditora responsable de ejecutar esta actividad.</t>
  </si>
  <si>
    <t>Se reprogramó la fecha de verificación del cumplimiento de la Ley de transparencia y del derecho al acceso a la información pública Índice de Transparencia y Acceso a la información - ITA) entre el 1 de octubre y el 31 de diciembre de 2021, aprobado en el II CICCI del 16 de septiembre de 2021, teniendo en cuenta que la PGN no ha establecido fecha para el reporte, al consultar en la página la Delegada para la Defensa del Patrimonio Público, la Transparencia y la Integridad indica: “Una vez que, esta Delegada, finalice el examen de la Resolución MINTIC  1519 del 2020 y sus Anexos 1, 2, 3 y 4, se procederá a establecer las acciones y/o ajustes que deben implementarse en la Matriz ITA para el año 2021, ... Después, se les comunicará a los sujetos obligados, por los distintos canales de atención y se publicará la documentación en la página web de la Procuraduría: https://www.procuraduria.gov.co/portal/.</t>
  </si>
  <si>
    <r>
      <t xml:space="preserve">Radicado 20212000017763, 16/03/2021, Comunicación plan de trabajo seguimiento a conciliación de saldos de operaciones recíprocas del IV trimestre de 2020 y I trimestre 2021.
Radicado 20212000028333, 	27/04/2021, Comunica Informe Preliminar de seguimiento Conciliación de Saldos de Operaciones Recíprocas IV trimestre 2020. 
Radicado 20212000040833, 15 de junio de 2021, Comunicación Plan de trabajoOperacioRecíprocas I.trimestre2021.
Radicado 20212000046953, del 1 de julio de 2021, Comunicación Informe Preliminar de seguimiento Conciliación de Saldos de Operaciones Recíprocas I trimestre 2021.
Radicado 20212000040833, 15 de junio de 2021, Comunicación Plan de trabajoOperacioRecíprocas I.trimestre2021.
Radicado 20212000048113, 7 de julio de 2021, Comunicación Informe Definitivo de seguimiento Conciliación de Saldos de Operaciones Recíprocas I trimestre 2021.
Radicado 20212000058683, 10/08/2021, Comunicación Plan de trabajo de seguimiento Conciliación de Saldos de Operaciones Recíprocas II trimestre 2021.
Radicado 20212000063043, 24/08/2021, Comunicación Informe Preliminar de seguimiento Conciliación de Saldos de Operaciones Recíprocas II trimestre 2021.
Radicado 20212000065563, 31/08/2021, Comunicación Informe Definitivo de seguimiento Conciliación de Saldos de Operaciones Recíprocas II trimestre 2021. 
</t>
    </r>
    <r>
      <rPr>
        <b/>
        <sz val="10"/>
        <color theme="1"/>
        <rFont val="Arial"/>
        <family val="2"/>
      </rPr>
      <t>Se reprogramó la fecha del seguimiento a Conciliación de Saldos de Operaciones Recíprocas (III Trimestre), para el 1 al 30 de noviembre de 2021, aprobado en el II CICCI del 16 de septiembre de 2021, teniendo en cuenta que la CGN estableció como fecha límite para realizar registros en el Macroproceso contable del SIIF Nación y para presentación 31 de octubre de 2021.</t>
    </r>
  </si>
  <si>
    <t>Radicado orfeo Número 20212000004003, del 20 de enero de 2021, Respuesta a requerimiento realizado por la Coordinación de Control Interno Disciplinario CID-2019-510-065.
Radicado orfeo Número 20212000005783 del 25 de enero de 2021, Respuesta memorando 20215010001953 del 13 enero de 2021, expediente CID-2020-501-040.
Radicado Orfeo Número 20212000009013, 09-02-2021, Respuesta memorando 20215010008233 del 4 febrero 2021, alcance memorando 20202000062433 del 06 de noviembre expediente CID-2019-510-003  
Radicado Orfeo Número 20212000009373, 10-02-2021, Respuesta memorando 20215010008233 del 4 febrero 2021, alcance memorando 20202000062433 del 06 de noviembre expediente CID-2019-510-003  
Radicados Orfeo Número 20212000014833, 4/03/2021, Respuesta memorando 20215400014143 del 2 de marzo de 2021, Requerimiento información solicitada por la Cámara de Representantes del Congreso de la República.
Radicado 20212000031593  del 11/05/2021, Respuesta a radicado 20213300031123 del 10 de mayo de 2021.
Radicado 20212000030943 del 7/05/2021, Respuesta a memorando No. 20215010030133 del 04 de mayo de 2021, Expediente CID-2020-501-030.
Radicado 20212000047223, del 2 de julio de 2021, Respuesta Memorando No. 20215010045793 del 30/06/2021 – Expediente CID-2020-501-030. Expediente 2021501320100057E  
Radicado 20212000540271, 30/07/2021, Respuesta a Oficio radicado 20215000959041.
Radicado 20212000066893, del 03 de septiembre de 2021, Respuesta memorando 20215410064193 del 27 de agosto de 2021, solicitud de información en el marco del contrato no. 281 de 2021 - desarrollo metodología contribución especial de vigilancia.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</si>
</sst>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2"/>
      <color theme="1"/>
      <name val="Calibri"/>
      <family val="2"/>
      <scheme val="minor"/>
    </font>
    <font>
      <sz val="12"/>
      <color theme="1"/>
      <name val="Calibri"/>
      <family val="2"/>
      <scheme val="minor"/>
    </font>
    <font>
      <sz val="12"/>
      <color rgb="FFFF0000"/>
      <name val="Calibri"/>
      <family val="2"/>
      <scheme val="minor"/>
    </font>
    <font>
      <b/>
      <sz val="12"/>
      <name val="Arial"/>
      <family val="2"/>
    </font>
    <font>
      <b/>
      <sz val="12"/>
      <color theme="9" tint="-0.499984740745262"/>
      <name val="Arial"/>
      <family val="2"/>
    </font>
    <font>
      <sz val="9"/>
      <name val="Arial Narrow"/>
      <family val="2"/>
    </font>
    <font>
      <sz val="12"/>
      <name val="Arial"/>
      <family val="2"/>
    </font>
    <font>
      <b/>
      <sz val="9"/>
      <name val="Arial Narrow"/>
      <family val="2"/>
    </font>
    <font>
      <sz val="12"/>
      <color theme="1"/>
      <name val="Arial"/>
      <family val="2"/>
    </font>
    <font>
      <sz val="9"/>
      <color theme="1"/>
      <name val="Arial Narrow"/>
      <family val="2"/>
    </font>
    <font>
      <b/>
      <sz val="12"/>
      <color theme="0"/>
      <name val="Arial"/>
      <family val="2"/>
    </font>
    <font>
      <b/>
      <sz val="7"/>
      <color theme="0"/>
      <name val="Arial"/>
      <family val="2"/>
    </font>
    <font>
      <b/>
      <sz val="10"/>
      <color theme="0"/>
      <name val="Arial"/>
      <family val="2"/>
    </font>
    <font>
      <b/>
      <sz val="9"/>
      <color theme="0"/>
      <name val="Arial"/>
      <family val="2"/>
    </font>
    <font>
      <sz val="7"/>
      <name val="Arial Narrow"/>
      <family val="2"/>
    </font>
    <font>
      <sz val="7"/>
      <name val="Arial"/>
      <family val="2"/>
    </font>
    <font>
      <sz val="20"/>
      <color theme="0"/>
      <name val="Arial Narrow"/>
      <family val="2"/>
    </font>
    <font>
      <b/>
      <sz val="10"/>
      <name val="Arial"/>
      <family val="2"/>
    </font>
    <font>
      <sz val="10"/>
      <color theme="1"/>
      <name val="Arial"/>
      <family val="2"/>
    </font>
    <font>
      <sz val="10"/>
      <name val="Arial"/>
      <family val="2"/>
    </font>
    <font>
      <sz val="8"/>
      <color rgb="FFFF0000"/>
      <name val="Calibri"/>
      <family val="2"/>
      <scheme val="minor"/>
    </font>
    <font>
      <i/>
      <sz val="9"/>
      <color theme="1"/>
      <name val="Arial"/>
      <family val="2"/>
    </font>
    <font>
      <sz val="9"/>
      <color theme="1"/>
      <name val="Arial"/>
      <family val="2"/>
    </font>
    <font>
      <sz val="8"/>
      <color theme="9" tint="-0.249977111117893"/>
      <name val="Calibri"/>
      <family val="2"/>
      <scheme val="minor"/>
    </font>
    <font>
      <sz val="8"/>
      <color theme="1"/>
      <name val="Calibri"/>
      <family val="2"/>
      <scheme val="minor"/>
    </font>
    <font>
      <sz val="9"/>
      <name val="Arial"/>
      <family val="2"/>
    </font>
    <font>
      <i/>
      <sz val="10"/>
      <name val="Arial"/>
      <family val="2"/>
    </font>
    <font>
      <sz val="10"/>
      <color rgb="FF00B0F0"/>
      <name val="Arial"/>
      <family val="2"/>
    </font>
    <font>
      <sz val="10"/>
      <color rgb="FF000000"/>
      <name val="Calibri"/>
      <family val="2"/>
      <scheme val="minor"/>
    </font>
    <font>
      <b/>
      <sz val="10"/>
      <color theme="1"/>
      <name val="Arial"/>
      <family val="2"/>
    </font>
    <font>
      <sz val="11"/>
      <color theme="1"/>
      <name val="Arial"/>
      <family val="2"/>
    </font>
    <font>
      <sz val="10"/>
      <color theme="0"/>
      <name val="Arial"/>
      <family val="2"/>
    </font>
    <font>
      <b/>
      <sz val="18"/>
      <name val="Arial"/>
      <family val="2"/>
    </font>
    <font>
      <i/>
      <sz val="10"/>
      <color theme="1"/>
      <name val="Arial"/>
      <family val="2"/>
    </font>
    <font>
      <sz val="10"/>
      <color rgb="FFFF0000"/>
      <name val="Arial"/>
      <family val="2"/>
    </font>
    <font>
      <b/>
      <sz val="10"/>
      <color theme="9" tint="-0.499984740745262"/>
      <name val="Arial"/>
      <family val="2"/>
    </font>
    <font>
      <sz val="12"/>
      <color theme="0"/>
      <name val="Arial"/>
      <family val="2"/>
    </font>
    <font>
      <sz val="14"/>
      <color theme="1"/>
      <name val="Arial"/>
      <family val="2"/>
    </font>
    <font>
      <sz val="8"/>
      <color theme="1"/>
      <name val="Arial"/>
      <family val="2"/>
    </font>
    <font>
      <b/>
      <sz val="14"/>
      <color theme="1"/>
      <name val="Arial"/>
      <family val="2"/>
    </font>
    <font>
      <b/>
      <sz val="8"/>
      <color theme="1"/>
      <name val="Arial Narrow"/>
      <family val="2"/>
    </font>
    <font>
      <sz val="12"/>
      <color rgb="FFFF0000"/>
      <name val="Arial"/>
      <family val="2"/>
    </font>
    <font>
      <sz val="8"/>
      <color rgb="FFFF0000"/>
      <name val="Arial"/>
      <family val="2"/>
    </font>
    <font>
      <sz val="8"/>
      <color theme="1"/>
      <name val="Arial Narrow"/>
      <family val="2"/>
    </font>
    <font>
      <sz val="9"/>
      <color rgb="FF92D050"/>
      <name val="Arial"/>
      <family val="2"/>
    </font>
    <font>
      <sz val="8"/>
      <name val="Arial"/>
      <family val="2"/>
    </font>
    <font>
      <b/>
      <sz val="12"/>
      <color theme="1"/>
      <name val="Calibri"/>
      <family val="2"/>
      <scheme val="minor"/>
    </font>
    <font>
      <sz val="10"/>
      <color theme="1"/>
      <name val="Calibri"/>
      <family val="2"/>
      <scheme val="minor"/>
    </font>
    <font>
      <sz val="11"/>
      <color theme="1"/>
      <name val="Calibri"/>
      <family val="2"/>
      <scheme val="minor"/>
    </font>
    <font>
      <b/>
      <sz val="11"/>
      <color theme="0"/>
      <name val="Calibri"/>
      <family val="2"/>
      <scheme val="minor"/>
    </font>
    <font>
      <b/>
      <sz val="18"/>
      <color theme="1"/>
      <name val="Calibri (Cuerpo)"/>
    </font>
  </fonts>
  <fills count="21">
    <fill>
      <patternFill patternType="none"/>
    </fill>
    <fill>
      <patternFill patternType="gray125"/>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lightGrid">
        <bgColor theme="9" tint="0.39997558519241921"/>
      </patternFill>
    </fill>
    <fill>
      <patternFill patternType="lightGrid">
        <bgColor rgb="FFFFFF00"/>
      </patternFill>
    </fill>
    <fill>
      <patternFill patternType="lightGrid">
        <bgColor theme="0" tint="-0.14993743705557422"/>
      </patternFill>
    </fill>
    <fill>
      <patternFill patternType="lightGrid">
        <bgColor theme="0" tint="-0.14999847407452621"/>
      </patternFill>
    </fill>
    <fill>
      <patternFill patternType="solid">
        <fgColor theme="9" tint="0.39997558519241921"/>
        <bgColor indexed="64"/>
      </patternFill>
    </fill>
    <fill>
      <patternFill patternType="lightGrid">
        <bgColor theme="0" tint="-0.14996795556505021"/>
      </patternFill>
    </fill>
    <fill>
      <patternFill patternType="lightGrid">
        <bgColor rgb="FF92D050"/>
      </patternFill>
    </fill>
    <fill>
      <patternFill patternType="lightGrid"/>
    </fill>
    <fill>
      <patternFill patternType="lightGrid">
        <bgColor rgb="FFFF0000"/>
      </patternFill>
    </fill>
    <fill>
      <patternFill patternType="solid">
        <fgColor theme="7" tint="-0.249977111117893"/>
        <bgColor indexed="64"/>
      </patternFill>
    </fill>
    <fill>
      <patternFill patternType="solid">
        <fgColor theme="8" tint="0.39997558519241921"/>
        <bgColor indexed="64"/>
      </patternFill>
    </fill>
    <fill>
      <patternFill patternType="lightGrid">
        <bgColor theme="0" tint="-4.9989318521683403E-2"/>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322">
    <xf numFmtId="0" fontId="0" fillId="0" borderId="0" xfId="0"/>
    <xf numFmtId="0" fontId="3" fillId="0" borderId="0" xfId="0" applyFont="1" applyAlignment="1">
      <alignment horizontal="center" vertical="center" wrapText="1"/>
    </xf>
    <xf numFmtId="0" fontId="5" fillId="0" borderId="0" xfId="0" applyFont="1" applyAlignment="1">
      <alignment horizontal="center" vertical="center" wrapText="1"/>
    </xf>
    <xf numFmtId="1" fontId="5" fillId="0" borderId="0" xfId="0" applyNumberFormat="1" applyFont="1" applyAlignment="1">
      <alignment horizontal="center" vertical="center" wrapText="1"/>
    </xf>
    <xf numFmtId="0" fontId="5" fillId="0" borderId="0" xfId="0" applyFont="1" applyAlignment="1">
      <alignment vertical="center" wrapText="1"/>
    </xf>
    <xf numFmtId="0" fontId="6" fillId="0" borderId="0" xfId="0" applyFont="1" applyAlignment="1">
      <alignment horizontal="justify" vertical="center" wrapText="1"/>
    </xf>
    <xf numFmtId="0" fontId="7" fillId="3" borderId="3" xfId="0" applyFont="1" applyFill="1" applyBorder="1" applyAlignment="1">
      <alignment horizontal="left" vertical="center" wrapText="1"/>
    </xf>
    <xf numFmtId="0" fontId="5" fillId="0" borderId="0" xfId="0" applyFont="1" applyAlignment="1">
      <alignment horizontal="left" vertical="center" wrapText="1"/>
    </xf>
    <xf numFmtId="0" fontId="7" fillId="4" borderId="3" xfId="0" applyFont="1" applyFill="1" applyBorder="1" applyAlignment="1">
      <alignment vertical="center" wrapText="1"/>
    </xf>
    <xf numFmtId="0" fontId="8" fillId="0" borderId="0" xfId="0" applyFont="1" applyAlignment="1">
      <alignment horizontal="justify" vertical="center" wrapText="1"/>
    </xf>
    <xf numFmtId="0" fontId="7" fillId="3" borderId="4" xfId="0" applyFont="1" applyFill="1" applyBorder="1" applyAlignment="1">
      <alignment horizontal="left" vertical="center" wrapText="1"/>
    </xf>
    <xf numFmtId="1" fontId="8" fillId="0" borderId="0" xfId="0" applyNumberFormat="1" applyFont="1" applyAlignment="1">
      <alignment horizontal="center" vertical="center" wrapText="1"/>
    </xf>
    <xf numFmtId="0" fontId="13" fillId="6" borderId="13" xfId="0" applyFont="1" applyFill="1" applyBorder="1" applyAlignment="1">
      <alignment horizontal="center" vertical="center" wrapText="1"/>
    </xf>
    <xf numFmtId="1" fontId="13" fillId="6" borderId="13" xfId="0" applyNumberFormat="1" applyFont="1" applyFill="1" applyBorder="1" applyAlignment="1">
      <alignment horizontal="center" vertical="center" wrapText="1"/>
    </xf>
    <xf numFmtId="0" fontId="14" fillId="0" borderId="0" xfId="0" applyFont="1" applyAlignment="1">
      <alignment vertical="center" wrapText="1"/>
    </xf>
    <xf numFmtId="0" fontId="15" fillId="0" borderId="0" xfId="0" applyFont="1" applyAlignment="1">
      <alignment horizontal="justify" vertical="center" wrapText="1"/>
    </xf>
    <xf numFmtId="0" fontId="13" fillId="5" borderId="7"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0" fillId="6" borderId="13" xfId="0" applyFont="1" applyFill="1" applyBorder="1" applyAlignment="1">
      <alignment horizontal="center" vertical="center" wrapText="1"/>
    </xf>
    <xf numFmtId="1" fontId="10" fillId="6" borderId="13" xfId="0" applyNumberFormat="1" applyFont="1" applyFill="1" applyBorder="1" applyAlignment="1">
      <alignment horizontal="center" vertical="center" wrapText="1"/>
    </xf>
    <xf numFmtId="1" fontId="16" fillId="7" borderId="3" xfId="0" applyNumberFormat="1" applyFont="1" applyFill="1" applyBorder="1" applyAlignment="1">
      <alignment horizontal="center" vertical="center" wrapText="1"/>
    </xf>
    <xf numFmtId="1" fontId="16" fillId="7" borderId="0" xfId="0" applyNumberFormat="1" applyFont="1" applyFill="1" applyAlignment="1">
      <alignment horizontal="center" vertical="center" wrapText="1"/>
    </xf>
    <xf numFmtId="0" fontId="13" fillId="0" borderId="0" xfId="0" applyFont="1" applyAlignment="1">
      <alignment horizontal="center" vertical="center" wrapText="1"/>
    </xf>
    <xf numFmtId="0" fontId="17" fillId="2" borderId="18" xfId="0" applyFont="1" applyFill="1" applyBorder="1" applyAlignment="1">
      <alignment horizontal="center" vertical="center" wrapText="1"/>
    </xf>
    <xf numFmtId="0" fontId="18" fillId="8" borderId="19" xfId="2" applyFont="1" applyFill="1" applyBorder="1" applyAlignment="1">
      <alignment horizontal="justify" vertical="center" wrapText="1"/>
    </xf>
    <xf numFmtId="0" fontId="19" fillId="4" borderId="19" xfId="0" applyFont="1" applyFill="1" applyBorder="1" applyAlignment="1">
      <alignment horizontal="left" vertical="top" wrapText="1"/>
    </xf>
    <xf numFmtId="0" fontId="18" fillId="4" borderId="20" xfId="0" applyFont="1" applyFill="1" applyBorder="1" applyAlignment="1">
      <alignment horizontal="left" vertical="center" wrapText="1"/>
    </xf>
    <xf numFmtId="0" fontId="20" fillId="9" borderId="18" xfId="2" applyFont="1" applyFill="1" applyBorder="1" applyAlignment="1">
      <alignment horizontal="left" vertical="center" indent="1"/>
    </xf>
    <xf numFmtId="0" fontId="20" fillId="9" borderId="19" xfId="2" applyFont="1" applyFill="1" applyBorder="1" applyAlignment="1">
      <alignment horizontal="left" vertical="center" indent="1"/>
    </xf>
    <xf numFmtId="0" fontId="20" fillId="9" borderId="21" xfId="2" applyFont="1" applyFill="1" applyBorder="1" applyAlignment="1">
      <alignment horizontal="left" vertical="center" indent="1"/>
    </xf>
    <xf numFmtId="0" fontId="18" fillId="4" borderId="21" xfId="0" applyFont="1" applyFill="1" applyBorder="1" applyAlignment="1">
      <alignment horizontal="left" vertical="center" wrapText="1"/>
    </xf>
    <xf numFmtId="0" fontId="18" fillId="4" borderId="18" xfId="0" applyFont="1" applyFill="1" applyBorder="1" applyAlignment="1">
      <alignment horizontal="left" vertical="center" wrapText="1"/>
    </xf>
    <xf numFmtId="0" fontId="18" fillId="4" borderId="19" xfId="0" applyFont="1" applyFill="1" applyBorder="1" applyAlignment="1">
      <alignment horizontal="left" vertical="center" wrapText="1"/>
    </xf>
    <xf numFmtId="15" fontId="18" fillId="4" borderId="22" xfId="0" applyNumberFormat="1" applyFont="1" applyFill="1" applyBorder="1" applyAlignment="1">
      <alignment horizontal="left" vertical="center" wrapText="1"/>
    </xf>
    <xf numFmtId="0" fontId="19" fillId="4" borderId="6" xfId="0" applyFont="1" applyFill="1" applyBorder="1" applyAlignment="1">
      <alignment horizontal="center" vertical="center" wrapText="1"/>
    </xf>
    <xf numFmtId="0" fontId="17" fillId="4" borderId="3" xfId="0" applyFont="1" applyFill="1" applyBorder="1" applyAlignment="1">
      <alignment horizontal="center" vertical="center"/>
    </xf>
    <xf numFmtId="0" fontId="17" fillId="4" borderId="3" xfId="0" applyFont="1" applyFill="1" applyBorder="1" applyAlignment="1">
      <alignment horizontal="center" vertical="center" wrapText="1"/>
    </xf>
    <xf numFmtId="1" fontId="19" fillId="2" borderId="3" xfId="0" applyNumberFormat="1" applyFont="1" applyFill="1" applyBorder="1" applyAlignment="1">
      <alignment horizontal="center" vertical="center" wrapText="1"/>
    </xf>
    <xf numFmtId="1"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5" fillId="0" borderId="3" xfId="0" applyFont="1" applyBorder="1" applyAlignment="1">
      <alignment horizontal="center" vertical="center" wrapText="1"/>
    </xf>
    <xf numFmtId="1" fontId="5" fillId="0" borderId="3" xfId="0" applyNumberFormat="1" applyFont="1" applyBorder="1" applyAlignment="1">
      <alignment horizontal="center" vertical="center" wrapText="1"/>
    </xf>
    <xf numFmtId="0" fontId="17" fillId="0" borderId="0" xfId="0" applyFont="1" applyAlignment="1">
      <alignment horizontal="justify" vertical="center" wrapText="1"/>
    </xf>
    <xf numFmtId="0" fontId="23" fillId="9" borderId="19" xfId="2" applyFont="1" applyFill="1" applyBorder="1" applyAlignment="1">
      <alignment horizontal="left" vertical="center" indent="1"/>
    </xf>
    <xf numFmtId="0" fontId="24" fillId="9" borderId="21" xfId="2" applyFont="1" applyFill="1" applyBorder="1" applyAlignment="1">
      <alignment horizontal="left" vertical="center" indent="1"/>
    </xf>
    <xf numFmtId="0" fontId="20" fillId="11" borderId="19" xfId="2" applyFont="1" applyFill="1" applyBorder="1" applyAlignment="1">
      <alignment horizontal="left" vertical="center" indent="1"/>
    </xf>
    <xf numFmtId="0" fontId="20" fillId="12" borderId="21" xfId="2" applyFont="1" applyFill="1" applyBorder="1" applyAlignment="1">
      <alignment horizontal="left" vertical="center" indent="1"/>
    </xf>
    <xf numFmtId="0" fontId="19" fillId="4" borderId="3" xfId="0" applyFont="1" applyFill="1" applyBorder="1" applyAlignment="1">
      <alignment horizontal="center" vertical="center"/>
    </xf>
    <xf numFmtId="0" fontId="19" fillId="4" borderId="3" xfId="0" applyFont="1" applyFill="1" applyBorder="1" applyAlignment="1">
      <alignment horizontal="center" vertical="center" wrapText="1"/>
    </xf>
    <xf numFmtId="1" fontId="8" fillId="0" borderId="23" xfId="0" applyNumberFormat="1" applyFont="1" applyBorder="1" applyAlignment="1">
      <alignment horizontal="center" vertical="center" wrapText="1"/>
    </xf>
    <xf numFmtId="0" fontId="19" fillId="13" borderId="3" xfId="0" applyFont="1" applyFill="1" applyBorder="1" applyAlignment="1">
      <alignment horizontal="center" vertical="center"/>
    </xf>
    <xf numFmtId="0" fontId="17" fillId="13" borderId="3" xfId="0" applyFont="1" applyFill="1" applyBorder="1" applyAlignment="1">
      <alignment horizontal="center" vertical="center" wrapText="1"/>
    </xf>
    <xf numFmtId="1" fontId="18" fillId="2" borderId="3" xfId="0" applyNumberFormat="1" applyFont="1" applyFill="1" applyBorder="1" applyAlignment="1">
      <alignment horizontal="center" vertical="center" wrapText="1"/>
    </xf>
    <xf numFmtId="0" fontId="24" fillId="9" borderId="19" xfId="2" applyFont="1" applyFill="1" applyBorder="1" applyAlignment="1">
      <alignment horizontal="left" vertical="center" indent="1"/>
    </xf>
    <xf numFmtId="0" fontId="18" fillId="4" borderId="22" xfId="0" applyFont="1" applyFill="1" applyBorder="1" applyAlignment="1">
      <alignment horizontal="left" vertical="center" wrapText="1"/>
    </xf>
    <xf numFmtId="1" fontId="17" fillId="2" borderId="3" xfId="0" applyNumberFormat="1" applyFont="1" applyFill="1" applyBorder="1" applyAlignment="1">
      <alignment horizontal="center" vertical="center" wrapText="1"/>
    </xf>
    <xf numFmtId="0" fontId="18" fillId="9" borderId="19" xfId="0" applyFont="1" applyFill="1" applyBorder="1" applyAlignment="1">
      <alignment horizontal="left" vertical="center" wrapText="1"/>
    </xf>
    <xf numFmtId="0" fontId="18" fillId="9" borderId="21" xfId="0" applyFont="1" applyFill="1" applyBorder="1" applyAlignment="1">
      <alignment horizontal="left" vertical="center" wrapText="1"/>
    </xf>
    <xf numFmtId="0" fontId="18" fillId="9" borderId="18" xfId="0" applyFont="1" applyFill="1" applyBorder="1" applyAlignment="1">
      <alignment horizontal="left" vertical="center" wrapText="1"/>
    </xf>
    <xf numFmtId="0" fontId="18" fillId="14" borderId="19" xfId="0" applyFont="1" applyFill="1" applyBorder="1" applyAlignment="1">
      <alignment horizontal="left" vertical="center" wrapText="1"/>
    </xf>
    <xf numFmtId="0" fontId="17" fillId="0" borderId="24" xfId="0" applyFont="1" applyBorder="1" applyAlignment="1">
      <alignment horizontal="justify" vertical="center" wrapText="1"/>
    </xf>
    <xf numFmtId="0" fontId="18" fillId="8" borderId="19" xfId="2" applyFont="1" applyFill="1" applyBorder="1" applyAlignment="1">
      <alignment horizontal="left" vertical="center" wrapText="1" indent="1"/>
    </xf>
    <xf numFmtId="0" fontId="18" fillId="14" borderId="18" xfId="0" applyFont="1" applyFill="1" applyBorder="1" applyAlignment="1">
      <alignment horizontal="left" vertical="center" wrapText="1"/>
    </xf>
    <xf numFmtId="1" fontId="9" fillId="0" borderId="3" xfId="0" applyNumberFormat="1" applyFont="1" applyBorder="1" applyAlignment="1">
      <alignment horizontal="center" vertical="center" wrapText="1"/>
    </xf>
    <xf numFmtId="0" fontId="19" fillId="8" borderId="19" xfId="2" applyFont="1" applyFill="1" applyBorder="1" applyAlignment="1">
      <alignment horizontal="justify" vertical="center" wrapText="1"/>
    </xf>
    <xf numFmtId="0" fontId="18" fillId="4" borderId="25" xfId="0" applyFont="1" applyFill="1" applyBorder="1" applyAlignment="1">
      <alignment horizontal="left" vertical="center" wrapText="1"/>
    </xf>
    <xf numFmtId="0" fontId="17" fillId="2" borderId="23" xfId="0" applyFont="1" applyFill="1" applyBorder="1" applyAlignment="1">
      <alignment horizontal="center" vertical="center" wrapText="1"/>
    </xf>
    <xf numFmtId="0" fontId="18" fillId="8" borderId="23" xfId="2" applyFont="1" applyFill="1" applyBorder="1" applyAlignment="1">
      <alignment horizontal="justify" vertical="center" wrapText="1"/>
    </xf>
    <xf numFmtId="0" fontId="19" fillId="4" borderId="23" xfId="0" applyFont="1" applyFill="1" applyBorder="1" applyAlignment="1">
      <alignment horizontal="left" vertical="top" wrapText="1"/>
    </xf>
    <xf numFmtId="0" fontId="18" fillId="4" borderId="26" xfId="0" applyFont="1" applyFill="1" applyBorder="1" applyAlignment="1">
      <alignment horizontal="left" vertical="center" wrapText="1"/>
    </xf>
    <xf numFmtId="0" fontId="18" fillId="4" borderId="27" xfId="0" applyFont="1" applyFill="1" applyBorder="1" applyAlignment="1">
      <alignment horizontal="left" vertical="center" wrapText="1"/>
    </xf>
    <xf numFmtId="0" fontId="18" fillId="4" borderId="23" xfId="0" applyFont="1" applyFill="1" applyBorder="1" applyAlignment="1">
      <alignment horizontal="left" vertical="center" wrapText="1"/>
    </xf>
    <xf numFmtId="0" fontId="18" fillId="9" borderId="23" xfId="0" applyFont="1" applyFill="1" applyBorder="1" applyAlignment="1">
      <alignment horizontal="left" vertical="center" wrapText="1"/>
    </xf>
    <xf numFmtId="0" fontId="18" fillId="9" borderId="28" xfId="0" applyFont="1" applyFill="1" applyBorder="1" applyAlignment="1">
      <alignment horizontal="left" vertical="center" wrapText="1"/>
    </xf>
    <xf numFmtId="0" fontId="18" fillId="9" borderId="27" xfId="0" applyFont="1" applyFill="1" applyBorder="1" applyAlignment="1">
      <alignment horizontal="left" vertical="center" wrapText="1"/>
    </xf>
    <xf numFmtId="0" fontId="18" fillId="9" borderId="3" xfId="0" applyFont="1" applyFill="1" applyBorder="1" applyAlignment="1">
      <alignment horizontal="left" vertical="center" wrapText="1"/>
    </xf>
    <xf numFmtId="0" fontId="18" fillId="4" borderId="28" xfId="0" applyFont="1" applyFill="1" applyBorder="1" applyAlignment="1">
      <alignment horizontal="left" vertical="center" wrapText="1"/>
    </xf>
    <xf numFmtId="0" fontId="18" fillId="4" borderId="29" xfId="0" applyFont="1" applyFill="1" applyBorder="1" applyAlignment="1">
      <alignment horizontal="left" vertical="center" wrapText="1"/>
    </xf>
    <xf numFmtId="0" fontId="17" fillId="2" borderId="3" xfId="0" applyFont="1" applyFill="1" applyBorder="1" applyAlignment="1">
      <alignment horizontal="center" vertical="center" wrapText="1"/>
    </xf>
    <xf numFmtId="0" fontId="18" fillId="4" borderId="3" xfId="2" applyFont="1" applyFill="1" applyBorder="1" applyAlignment="1">
      <alignment horizontal="justify" vertical="center" wrapText="1"/>
    </xf>
    <xf numFmtId="0" fontId="19" fillId="4" borderId="3" xfId="0" applyFont="1" applyFill="1" applyBorder="1" applyAlignment="1">
      <alignment horizontal="left" vertical="top" wrapText="1"/>
    </xf>
    <xf numFmtId="0" fontId="18" fillId="4" borderId="1" xfId="0" applyFont="1" applyFill="1" applyBorder="1" applyAlignment="1">
      <alignment horizontal="left" vertical="center" wrapText="1"/>
    </xf>
    <xf numFmtId="0" fontId="18" fillId="4" borderId="30"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18" fillId="4" borderId="31" xfId="0" applyFont="1" applyFill="1" applyBorder="1" applyAlignment="1">
      <alignment horizontal="left" vertical="center" wrapText="1"/>
    </xf>
    <xf numFmtId="0" fontId="18" fillId="9" borderId="31" xfId="0" applyFont="1" applyFill="1" applyBorder="1" applyAlignment="1">
      <alignment horizontal="left" vertical="center" wrapText="1"/>
    </xf>
    <xf numFmtId="0" fontId="18" fillId="14" borderId="3" xfId="0" applyFont="1" applyFill="1" applyBorder="1" applyAlignment="1">
      <alignment horizontal="left" vertical="center" wrapText="1"/>
    </xf>
    <xf numFmtId="0" fontId="18" fillId="14" borderId="31"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18" fillId="14" borderId="30" xfId="0" applyFont="1" applyFill="1" applyBorder="1" applyAlignment="1">
      <alignment horizontal="left" vertical="center" wrapText="1"/>
    </xf>
    <xf numFmtId="0" fontId="18" fillId="0" borderId="3" xfId="2" applyFont="1" applyBorder="1" applyAlignment="1">
      <alignment horizontal="justify" vertical="center" wrapText="1"/>
    </xf>
    <xf numFmtId="0" fontId="18" fillId="9" borderId="30" xfId="0" applyFont="1" applyFill="1" applyBorder="1" applyAlignment="1">
      <alignment horizontal="left" vertical="center" wrapText="1"/>
    </xf>
    <xf numFmtId="0" fontId="28" fillId="4" borderId="3" xfId="0" applyFont="1" applyFill="1" applyBorder="1" applyAlignment="1">
      <alignment horizontal="center" vertical="center" wrapText="1"/>
    </xf>
    <xf numFmtId="0" fontId="17" fillId="4" borderId="0" xfId="0" applyFont="1" applyFill="1" applyAlignment="1">
      <alignment horizontal="justify" vertical="center" wrapText="1"/>
    </xf>
    <xf numFmtId="0" fontId="29" fillId="4" borderId="3" xfId="0" applyFont="1" applyFill="1" applyBorder="1" applyAlignment="1">
      <alignment horizontal="center" vertical="center" wrapText="1"/>
    </xf>
    <xf numFmtId="1" fontId="29" fillId="2" borderId="3" xfId="0" applyNumberFormat="1" applyFont="1" applyFill="1" applyBorder="1" applyAlignment="1">
      <alignment horizontal="center" vertical="center" wrapText="1"/>
    </xf>
    <xf numFmtId="0" fontId="29" fillId="0" borderId="3" xfId="0" applyFont="1" applyBorder="1" applyAlignment="1">
      <alignment horizontal="center" vertical="center" wrapText="1"/>
    </xf>
    <xf numFmtId="0" fontId="29" fillId="0" borderId="0" xfId="0" applyFont="1" applyAlignment="1">
      <alignment horizontal="justify" vertical="center" wrapText="1"/>
    </xf>
    <xf numFmtId="3" fontId="17" fillId="4" borderId="3" xfId="0" applyNumberFormat="1" applyFont="1" applyFill="1" applyBorder="1" applyAlignment="1">
      <alignment horizontal="center" vertical="center" wrapText="1"/>
    </xf>
    <xf numFmtId="0" fontId="19" fillId="0" borderId="0" xfId="0" applyFont="1" applyAlignment="1">
      <alignment horizontal="left" vertical="top" wrapText="1"/>
    </xf>
    <xf numFmtId="0" fontId="30" fillId="0" borderId="0" xfId="0" applyFont="1" applyAlignment="1">
      <alignment horizontal="justify" vertical="center"/>
    </xf>
    <xf numFmtId="0" fontId="12" fillId="6" borderId="3" xfId="0" applyFont="1" applyFill="1" applyBorder="1" applyAlignment="1">
      <alignment horizontal="center" vertical="center" wrapText="1"/>
    </xf>
    <xf numFmtId="0" fontId="12" fillId="6" borderId="3" xfId="2" applyFont="1" applyFill="1" applyBorder="1" applyAlignment="1">
      <alignment horizontal="center" vertical="center" wrapText="1"/>
    </xf>
    <xf numFmtId="0" fontId="31" fillId="6" borderId="3" xfId="0" applyFont="1" applyFill="1" applyBorder="1" applyAlignment="1">
      <alignment horizontal="left" vertical="top" wrapText="1"/>
    </xf>
    <xf numFmtId="0" fontId="12" fillId="6" borderId="1"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6" xfId="0" applyFont="1" applyFill="1" applyBorder="1" applyAlignment="1">
      <alignment horizontal="left" vertical="center" wrapText="1"/>
    </xf>
    <xf numFmtId="1" fontId="10" fillId="6" borderId="3" xfId="2" applyNumberFormat="1" applyFont="1" applyFill="1" applyBorder="1" applyAlignment="1">
      <alignment horizontal="center" vertical="center" wrapText="1"/>
    </xf>
    <xf numFmtId="0" fontId="32" fillId="0" borderId="0" xfId="0" applyFont="1" applyAlignment="1">
      <alignment horizontal="justify" vertical="center" wrapText="1"/>
    </xf>
    <xf numFmtId="0" fontId="18" fillId="4" borderId="3" xfId="2" applyFont="1" applyFill="1" applyBorder="1" applyAlignment="1">
      <alignment horizontal="left" vertical="center" wrapText="1" indent="1"/>
    </xf>
    <xf numFmtId="0" fontId="19" fillId="4" borderId="3"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31" fillId="4" borderId="3" xfId="0" applyFont="1" applyFill="1" applyBorder="1" applyAlignment="1">
      <alignment horizontal="left" vertical="center" wrapText="1"/>
    </xf>
    <xf numFmtId="1" fontId="19" fillId="2" borderId="3" xfId="0" applyNumberFormat="1" applyFont="1" applyFill="1" applyBorder="1" applyAlignment="1">
      <alignment horizontal="center" vertical="center"/>
    </xf>
    <xf numFmtId="0" fontId="19" fillId="4" borderId="30" xfId="0" applyFont="1" applyFill="1" applyBorder="1" applyAlignment="1">
      <alignment horizontal="left" vertical="center" wrapText="1"/>
    </xf>
    <xf numFmtId="0" fontId="19" fillId="4" borderId="31" xfId="0" applyFont="1" applyFill="1" applyBorder="1" applyAlignment="1">
      <alignment horizontal="left" vertical="center" wrapText="1"/>
    </xf>
    <xf numFmtId="0" fontId="19" fillId="9" borderId="30" xfId="0" applyFont="1" applyFill="1" applyBorder="1" applyAlignment="1">
      <alignment horizontal="left" vertical="center" wrapText="1"/>
    </xf>
    <xf numFmtId="0" fontId="19" fillId="9" borderId="3" xfId="0" applyFont="1" applyFill="1" applyBorder="1" applyAlignment="1">
      <alignment horizontal="left" vertical="center" wrapText="1"/>
    </xf>
    <xf numFmtId="0" fontId="19" fillId="9" borderId="31" xfId="0" applyFont="1" applyFill="1" applyBorder="1" applyAlignment="1">
      <alignment horizontal="left" vertical="center" wrapText="1"/>
    </xf>
    <xf numFmtId="0" fontId="19" fillId="4" borderId="6" xfId="0" applyFont="1" applyFill="1" applyBorder="1" applyAlignment="1">
      <alignment horizontal="left" vertical="center" wrapText="1"/>
    </xf>
    <xf numFmtId="0" fontId="10" fillId="6" borderId="3" xfId="2" applyFont="1" applyFill="1" applyBorder="1" applyAlignment="1">
      <alignment horizontal="center" vertical="center" wrapText="1"/>
    </xf>
    <xf numFmtId="0" fontId="3" fillId="0" borderId="0" xfId="0" applyFont="1" applyAlignment="1">
      <alignment horizontal="justify" vertical="center" wrapText="1"/>
    </xf>
    <xf numFmtId="0" fontId="18" fillId="4" borderId="13" xfId="0" applyFont="1" applyFill="1" applyBorder="1" applyAlignment="1">
      <alignment vertical="center" wrapText="1"/>
    </xf>
    <xf numFmtId="0" fontId="18" fillId="4" borderId="3" xfId="0" applyFont="1" applyFill="1" applyBorder="1" applyAlignment="1">
      <alignment vertical="center" wrapText="1"/>
    </xf>
    <xf numFmtId="0" fontId="19" fillId="14" borderId="30" xfId="0" applyFont="1" applyFill="1" applyBorder="1" applyAlignment="1">
      <alignment horizontal="left" vertical="center" wrapText="1"/>
    </xf>
    <xf numFmtId="1" fontId="10" fillId="6" borderId="23" xfId="2" applyNumberFormat="1" applyFont="1" applyFill="1" applyBorder="1" applyAlignment="1">
      <alignment horizontal="center" vertical="center" wrapText="1"/>
    </xf>
    <xf numFmtId="0" fontId="17" fillId="4" borderId="30"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7" fillId="4" borderId="31" xfId="0" applyFont="1" applyFill="1" applyBorder="1" applyAlignment="1">
      <alignment horizontal="left" vertical="center" wrapText="1"/>
    </xf>
    <xf numFmtId="0" fontId="19" fillId="0" borderId="3" xfId="0" applyFont="1" applyBorder="1" applyAlignment="1">
      <alignment horizontal="center" vertical="center" wrapText="1"/>
    </xf>
    <xf numFmtId="0" fontId="19" fillId="0" borderId="3" xfId="0" applyFont="1" applyBorder="1" applyAlignment="1">
      <alignment horizontal="center" vertical="center"/>
    </xf>
    <xf numFmtId="0" fontId="17" fillId="4" borderId="1" xfId="0" applyFont="1" applyFill="1" applyBorder="1" applyAlignment="1">
      <alignment horizontal="left" vertical="center" wrapText="1"/>
    </xf>
    <xf numFmtId="0" fontId="17" fillId="14" borderId="3" xfId="0" applyFont="1" applyFill="1" applyBorder="1" applyAlignment="1">
      <alignment horizontal="left" vertical="center" wrapText="1"/>
    </xf>
    <xf numFmtId="0" fontId="17" fillId="14" borderId="30" xfId="0" applyFont="1" applyFill="1" applyBorder="1" applyAlignment="1">
      <alignment horizontal="left" vertical="center" wrapText="1"/>
    </xf>
    <xf numFmtId="0" fontId="17" fillId="14" borderId="31" xfId="0" applyFont="1" applyFill="1" applyBorder="1" applyAlignment="1">
      <alignment horizontal="left" vertical="center" wrapText="1"/>
    </xf>
    <xf numFmtId="0" fontId="18" fillId="4" borderId="3" xfId="2" applyFont="1" applyFill="1" applyBorder="1" applyAlignment="1">
      <alignment horizontal="left" vertical="top" wrapText="1" indent="1"/>
    </xf>
    <xf numFmtId="0" fontId="30" fillId="0" borderId="0" xfId="0" applyFont="1" applyAlignment="1">
      <alignment vertical="center" wrapText="1"/>
    </xf>
    <xf numFmtId="0" fontId="31" fillId="6" borderId="3"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0" borderId="0" xfId="0" applyFont="1" applyAlignment="1">
      <alignment horizontal="justify" vertical="center" wrapText="1"/>
    </xf>
    <xf numFmtId="0" fontId="17" fillId="9" borderId="30" xfId="0" applyFont="1" applyFill="1" applyBorder="1" applyAlignment="1">
      <alignment horizontal="left" vertical="center" wrapText="1"/>
    </xf>
    <xf numFmtId="0" fontId="17" fillId="9" borderId="3" xfId="0" applyFont="1" applyFill="1" applyBorder="1" applyAlignment="1">
      <alignment horizontal="left" vertical="center" wrapText="1"/>
    </xf>
    <xf numFmtId="0" fontId="17" fillId="9" borderId="31"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9" fillId="2" borderId="3"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36" fillId="2" borderId="23" xfId="0" applyFont="1" applyFill="1" applyBorder="1" applyAlignment="1">
      <alignment horizontal="center" vertical="center" wrapText="1"/>
    </xf>
    <xf numFmtId="0" fontId="1" fillId="4" borderId="0" xfId="0" applyFont="1" applyFill="1"/>
    <xf numFmtId="0" fontId="8" fillId="0" borderId="0" xfId="0" applyFont="1" applyAlignment="1">
      <alignment horizontal="center" vertical="center" wrapText="1"/>
    </xf>
    <xf numFmtId="0" fontId="37" fillId="0" borderId="0" xfId="0" applyFont="1" applyAlignment="1">
      <alignment horizontal="justify" vertical="center" wrapText="1"/>
    </xf>
    <xf numFmtId="0" fontId="8" fillId="0" borderId="0" xfId="0" applyFont="1" applyAlignment="1">
      <alignment horizontal="left" vertical="center" wrapText="1"/>
    </xf>
    <xf numFmtId="0" fontId="38" fillId="0" borderId="0" xfId="0" applyFont="1" applyAlignment="1">
      <alignment horizontal="justify" vertical="center" wrapText="1"/>
    </xf>
    <xf numFmtId="9" fontId="38" fillId="0" borderId="0" xfId="0" applyNumberFormat="1" applyFont="1" applyAlignment="1">
      <alignment horizontal="justify" vertical="center" wrapText="1"/>
    </xf>
    <xf numFmtId="1" fontId="38" fillId="0" borderId="0" xfId="0" applyNumberFormat="1" applyFont="1" applyAlignment="1">
      <alignment horizontal="justify" vertical="center" wrapText="1"/>
    </xf>
    <xf numFmtId="1" fontId="8" fillId="0" borderId="0" xfId="1" applyNumberFormat="1" applyFont="1" applyAlignment="1">
      <alignment horizontal="center" vertical="center" wrapText="1"/>
    </xf>
    <xf numFmtId="0" fontId="8" fillId="0" borderId="0" xfId="0" applyFont="1"/>
    <xf numFmtId="0" fontId="38" fillId="0" borderId="0" xfId="0" applyFont="1" applyAlignment="1">
      <alignment horizontal="center" vertical="center"/>
    </xf>
    <xf numFmtId="0" fontId="38" fillId="0" borderId="0" xfId="0" applyFont="1"/>
    <xf numFmtId="0" fontId="37" fillId="9" borderId="3" xfId="0" applyFont="1" applyFill="1" applyBorder="1" applyAlignment="1">
      <alignment horizontal="justify" vertical="center" wrapText="1"/>
    </xf>
    <xf numFmtId="0" fontId="40" fillId="0" borderId="3" xfId="0" applyFont="1" applyBorder="1" applyAlignment="1">
      <alignment vertical="center" wrapText="1"/>
    </xf>
    <xf numFmtId="0" fontId="1" fillId="0" borderId="0" xfId="0" applyFont="1" applyAlignment="1">
      <alignment horizontal="center"/>
    </xf>
    <xf numFmtId="0" fontId="37" fillId="10" borderId="3" xfId="0" applyFont="1" applyFill="1" applyBorder="1" applyAlignment="1">
      <alignment horizontal="justify" vertical="center" wrapText="1"/>
    </xf>
    <xf numFmtId="0" fontId="1" fillId="0" borderId="0" xfId="0" applyFont="1" applyAlignment="1">
      <alignment horizontal="left"/>
    </xf>
    <xf numFmtId="0" fontId="37" fillId="16" borderId="3" xfId="0" applyFont="1" applyFill="1" applyBorder="1" applyAlignment="1">
      <alignment horizontal="justify" vertical="center" wrapText="1"/>
    </xf>
    <xf numFmtId="0" fontId="2" fillId="0" borderId="0" xfId="0" applyFont="1" applyAlignment="1">
      <alignment horizontal="left"/>
    </xf>
    <xf numFmtId="0" fontId="41" fillId="0" borderId="0" xfId="0" applyFont="1"/>
    <xf numFmtId="0" fontId="42" fillId="0" borderId="0" xfId="0" applyFont="1" applyAlignment="1">
      <alignment horizontal="center" vertical="center"/>
    </xf>
    <xf numFmtId="0" fontId="42" fillId="0" borderId="0" xfId="0" applyFont="1"/>
    <xf numFmtId="1" fontId="41" fillId="0" borderId="0" xfId="0" applyNumberFormat="1" applyFont="1" applyAlignment="1">
      <alignment horizontal="center" vertical="center" wrapText="1"/>
    </xf>
    <xf numFmtId="0" fontId="37" fillId="17" borderId="3" xfId="0" applyFont="1" applyFill="1" applyBorder="1" applyAlignment="1">
      <alignment horizontal="justify" vertical="center" wrapText="1"/>
    </xf>
    <xf numFmtId="0" fontId="40" fillId="0" borderId="3" xfId="0" applyFont="1" applyBorder="1" applyAlignment="1">
      <alignment horizontal="left" vertical="center" wrapText="1"/>
    </xf>
    <xf numFmtId="0" fontId="41" fillId="0" borderId="0" xfId="0" applyFont="1" applyAlignment="1">
      <alignment horizontal="left" vertical="center" wrapText="1"/>
    </xf>
    <xf numFmtId="0" fontId="41" fillId="0" borderId="0" xfId="0" applyFont="1" applyAlignment="1">
      <alignment horizontal="justify" vertical="center" wrapText="1"/>
    </xf>
    <xf numFmtId="0" fontId="42" fillId="0" borderId="0" xfId="0" applyFont="1" applyAlignment="1">
      <alignment horizontal="justify" vertical="center" wrapText="1"/>
    </xf>
    <xf numFmtId="0" fontId="44" fillId="0" borderId="0" xfId="0" applyFont="1" applyAlignment="1">
      <alignment horizontal="justify" vertical="center" wrapText="1"/>
    </xf>
    <xf numFmtId="0" fontId="6" fillId="0" borderId="0" xfId="0" applyFont="1" applyAlignment="1">
      <alignment horizontal="left" vertical="center" wrapText="1"/>
    </xf>
    <xf numFmtId="0" fontId="42"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justify" vertical="center" wrapText="1"/>
    </xf>
    <xf numFmtId="0" fontId="6" fillId="0" borderId="0" xfId="0" applyFont="1" applyAlignment="1">
      <alignment horizontal="center" vertical="center" wrapText="1"/>
    </xf>
    <xf numFmtId="0" fontId="45" fillId="0" borderId="0" xfId="0" applyFont="1" applyAlignment="1">
      <alignment horizontal="center" vertical="center"/>
    </xf>
    <xf numFmtId="0" fontId="17" fillId="9" borderId="15" xfId="0" applyFont="1" applyFill="1" applyBorder="1" applyAlignment="1">
      <alignment horizontal="left" vertical="center" wrapText="1"/>
    </xf>
    <xf numFmtId="0" fontId="17" fillId="9" borderId="4" xfId="0" applyFont="1" applyFill="1" applyBorder="1" applyAlignment="1">
      <alignment horizontal="left" vertical="center" wrapText="1"/>
    </xf>
    <xf numFmtId="0" fontId="17" fillId="9" borderId="13" xfId="0" applyFont="1" applyFill="1" applyBorder="1" applyAlignment="1">
      <alignment horizontal="left" vertical="center" wrapText="1"/>
    </xf>
    <xf numFmtId="0" fontId="17" fillId="14" borderId="13" xfId="0" applyFont="1" applyFill="1" applyBorder="1" applyAlignment="1">
      <alignment horizontal="left" vertical="center" wrapText="1"/>
    </xf>
    <xf numFmtId="0" fontId="17" fillId="14" borderId="15" xfId="0" applyFont="1" applyFill="1" applyBorder="1" applyAlignment="1">
      <alignment horizontal="left" vertical="center" wrapText="1"/>
    </xf>
    <xf numFmtId="0" fontId="17" fillId="14" borderId="4" xfId="0" applyFont="1" applyFill="1" applyBorder="1" applyAlignment="1">
      <alignment horizontal="left" vertical="center" wrapText="1"/>
    </xf>
    <xf numFmtId="0" fontId="19" fillId="4" borderId="28" xfId="0" applyFont="1" applyFill="1" applyBorder="1" applyAlignment="1">
      <alignment horizontal="left" vertical="center" wrapText="1"/>
    </xf>
    <xf numFmtId="0" fontId="19" fillId="4" borderId="27" xfId="0" applyFont="1" applyFill="1" applyBorder="1" applyAlignment="1">
      <alignment horizontal="left" vertical="center" wrapText="1"/>
    </xf>
    <xf numFmtId="0" fontId="19" fillId="4" borderId="23" xfId="0" applyFont="1" applyFill="1" applyBorder="1" applyAlignment="1">
      <alignment horizontal="left" vertical="center" wrapText="1"/>
    </xf>
    <xf numFmtId="0" fontId="19" fillId="14" borderId="28" xfId="0" applyFont="1" applyFill="1" applyBorder="1" applyAlignment="1">
      <alignment horizontal="left" vertical="center" wrapText="1"/>
    </xf>
    <xf numFmtId="0" fontId="19" fillId="14" borderId="27" xfId="0" applyFont="1" applyFill="1" applyBorder="1" applyAlignment="1">
      <alignment horizontal="left" vertical="center" wrapText="1"/>
    </xf>
    <xf numFmtId="0" fontId="19" fillId="14" borderId="23"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19" fillId="4" borderId="13"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7" fillId="4" borderId="4" xfId="0" applyFont="1" applyFill="1" applyBorder="1" applyAlignment="1">
      <alignment horizontal="left" vertical="center" wrapText="1"/>
    </xf>
    <xf numFmtId="0" fontId="17" fillId="4" borderId="13" xfId="0" applyFont="1" applyFill="1" applyBorder="1" applyAlignment="1">
      <alignment horizontal="left" vertical="center" wrapText="1"/>
    </xf>
    <xf numFmtId="0" fontId="17" fillId="4" borderId="15" xfId="0" applyFont="1" applyFill="1" applyBorder="1" applyAlignment="1">
      <alignment horizontal="left" vertical="center" wrapText="1"/>
    </xf>
    <xf numFmtId="0" fontId="17" fillId="4" borderId="27" xfId="0" applyFont="1" applyFill="1" applyBorder="1" applyAlignment="1">
      <alignment horizontal="left" vertical="center" wrapText="1"/>
    </xf>
    <xf numFmtId="0" fontId="17" fillId="4" borderId="23" xfId="0" applyFont="1" applyFill="1" applyBorder="1" applyAlignment="1">
      <alignment horizontal="left" vertical="center" wrapText="1"/>
    </xf>
    <xf numFmtId="0" fontId="17" fillId="4" borderId="28" xfId="0" applyFont="1" applyFill="1" applyBorder="1" applyAlignment="1">
      <alignment horizontal="left" vertical="center" wrapText="1"/>
    </xf>
    <xf numFmtId="0" fontId="29" fillId="4" borderId="4" xfId="0" applyFont="1" applyFill="1" applyBorder="1" applyAlignment="1">
      <alignment horizontal="left" vertical="center" wrapText="1"/>
    </xf>
    <xf numFmtId="0" fontId="29" fillId="4" borderId="13" xfId="0" applyFont="1" applyFill="1" applyBorder="1" applyAlignment="1">
      <alignment horizontal="left" vertical="center" wrapText="1"/>
    </xf>
    <xf numFmtId="0" fontId="29" fillId="4" borderId="15" xfId="0" applyFont="1" applyFill="1" applyBorder="1" applyAlignment="1">
      <alignment horizontal="left" vertical="center" wrapText="1"/>
    </xf>
    <xf numFmtId="0" fontId="29" fillId="4" borderId="27" xfId="0" applyFont="1" applyFill="1" applyBorder="1" applyAlignment="1">
      <alignment horizontal="left" vertical="center" wrapText="1"/>
    </xf>
    <xf numFmtId="0" fontId="29" fillId="4" borderId="23" xfId="0" applyFont="1" applyFill="1" applyBorder="1" applyAlignment="1">
      <alignment horizontal="left" vertical="center" wrapText="1"/>
    </xf>
    <xf numFmtId="0" fontId="29" fillId="4" borderId="28" xfId="0" applyFont="1" applyFill="1" applyBorder="1" applyAlignment="1">
      <alignment horizontal="left" vertical="center" wrapText="1"/>
    </xf>
    <xf numFmtId="0" fontId="18" fillId="4" borderId="13"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19" fillId="9" borderId="27" xfId="0" applyFont="1" applyFill="1" applyBorder="1" applyAlignment="1">
      <alignment horizontal="left" vertical="center" wrapText="1"/>
    </xf>
    <xf numFmtId="0" fontId="19" fillId="9" borderId="23" xfId="0" applyFont="1" applyFill="1" applyBorder="1" applyAlignment="1">
      <alignment horizontal="left" vertical="center" wrapText="1"/>
    </xf>
    <xf numFmtId="0" fontId="19" fillId="9" borderId="4" xfId="0" applyFont="1" applyFill="1" applyBorder="1" applyAlignment="1">
      <alignment horizontal="left" vertical="center" wrapText="1"/>
    </xf>
    <xf numFmtId="0" fontId="19" fillId="9" borderId="13" xfId="0" applyFont="1" applyFill="1" applyBorder="1" applyAlignment="1">
      <alignment horizontal="left" vertical="center" wrapText="1"/>
    </xf>
    <xf numFmtId="0" fontId="19" fillId="9"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8" fillId="4" borderId="17" xfId="0" applyFont="1" applyFill="1" applyBorder="1" applyAlignment="1">
      <alignment horizontal="left" vertical="center" wrapText="1"/>
    </xf>
    <xf numFmtId="0" fontId="18" fillId="4" borderId="32"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8" fillId="9" borderId="4" xfId="0" applyFont="1" applyFill="1" applyBorder="1" applyAlignment="1">
      <alignment horizontal="left" vertical="center" wrapText="1"/>
    </xf>
    <xf numFmtId="0" fontId="18" fillId="9" borderId="13" xfId="0" applyFont="1" applyFill="1" applyBorder="1" applyAlignment="1">
      <alignment horizontal="left" vertical="center" wrapText="1"/>
    </xf>
    <xf numFmtId="0" fontId="18" fillId="9" borderId="15" xfId="0" applyFont="1" applyFill="1" applyBorder="1" applyAlignment="1">
      <alignment horizontal="left" vertical="center" wrapText="1"/>
    </xf>
    <xf numFmtId="0" fontId="18" fillId="15" borderId="15" xfId="0" applyFont="1" applyFill="1" applyBorder="1" applyAlignment="1">
      <alignment horizontal="left" vertical="center" wrapText="1"/>
    </xf>
    <xf numFmtId="0" fontId="18" fillId="14" borderId="4" xfId="0" applyFont="1" applyFill="1" applyBorder="1" applyAlignment="1">
      <alignment horizontal="left" vertical="center" wrapText="1"/>
    </xf>
    <xf numFmtId="0" fontId="18" fillId="14" borderId="13" xfId="0" applyFont="1" applyFill="1" applyBorder="1" applyAlignment="1">
      <alignment horizontal="left" vertical="center" wrapText="1"/>
    </xf>
    <xf numFmtId="0" fontId="18" fillId="14" borderId="15" xfId="0" applyFont="1" applyFill="1" applyBorder="1" applyAlignment="1">
      <alignment horizontal="left" vertical="center" wrapText="1"/>
    </xf>
    <xf numFmtId="0" fontId="12" fillId="4" borderId="27" xfId="0" applyFont="1" applyFill="1" applyBorder="1" applyAlignment="1">
      <alignment horizontal="left" vertical="center" wrapText="1"/>
    </xf>
    <xf numFmtId="0" fontId="12" fillId="4" borderId="23" xfId="0" applyFont="1" applyFill="1" applyBorder="1" applyAlignment="1">
      <alignment horizontal="left" vertical="center" wrapText="1"/>
    </xf>
    <xf numFmtId="0" fontId="12" fillId="4" borderId="28"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15" borderId="28" xfId="0" applyFont="1" applyFill="1" applyBorder="1" applyAlignment="1">
      <alignment horizontal="left" vertical="center" wrapText="1"/>
    </xf>
    <xf numFmtId="0" fontId="12" fillId="15" borderId="27" xfId="0" applyFont="1" applyFill="1" applyBorder="1" applyAlignment="1">
      <alignment horizontal="left" vertical="center" wrapText="1"/>
    </xf>
    <xf numFmtId="0" fontId="19" fillId="18" borderId="3" xfId="0" applyFont="1" applyFill="1" applyBorder="1" applyAlignment="1">
      <alignment horizontal="left" vertical="top" wrapText="1"/>
    </xf>
    <xf numFmtId="0" fontId="17" fillId="9" borderId="27" xfId="0" applyFont="1" applyFill="1" applyBorder="1" applyAlignment="1">
      <alignment horizontal="left" vertical="center" wrapText="1"/>
    </xf>
    <xf numFmtId="0" fontId="17" fillId="9" borderId="23" xfId="0" applyFont="1" applyFill="1" applyBorder="1" applyAlignment="1">
      <alignment horizontal="left" vertical="center" wrapText="1"/>
    </xf>
    <xf numFmtId="0" fontId="12" fillId="9" borderId="28" xfId="0" applyFont="1" applyFill="1" applyBorder="1" applyAlignment="1">
      <alignment horizontal="left" vertical="center" wrapText="1"/>
    </xf>
    <xf numFmtId="0" fontId="29" fillId="9" borderId="27" xfId="0" applyFont="1" applyFill="1" applyBorder="1" applyAlignment="1">
      <alignment horizontal="left" vertical="center" wrapText="1"/>
    </xf>
    <xf numFmtId="0" fontId="18" fillId="4" borderId="3" xfId="0" applyFont="1" applyFill="1" applyBorder="1" applyAlignment="1">
      <alignment horizontal="left" vertical="top" wrapText="1"/>
    </xf>
    <xf numFmtId="0" fontId="17" fillId="9" borderId="28" xfId="0" applyFont="1" applyFill="1" applyBorder="1" applyAlignment="1">
      <alignment horizontal="left" vertical="center" wrapText="1"/>
    </xf>
    <xf numFmtId="0" fontId="29" fillId="9" borderId="23" xfId="0" applyFont="1" applyFill="1" applyBorder="1" applyAlignment="1">
      <alignment horizontal="left" vertical="center" wrapText="1"/>
    </xf>
    <xf numFmtId="0" fontId="29" fillId="9" borderId="28" xfId="0" applyFont="1" applyFill="1" applyBorder="1" applyAlignment="1">
      <alignment horizontal="left" vertical="center" wrapText="1"/>
    </xf>
    <xf numFmtId="0" fontId="19" fillId="9" borderId="28" xfId="0" applyFont="1" applyFill="1" applyBorder="1" applyAlignment="1">
      <alignment horizontal="left" vertical="center" wrapText="1"/>
    </xf>
    <xf numFmtId="0" fontId="29" fillId="9" borderId="4" xfId="0" applyFont="1" applyFill="1" applyBorder="1" applyAlignment="1">
      <alignment horizontal="left" vertical="center" wrapText="1"/>
    </xf>
    <xf numFmtId="0" fontId="19" fillId="9" borderId="5" xfId="0" applyFont="1" applyFill="1" applyBorder="1" applyAlignment="1">
      <alignment horizontal="left" vertical="center" wrapText="1"/>
    </xf>
    <xf numFmtId="0" fontId="19" fillId="9" borderId="17" xfId="0" applyFont="1" applyFill="1" applyBorder="1" applyAlignment="1">
      <alignment horizontal="left" vertical="center" wrapText="1"/>
    </xf>
    <xf numFmtId="0" fontId="18" fillId="10" borderId="19" xfId="0" applyFont="1" applyFill="1" applyBorder="1" applyAlignment="1">
      <alignment horizontal="left" vertical="center" wrapText="1"/>
    </xf>
    <xf numFmtId="0" fontId="19" fillId="9" borderId="32" xfId="0" applyFont="1" applyFill="1" applyBorder="1" applyAlignment="1">
      <alignment horizontal="left" vertical="center" wrapText="1"/>
    </xf>
    <xf numFmtId="0" fontId="17" fillId="10" borderId="30" xfId="0" applyFont="1" applyFill="1" applyBorder="1" applyAlignment="1">
      <alignment horizontal="left" vertical="center" wrapText="1"/>
    </xf>
    <xf numFmtId="0" fontId="17" fillId="10" borderId="4" xfId="0" applyFont="1" applyFill="1" applyBorder="1" applyAlignment="1">
      <alignment horizontal="left" vertical="center" wrapText="1"/>
    </xf>
    <xf numFmtId="0" fontId="19" fillId="10" borderId="27" xfId="0" applyFont="1" applyFill="1" applyBorder="1" applyAlignment="1">
      <alignment horizontal="left" vertical="center" wrapText="1"/>
    </xf>
    <xf numFmtId="0" fontId="13" fillId="19" borderId="13" xfId="0" applyFont="1" applyFill="1" applyBorder="1" applyAlignment="1">
      <alignment horizontal="center" vertical="center" wrapText="1"/>
    </xf>
    <xf numFmtId="0" fontId="17" fillId="19" borderId="3" xfId="0" applyFont="1" applyFill="1" applyBorder="1" applyAlignment="1">
      <alignment horizontal="center" vertical="center" wrapText="1"/>
    </xf>
    <xf numFmtId="0" fontId="19" fillId="19" borderId="3" xfId="0" applyFont="1" applyFill="1" applyBorder="1" applyAlignment="1">
      <alignment horizontal="center" vertical="center" wrapText="1"/>
    </xf>
    <xf numFmtId="0" fontId="29" fillId="19" borderId="3" xfId="0" applyFont="1" applyFill="1" applyBorder="1" applyAlignment="1">
      <alignment horizontal="center" vertical="center" wrapText="1"/>
    </xf>
    <xf numFmtId="3" fontId="17" fillId="19" borderId="3" xfId="0" applyNumberFormat="1" applyFont="1" applyFill="1" applyBorder="1" applyAlignment="1">
      <alignment horizontal="center" vertical="center" wrapText="1"/>
    </xf>
    <xf numFmtId="0" fontId="46" fillId="0" borderId="3" xfId="0" applyFont="1" applyBorder="1" applyAlignment="1">
      <alignment horizontal="left" vertical="center" wrapText="1"/>
    </xf>
    <xf numFmtId="0" fontId="46" fillId="0" borderId="3" xfId="0" applyFont="1" applyBorder="1" applyAlignment="1">
      <alignment horizontal="center" vertical="center"/>
    </xf>
    <xf numFmtId="9" fontId="46" fillId="0" borderId="3" xfId="0" applyNumberFormat="1" applyFont="1" applyBorder="1" applyAlignment="1">
      <alignment horizontal="center" vertical="center"/>
    </xf>
    <xf numFmtId="10" fontId="46" fillId="0" borderId="3" xfId="1" applyNumberFormat="1" applyFont="1" applyBorder="1" applyAlignment="1">
      <alignment horizontal="center" vertical="center"/>
    </xf>
    <xf numFmtId="0" fontId="48" fillId="0" borderId="3" xfId="0" applyFont="1" applyBorder="1" applyAlignment="1">
      <alignment horizontal="left" vertical="center" wrapText="1"/>
    </xf>
    <xf numFmtId="0" fontId="48" fillId="0" borderId="3" xfId="0" applyFont="1" applyBorder="1" applyAlignment="1">
      <alignment horizontal="center" vertical="center"/>
    </xf>
    <xf numFmtId="0" fontId="49" fillId="2" borderId="3" xfId="0" applyFont="1" applyFill="1" applyBorder="1" applyAlignment="1">
      <alignment horizontal="center" vertical="center" wrapText="1"/>
    </xf>
    <xf numFmtId="0" fontId="18" fillId="10" borderId="3" xfId="0" applyFont="1" applyFill="1" applyBorder="1" applyAlignment="1">
      <alignment horizontal="left" vertical="center" wrapText="1"/>
    </xf>
    <xf numFmtId="0" fontId="20" fillId="10" borderId="21" xfId="2" applyFont="1" applyFill="1" applyBorder="1" applyAlignment="1">
      <alignment horizontal="left" vertical="center" indent="1"/>
    </xf>
    <xf numFmtId="0" fontId="17" fillId="20" borderId="3" xfId="0" applyFont="1" applyFill="1" applyBorder="1" applyAlignment="1">
      <alignment horizontal="left" vertical="center" wrapText="1"/>
    </xf>
    <xf numFmtId="0" fontId="17" fillId="20" borderId="30" xfId="0" applyFont="1" applyFill="1" applyBorder="1" applyAlignment="1">
      <alignment horizontal="left" vertical="center" wrapText="1"/>
    </xf>
    <xf numFmtId="0" fontId="17" fillId="20" borderId="31" xfId="0" applyFont="1" applyFill="1" applyBorder="1" applyAlignment="1">
      <alignment horizontal="left" vertical="center" wrapText="1"/>
    </xf>
    <xf numFmtId="0" fontId="18" fillId="20" borderId="30" xfId="0" applyFont="1" applyFill="1" applyBorder="1" applyAlignment="1">
      <alignment horizontal="left" vertical="center" wrapText="1"/>
    </xf>
    <xf numFmtId="0" fontId="18" fillId="20" borderId="3" xfId="0" applyFont="1" applyFill="1" applyBorder="1" applyAlignment="1">
      <alignment horizontal="left" vertical="center" wrapText="1"/>
    </xf>
    <xf numFmtId="0" fontId="18" fillId="20" borderId="31" xfId="0" applyFont="1" applyFill="1" applyBorder="1" applyAlignment="1">
      <alignment horizontal="left" vertical="center" wrapText="1"/>
    </xf>
    <xf numFmtId="0" fontId="18" fillId="10" borderId="30" xfId="0" applyFont="1" applyFill="1" applyBorder="1" applyAlignment="1">
      <alignment horizontal="left" vertical="center" wrapText="1"/>
    </xf>
    <xf numFmtId="0" fontId="29" fillId="4" borderId="3" xfId="0" applyFont="1" applyFill="1" applyBorder="1" applyAlignment="1">
      <alignment horizontal="left" vertical="center" wrapText="1"/>
    </xf>
    <xf numFmtId="0" fontId="5" fillId="4" borderId="1"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5" fillId="4" borderId="3"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6" xfId="0" applyFont="1" applyBorder="1" applyAlignment="1">
      <alignment horizontal="center" vertical="center" wrapText="1"/>
    </xf>
    <xf numFmtId="0" fontId="43" fillId="0" borderId="8" xfId="0" applyFont="1" applyBorder="1" applyAlignment="1">
      <alignment horizontal="left" vertical="center" wrapText="1"/>
    </xf>
    <xf numFmtId="0" fontId="49" fillId="2" borderId="3" xfId="0" applyFont="1" applyFill="1" applyBorder="1" applyAlignment="1">
      <alignment horizontal="center"/>
    </xf>
    <xf numFmtId="0" fontId="47" fillId="0" borderId="1" xfId="0" applyFont="1" applyBorder="1" applyAlignment="1">
      <alignment horizontal="left" vertical="center" wrapText="1"/>
    </xf>
    <xf numFmtId="0" fontId="47" fillId="0" borderId="2" xfId="0" applyFont="1" applyBorder="1" applyAlignment="1">
      <alignment horizontal="left" vertical="center" wrapText="1"/>
    </xf>
    <xf numFmtId="0" fontId="47" fillId="0" borderId="6" xfId="0" applyFont="1" applyBorder="1" applyAlignment="1">
      <alignment horizontal="left" vertical="center" wrapText="1"/>
    </xf>
    <xf numFmtId="0" fontId="49" fillId="2" borderId="3" xfId="0" applyFont="1" applyFill="1" applyBorder="1" applyAlignment="1">
      <alignment horizontal="center" vertical="center" wrapText="1"/>
    </xf>
    <xf numFmtId="0" fontId="46" fillId="0" borderId="33" xfId="0" applyFont="1" applyBorder="1" applyAlignment="1">
      <alignment horizontal="center" wrapText="1"/>
    </xf>
  </cellXfs>
  <cellStyles count="3">
    <cellStyle name="Normal" xfId="0" builtinId="0"/>
    <cellStyle name="Normal 3" xfId="2" xr:uid="{64E29704-257B-6844-9511-BC09037AFF18}"/>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193526</xdr:colOff>
      <xdr:row>0</xdr:row>
      <xdr:rowOff>194733</xdr:rowOff>
    </xdr:from>
    <xdr:ext cx="830343" cy="405769"/>
    <xdr:pic>
      <xdr:nvPicPr>
        <xdr:cNvPr id="2" name="Imagen 1">
          <a:extLst>
            <a:ext uri="{FF2B5EF4-FFF2-40B4-BE49-F238E27FC236}">
              <a16:creationId xmlns:a16="http://schemas.microsoft.com/office/drawing/2014/main" id="{9CC1A0C5-3C0D-1E41-8316-B1B3B7C14E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226" y="194733"/>
          <a:ext cx="830343" cy="405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146050</xdr:colOff>
      <xdr:row>1</xdr:row>
      <xdr:rowOff>63500</xdr:rowOff>
    </xdr:from>
    <xdr:to>
      <xdr:col>1</xdr:col>
      <xdr:colOff>1231900</xdr:colOff>
      <xdr:row>1</xdr:row>
      <xdr:rowOff>787400</xdr:rowOff>
    </xdr:to>
    <xdr:pic>
      <xdr:nvPicPr>
        <xdr:cNvPr id="2" name="Imagen 1" descr="Superintendencia de Transporte Logo">
          <a:extLst>
            <a:ext uri="{FF2B5EF4-FFF2-40B4-BE49-F238E27FC236}">
              <a16:creationId xmlns:a16="http://schemas.microsoft.com/office/drawing/2014/main" id="{B626F6C7-31C3-CE44-8220-5F52857612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266700"/>
          <a:ext cx="108585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29649-E526-0943-9AA0-F58981C2EE09}">
  <dimension ref="A1:EF107"/>
  <sheetViews>
    <sheetView tabSelected="1" topLeftCell="A10" zoomScale="130" zoomScaleNormal="130" workbookViewId="0">
      <pane xSplit="2" ySplit="3" topLeftCell="BE13" activePane="bottomRight" state="frozen"/>
      <selection activeCell="A10" sqref="A10"/>
      <selection pane="topRight" activeCell="C10" sqref="C10"/>
      <selection pane="bottomLeft" activeCell="A13" sqref="A13"/>
      <selection pane="bottomRight" activeCell="BE13" sqref="BE13"/>
    </sheetView>
  </sheetViews>
  <sheetFormatPr baseColWidth="10" defaultColWidth="27" defaultRowHeight="18"/>
  <cols>
    <col min="1" max="1" width="8.5" style="191" customWidth="1"/>
    <col min="2" max="2" width="35.5" style="161" customWidth="1"/>
    <col min="3" max="3" width="21.625" style="191" customWidth="1"/>
    <col min="4" max="6" width="20.375" style="191" customWidth="1"/>
    <col min="7" max="7" width="8.125" style="187" hidden="1" customWidth="1"/>
    <col min="8" max="55" width="1.375" style="187" customWidth="1"/>
    <col min="56" max="56" width="23.5" style="187" customWidth="1"/>
    <col min="57" max="57" width="36.875" style="187" customWidth="1"/>
    <col min="58" max="58" width="14" style="187" customWidth="1"/>
    <col min="59" max="59" width="21.125" style="189" bestFit="1" customWidth="1"/>
    <col min="60" max="60" width="3.125" style="192" bestFit="1" customWidth="1"/>
    <col min="61" max="61" width="4.375" style="190" bestFit="1" customWidth="1"/>
    <col min="62" max="63" width="4.375" style="190" customWidth="1"/>
    <col min="64" max="64" width="3.875" style="190" bestFit="1" customWidth="1"/>
    <col min="65" max="65" width="3.625" style="190" bestFit="1" customWidth="1"/>
    <col min="66" max="66" width="3.875" style="190" bestFit="1" customWidth="1"/>
    <col min="67" max="67" width="10.5" style="11" bestFit="1" customWidth="1"/>
    <col min="68" max="68" width="3.625" style="9" bestFit="1" customWidth="1"/>
    <col min="69" max="69" width="4" style="5" bestFit="1" customWidth="1"/>
    <col min="70" max="70" width="3.625" style="5" bestFit="1" customWidth="1"/>
    <col min="71" max="71" width="11" style="5" bestFit="1" customWidth="1"/>
    <col min="72" max="72" width="3.375" style="5" bestFit="1" customWidth="1"/>
    <col min="73" max="74" width="3.875" style="5" bestFit="1" customWidth="1"/>
    <col min="75" max="75" width="11.5" style="5" bestFit="1" customWidth="1"/>
    <col min="76" max="76" width="3.625" style="5" bestFit="1" customWidth="1"/>
    <col min="77" max="77" width="3.875" style="5" bestFit="1" customWidth="1"/>
    <col min="78" max="78" width="3.5" style="5" bestFit="1" customWidth="1"/>
    <col min="79" max="79" width="11.5" style="5" bestFit="1" customWidth="1"/>
    <col min="80" max="80" width="21" style="191" bestFit="1" customWidth="1"/>
    <col min="81" max="81" width="4.5" style="5" bestFit="1" customWidth="1"/>
    <col min="82" max="16384" width="27" style="5"/>
  </cols>
  <sheetData>
    <row r="1" spans="1:136" ht="62.1" customHeight="1">
      <c r="A1" s="1"/>
      <c r="B1" s="293" t="s">
        <v>0</v>
      </c>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4"/>
      <c r="AU1" s="294"/>
      <c r="AV1" s="294"/>
      <c r="AW1" s="294"/>
      <c r="AX1" s="294"/>
      <c r="AY1" s="294"/>
      <c r="AZ1" s="294"/>
      <c r="BA1" s="294"/>
      <c r="BB1" s="294"/>
      <c r="BC1" s="294"/>
      <c r="BD1" s="294"/>
      <c r="BE1" s="294"/>
      <c r="BF1" s="294"/>
      <c r="BG1" s="2"/>
      <c r="BH1" s="2"/>
      <c r="BI1" s="2"/>
      <c r="BJ1" s="2"/>
      <c r="BK1" s="2"/>
      <c r="BL1" s="2"/>
      <c r="BM1" s="2"/>
      <c r="BN1" s="2"/>
      <c r="BO1" s="3"/>
      <c r="BP1" s="4"/>
      <c r="BQ1" s="4"/>
      <c r="BS1" s="4"/>
      <c r="BT1" s="4"/>
      <c r="BU1" s="4"/>
      <c r="BV1" s="4"/>
      <c r="BW1" s="4"/>
      <c r="BX1" s="4"/>
      <c r="BY1" s="4"/>
      <c r="BZ1" s="4"/>
      <c r="CA1" s="4"/>
      <c r="CB1" s="2"/>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row>
    <row r="2" spans="1:136" ht="15.75">
      <c r="A2" s="1"/>
      <c r="B2" s="6" t="s">
        <v>1</v>
      </c>
      <c r="C2" s="295">
        <v>2021</v>
      </c>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c r="BC2" s="296"/>
      <c r="BD2" s="296"/>
      <c r="BE2" s="296"/>
      <c r="BF2" s="296"/>
      <c r="BG2" s="2"/>
      <c r="BH2" s="2"/>
      <c r="BI2" s="2"/>
      <c r="BJ2" s="2"/>
      <c r="BK2" s="2"/>
      <c r="BL2" s="7"/>
      <c r="BM2" s="7"/>
      <c r="BN2" s="7"/>
      <c r="BO2" s="3"/>
      <c r="BP2" s="4"/>
      <c r="BQ2" s="4"/>
      <c r="BS2" s="4"/>
      <c r="BT2" s="4"/>
      <c r="BU2" s="4"/>
      <c r="BV2" s="4"/>
      <c r="BW2" s="4"/>
      <c r="BX2" s="4"/>
      <c r="BY2" s="4"/>
      <c r="BZ2" s="4"/>
      <c r="CA2" s="4"/>
      <c r="CB2" s="2"/>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row>
    <row r="3" spans="1:136" ht="27" customHeight="1">
      <c r="A3" s="1"/>
      <c r="B3" s="6" t="s">
        <v>2</v>
      </c>
      <c r="C3" s="295" t="s">
        <v>3</v>
      </c>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c r="AZ3" s="296"/>
      <c r="BA3" s="296"/>
      <c r="BB3" s="296"/>
      <c r="BC3" s="296"/>
      <c r="BD3" s="296"/>
      <c r="BE3" s="296"/>
      <c r="BF3" s="296"/>
      <c r="BG3" s="2"/>
      <c r="BH3" s="2"/>
      <c r="BI3" s="2"/>
      <c r="BJ3" s="2"/>
      <c r="BK3" s="2"/>
      <c r="BL3" s="7"/>
      <c r="BM3" s="7"/>
      <c r="BN3" s="7"/>
      <c r="BO3" s="3"/>
      <c r="BP3" s="4"/>
      <c r="BQ3" s="4"/>
      <c r="BS3" s="4"/>
      <c r="BT3" s="4"/>
      <c r="BU3" s="4"/>
      <c r="BV3" s="4"/>
      <c r="BW3" s="4"/>
      <c r="BX3" s="4"/>
      <c r="BY3" s="4"/>
      <c r="BZ3" s="4"/>
      <c r="CA3" s="4"/>
      <c r="CB3" s="2"/>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row>
    <row r="4" spans="1:136" ht="15.95" customHeight="1">
      <c r="A4" s="1"/>
      <c r="B4" s="6" t="s">
        <v>4</v>
      </c>
      <c r="C4" s="295" t="s">
        <v>5</v>
      </c>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296"/>
      <c r="BA4" s="296"/>
      <c r="BB4" s="296"/>
      <c r="BC4" s="296"/>
      <c r="BD4" s="296"/>
      <c r="BE4" s="296"/>
      <c r="BF4" s="296"/>
      <c r="BG4" s="2"/>
      <c r="BH4" s="2"/>
      <c r="BI4" s="2"/>
      <c r="BJ4" s="2"/>
      <c r="BK4" s="2"/>
      <c r="BL4" s="7"/>
      <c r="BM4" s="7"/>
      <c r="BN4" s="7"/>
      <c r="BO4" s="3"/>
      <c r="BP4" s="4"/>
      <c r="BQ4" s="4"/>
      <c r="BS4" s="4"/>
      <c r="BT4" s="4"/>
      <c r="BU4" s="4"/>
      <c r="BV4" s="4"/>
      <c r="BW4" s="4"/>
      <c r="BX4" s="4"/>
      <c r="BY4" s="4"/>
      <c r="BZ4" s="4"/>
      <c r="CA4" s="4"/>
      <c r="CB4" s="2"/>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row>
    <row r="5" spans="1:136" ht="15.95" customHeight="1">
      <c r="A5" s="1"/>
      <c r="B5" s="6" t="s">
        <v>6</v>
      </c>
      <c r="C5" s="295" t="s">
        <v>7</v>
      </c>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E5" s="296"/>
      <c r="BF5" s="296"/>
      <c r="BG5" s="2"/>
      <c r="BH5" s="2"/>
      <c r="BI5" s="2"/>
      <c r="BJ5" s="2"/>
      <c r="BK5" s="2"/>
      <c r="BL5" s="7"/>
      <c r="BM5" s="7"/>
      <c r="BN5" s="7"/>
      <c r="BO5" s="3"/>
      <c r="BP5" s="4"/>
      <c r="BQ5" s="4"/>
      <c r="BS5" s="4"/>
      <c r="BT5" s="4"/>
      <c r="BU5" s="4"/>
      <c r="BV5" s="4"/>
      <c r="BW5" s="4"/>
      <c r="BX5" s="4"/>
      <c r="BY5" s="4"/>
      <c r="BZ5" s="4"/>
      <c r="CA5" s="4"/>
      <c r="CB5" s="2"/>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row>
    <row r="6" spans="1:136" ht="54" customHeight="1">
      <c r="A6" s="1"/>
      <c r="B6" s="6" t="s">
        <v>8</v>
      </c>
      <c r="C6" s="295" t="s">
        <v>9</v>
      </c>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
      <c r="BH6" s="2"/>
      <c r="BI6" s="2"/>
      <c r="BJ6" s="2"/>
      <c r="BK6" s="2"/>
      <c r="BL6" s="2"/>
      <c r="BM6" s="2"/>
      <c r="BN6" s="2"/>
      <c r="BO6" s="3"/>
      <c r="BP6" s="2"/>
      <c r="BQ6" s="4"/>
      <c r="BT6" s="4"/>
      <c r="BU6" s="4"/>
      <c r="BV6" s="4"/>
      <c r="BW6" s="4"/>
      <c r="BX6" s="4"/>
      <c r="BY6" s="4"/>
      <c r="BZ6" s="4"/>
      <c r="CA6" s="4"/>
      <c r="CB6" s="2"/>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row>
    <row r="7" spans="1:136" ht="99.95" customHeight="1">
      <c r="A7" s="1"/>
      <c r="B7" s="297" t="s">
        <v>10</v>
      </c>
      <c r="C7" s="8" t="s">
        <v>11</v>
      </c>
      <c r="D7" s="299" t="s">
        <v>12</v>
      </c>
      <c r="E7" s="299"/>
      <c r="F7" s="299"/>
      <c r="G7" s="291" t="s">
        <v>13</v>
      </c>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
      <c r="BH7" s="2"/>
      <c r="BI7" s="2"/>
      <c r="BJ7" s="2"/>
      <c r="BK7" s="2"/>
      <c r="BL7" s="2"/>
      <c r="BM7" s="2"/>
      <c r="BN7" s="2"/>
      <c r="BO7" s="3"/>
      <c r="BP7" s="2"/>
      <c r="BQ7" s="4"/>
      <c r="BR7" s="4"/>
      <c r="BS7" s="9"/>
      <c r="BV7" s="4"/>
      <c r="BW7" s="4"/>
      <c r="BX7" s="4"/>
      <c r="BY7" s="4"/>
      <c r="BZ7" s="4"/>
      <c r="CA7" s="4"/>
      <c r="CB7" s="2"/>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row>
    <row r="8" spans="1:136" ht="138" customHeight="1">
      <c r="A8" s="1"/>
      <c r="B8" s="298"/>
      <c r="C8" s="8" t="s">
        <v>14</v>
      </c>
      <c r="D8" s="299" t="s">
        <v>15</v>
      </c>
      <c r="E8" s="299"/>
      <c r="F8" s="299"/>
      <c r="G8" s="291" t="s">
        <v>16</v>
      </c>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
      <c r="BH8" s="2"/>
      <c r="BI8" s="2"/>
      <c r="BJ8" s="2"/>
      <c r="BK8" s="2"/>
      <c r="BL8" s="2"/>
      <c r="BM8" s="2"/>
      <c r="BN8" s="2"/>
      <c r="BO8" s="3"/>
      <c r="BP8" s="2"/>
      <c r="BQ8" s="9"/>
      <c r="BR8" s="9"/>
      <c r="BS8" s="9"/>
      <c r="BV8" s="4"/>
      <c r="BW8" s="4"/>
      <c r="BX8" s="4"/>
      <c r="BY8" s="4"/>
      <c r="BZ8" s="4"/>
      <c r="CA8" s="4"/>
      <c r="CB8" s="2"/>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row>
    <row r="9" spans="1:136" ht="105.95" customHeight="1">
      <c r="A9" s="1"/>
      <c r="B9" s="10" t="s">
        <v>17</v>
      </c>
      <c r="C9" s="288" t="s">
        <v>18</v>
      </c>
      <c r="D9" s="289"/>
      <c r="E9" s="289"/>
      <c r="F9" s="290"/>
      <c r="G9" s="291" t="s">
        <v>19</v>
      </c>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c r="BE9" s="292"/>
      <c r="BF9" s="292"/>
      <c r="BG9" s="2"/>
      <c r="BH9" s="2"/>
      <c r="BI9" s="2"/>
      <c r="BJ9" s="2"/>
      <c r="BK9" s="2"/>
      <c r="BL9" s="2"/>
      <c r="BM9" s="2"/>
      <c r="BN9" s="2"/>
      <c r="BO9" s="3"/>
      <c r="BP9" s="2"/>
      <c r="BQ9" s="9"/>
      <c r="BR9" s="9"/>
      <c r="BS9" s="9"/>
      <c r="BV9" s="4"/>
      <c r="BW9" s="4"/>
      <c r="BX9" s="4"/>
      <c r="BY9" s="4"/>
      <c r="BZ9" s="4"/>
      <c r="CA9" s="4"/>
      <c r="CB9" s="2"/>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row>
    <row r="10" spans="1:136" ht="17.25" customHeight="1" thickBot="1">
      <c r="A10" s="300" t="s">
        <v>20</v>
      </c>
      <c r="B10" s="301"/>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9"/>
      <c r="BH10" s="9"/>
      <c r="BI10" s="9"/>
      <c r="BJ10" s="9"/>
      <c r="BK10" s="9"/>
      <c r="BL10" s="9"/>
      <c r="BM10" s="9"/>
      <c r="BN10" s="9"/>
      <c r="BQ10" s="9"/>
      <c r="BR10" s="9"/>
      <c r="BS10" s="9"/>
      <c r="BV10" s="4"/>
      <c r="BW10" s="4"/>
      <c r="BX10" s="4"/>
      <c r="BY10" s="4"/>
      <c r="BZ10" s="4"/>
      <c r="CA10" s="4"/>
      <c r="CB10" s="2"/>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row>
    <row r="11" spans="1:136" s="15" customFormat="1" ht="21.95" customHeight="1">
      <c r="A11" s="302" t="s">
        <v>21</v>
      </c>
      <c r="B11" s="302"/>
      <c r="C11" s="302"/>
      <c r="D11" s="302"/>
      <c r="E11" s="302"/>
      <c r="F11" s="302"/>
      <c r="G11" s="303"/>
      <c r="H11" s="304" t="s">
        <v>22</v>
      </c>
      <c r="I11" s="305"/>
      <c r="J11" s="305"/>
      <c r="K11" s="306"/>
      <c r="L11" s="304" t="s">
        <v>23</v>
      </c>
      <c r="M11" s="305"/>
      <c r="N11" s="305"/>
      <c r="O11" s="306"/>
      <c r="P11" s="304" t="s">
        <v>24</v>
      </c>
      <c r="Q11" s="305"/>
      <c r="R11" s="305"/>
      <c r="S11" s="306"/>
      <c r="T11" s="304" t="s">
        <v>25</v>
      </c>
      <c r="U11" s="305"/>
      <c r="V11" s="305"/>
      <c r="W11" s="306"/>
      <c r="X11" s="304" t="s">
        <v>26</v>
      </c>
      <c r="Y11" s="305"/>
      <c r="Z11" s="305"/>
      <c r="AA11" s="306"/>
      <c r="AB11" s="304" t="s">
        <v>27</v>
      </c>
      <c r="AC11" s="305"/>
      <c r="AD11" s="305"/>
      <c r="AE11" s="306"/>
      <c r="AF11" s="304" t="s">
        <v>28</v>
      </c>
      <c r="AG11" s="305"/>
      <c r="AH11" s="305"/>
      <c r="AI11" s="306"/>
      <c r="AJ11" s="304" t="s">
        <v>29</v>
      </c>
      <c r="AK11" s="305"/>
      <c r="AL11" s="305"/>
      <c r="AM11" s="306"/>
      <c r="AN11" s="304" t="s">
        <v>30</v>
      </c>
      <c r="AO11" s="305"/>
      <c r="AP11" s="305"/>
      <c r="AQ11" s="306"/>
      <c r="AR11" s="304" t="s">
        <v>31</v>
      </c>
      <c r="AS11" s="305"/>
      <c r="AT11" s="305"/>
      <c r="AU11" s="306"/>
      <c r="AV11" s="304" t="s">
        <v>32</v>
      </c>
      <c r="AW11" s="305"/>
      <c r="AX11" s="305"/>
      <c r="AY11" s="306"/>
      <c r="AZ11" s="304" t="s">
        <v>33</v>
      </c>
      <c r="BA11" s="305"/>
      <c r="BB11" s="305"/>
      <c r="BC11" s="306"/>
      <c r="BD11" s="309" t="s">
        <v>34</v>
      </c>
      <c r="BE11" s="311" t="s">
        <v>35</v>
      </c>
      <c r="BF11" s="307" t="s">
        <v>36</v>
      </c>
      <c r="BG11" s="9"/>
      <c r="BH11" s="9"/>
      <c r="BI11" s="9"/>
      <c r="BJ11" s="9"/>
      <c r="BK11" s="9"/>
      <c r="BL11" s="12" t="s">
        <v>37</v>
      </c>
      <c r="BM11" s="12" t="s">
        <v>38</v>
      </c>
      <c r="BN11" s="12" t="s">
        <v>39</v>
      </c>
      <c r="BO11" s="13" t="s">
        <v>40</v>
      </c>
      <c r="BP11" s="12" t="s">
        <v>41</v>
      </c>
      <c r="BQ11" s="12" t="s">
        <v>42</v>
      </c>
      <c r="BR11" s="12" t="s">
        <v>43</v>
      </c>
      <c r="BS11" s="13" t="s">
        <v>44</v>
      </c>
      <c r="BT11" s="12" t="s">
        <v>45</v>
      </c>
      <c r="BU11" s="12" t="s">
        <v>46</v>
      </c>
      <c r="BV11" s="12" t="s">
        <v>47</v>
      </c>
      <c r="BW11" s="13" t="s">
        <v>48</v>
      </c>
      <c r="BX11" s="12" t="s">
        <v>49</v>
      </c>
      <c r="BY11" s="12" t="s">
        <v>50</v>
      </c>
      <c r="BZ11" s="12" t="s">
        <v>51</v>
      </c>
      <c r="CA11" s="13" t="s">
        <v>52</v>
      </c>
      <c r="CB11" s="13" t="s">
        <v>53</v>
      </c>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row>
    <row r="12" spans="1:136" s="26" customFormat="1" ht="54.75" customHeight="1" thickBot="1">
      <c r="A12" s="16" t="s">
        <v>54</v>
      </c>
      <c r="B12" s="16" t="s">
        <v>55</v>
      </c>
      <c r="C12" s="17" t="s">
        <v>56</v>
      </c>
      <c r="D12" s="18" t="s">
        <v>57</v>
      </c>
      <c r="E12" s="18" t="s">
        <v>58</v>
      </c>
      <c r="F12" s="18" t="s">
        <v>59</v>
      </c>
      <c r="G12" s="16" t="s">
        <v>60</v>
      </c>
      <c r="H12" s="19" t="s">
        <v>61</v>
      </c>
      <c r="I12" s="16" t="s">
        <v>62</v>
      </c>
      <c r="J12" s="16" t="s">
        <v>63</v>
      </c>
      <c r="K12" s="20" t="s">
        <v>64</v>
      </c>
      <c r="L12" s="19" t="s">
        <v>61</v>
      </c>
      <c r="M12" s="16" t="s">
        <v>62</v>
      </c>
      <c r="N12" s="16" t="s">
        <v>63</v>
      </c>
      <c r="O12" s="20" t="s">
        <v>64</v>
      </c>
      <c r="P12" s="19" t="s">
        <v>61</v>
      </c>
      <c r="Q12" s="16" t="s">
        <v>62</v>
      </c>
      <c r="R12" s="16" t="s">
        <v>63</v>
      </c>
      <c r="S12" s="20" t="s">
        <v>64</v>
      </c>
      <c r="T12" s="19" t="s">
        <v>61</v>
      </c>
      <c r="U12" s="16" t="s">
        <v>62</v>
      </c>
      <c r="V12" s="16" t="s">
        <v>63</v>
      </c>
      <c r="W12" s="20" t="s">
        <v>64</v>
      </c>
      <c r="X12" s="19" t="s">
        <v>61</v>
      </c>
      <c r="Y12" s="16" t="s">
        <v>62</v>
      </c>
      <c r="Z12" s="16" t="s">
        <v>63</v>
      </c>
      <c r="AA12" s="20" t="s">
        <v>64</v>
      </c>
      <c r="AB12" s="19" t="s">
        <v>61</v>
      </c>
      <c r="AC12" s="16" t="s">
        <v>62</v>
      </c>
      <c r="AD12" s="16" t="s">
        <v>63</v>
      </c>
      <c r="AE12" s="20" t="s">
        <v>64</v>
      </c>
      <c r="AF12" s="19" t="s">
        <v>61</v>
      </c>
      <c r="AG12" s="16" t="s">
        <v>62</v>
      </c>
      <c r="AH12" s="16" t="s">
        <v>63</v>
      </c>
      <c r="AI12" s="20" t="s">
        <v>64</v>
      </c>
      <c r="AJ12" s="19" t="s">
        <v>61</v>
      </c>
      <c r="AK12" s="16" t="s">
        <v>62</v>
      </c>
      <c r="AL12" s="16" t="s">
        <v>63</v>
      </c>
      <c r="AM12" s="20" t="s">
        <v>64</v>
      </c>
      <c r="AN12" s="19" t="s">
        <v>61</v>
      </c>
      <c r="AO12" s="16" t="s">
        <v>62</v>
      </c>
      <c r="AP12" s="16" t="s">
        <v>63</v>
      </c>
      <c r="AQ12" s="20" t="s">
        <v>64</v>
      </c>
      <c r="AR12" s="19" t="s">
        <v>61</v>
      </c>
      <c r="AS12" s="16" t="s">
        <v>62</v>
      </c>
      <c r="AT12" s="16" t="s">
        <v>63</v>
      </c>
      <c r="AU12" s="20" t="s">
        <v>64</v>
      </c>
      <c r="AV12" s="19" t="s">
        <v>61</v>
      </c>
      <c r="AW12" s="16" t="s">
        <v>62</v>
      </c>
      <c r="AX12" s="16" t="s">
        <v>63</v>
      </c>
      <c r="AY12" s="20" t="s">
        <v>64</v>
      </c>
      <c r="AZ12" s="19" t="s">
        <v>61</v>
      </c>
      <c r="BA12" s="16" t="s">
        <v>62</v>
      </c>
      <c r="BB12" s="16" t="s">
        <v>63</v>
      </c>
      <c r="BC12" s="20" t="s">
        <v>64</v>
      </c>
      <c r="BD12" s="310"/>
      <c r="BE12" s="312"/>
      <c r="BF12" s="308"/>
      <c r="BG12" s="21" t="s">
        <v>65</v>
      </c>
      <c r="BH12" s="21">
        <f>SUM(BH13:BH39)</f>
        <v>25</v>
      </c>
      <c r="BI12" s="21">
        <f>SUM(BI13:BI39)</f>
        <v>84</v>
      </c>
      <c r="BJ12" s="266">
        <f t="shared" ref="BJ12:BK12" si="0">SUM(BJ13:BJ39)</f>
        <v>73</v>
      </c>
      <c r="BK12" s="266">
        <f t="shared" si="0"/>
        <v>11</v>
      </c>
      <c r="BL12" s="12">
        <f t="shared" ref="BL12:BZ12" si="1">SUM(BL13:BL39)</f>
        <v>30</v>
      </c>
      <c r="BM12" s="12">
        <f t="shared" si="1"/>
        <v>11</v>
      </c>
      <c r="BN12" s="12">
        <f t="shared" si="1"/>
        <v>7</v>
      </c>
      <c r="BO12" s="22">
        <f t="shared" si="1"/>
        <v>48</v>
      </c>
      <c r="BP12" s="12">
        <f t="shared" si="1"/>
        <v>6</v>
      </c>
      <c r="BQ12" s="12">
        <f t="shared" si="1"/>
        <v>3</v>
      </c>
      <c r="BR12" s="12">
        <f t="shared" si="1"/>
        <v>2</v>
      </c>
      <c r="BS12" s="23">
        <f>SUM(BS13:BS39)</f>
        <v>11</v>
      </c>
      <c r="BT12" s="12">
        <f t="shared" si="1"/>
        <v>10</v>
      </c>
      <c r="BU12" s="12">
        <f t="shared" si="1"/>
        <v>1</v>
      </c>
      <c r="BV12" s="12">
        <f t="shared" si="1"/>
        <v>4</v>
      </c>
      <c r="BW12" s="22">
        <f t="shared" si="1"/>
        <v>15</v>
      </c>
      <c r="BX12" s="12">
        <f t="shared" si="1"/>
        <v>7</v>
      </c>
      <c r="BY12" s="12">
        <f t="shared" si="1"/>
        <v>1</v>
      </c>
      <c r="BZ12" s="12">
        <f t="shared" si="1"/>
        <v>2</v>
      </c>
      <c r="CA12" s="23">
        <f>SUM(CA13:CA39)</f>
        <v>10</v>
      </c>
      <c r="CB12" s="24">
        <f>SUM(CB13:CB39)</f>
        <v>84</v>
      </c>
      <c r="CC12" s="25">
        <f>BO12+BS12+BW12+CA12</f>
        <v>84</v>
      </c>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row>
    <row r="13" spans="1:136" s="47" customFormat="1" ht="51" customHeight="1" thickBot="1">
      <c r="A13" s="27">
        <v>1</v>
      </c>
      <c r="B13" s="28" t="s">
        <v>66</v>
      </c>
      <c r="C13" s="29" t="s">
        <v>67</v>
      </c>
      <c r="D13" s="29" t="s">
        <v>68</v>
      </c>
      <c r="E13" s="29" t="s">
        <v>69</v>
      </c>
      <c r="F13" s="29" t="s">
        <v>70</v>
      </c>
      <c r="G13" s="30"/>
      <c r="H13" s="31"/>
      <c r="I13" s="32"/>
      <c r="J13" s="32"/>
      <c r="K13" s="33"/>
      <c r="L13" s="31"/>
      <c r="M13" s="32"/>
      <c r="N13" s="32"/>
      <c r="O13" s="34"/>
      <c r="P13" s="35"/>
      <c r="Q13" s="36"/>
      <c r="R13" s="36"/>
      <c r="S13" s="34"/>
      <c r="T13" s="35"/>
      <c r="U13" s="36"/>
      <c r="V13" s="36"/>
      <c r="W13" s="34"/>
      <c r="X13" s="35"/>
      <c r="Y13" s="36"/>
      <c r="Z13" s="36"/>
      <c r="AA13" s="34"/>
      <c r="AB13" s="35"/>
      <c r="AC13" s="36"/>
      <c r="AD13" s="36"/>
      <c r="AE13" s="34"/>
      <c r="AF13" s="35"/>
      <c r="AG13" s="36"/>
      <c r="AH13" s="36"/>
      <c r="AI13" s="34"/>
      <c r="AJ13" s="35"/>
      <c r="AK13" s="36"/>
      <c r="AL13" s="36"/>
      <c r="AM13" s="34"/>
      <c r="AN13" s="35"/>
      <c r="AO13" s="36"/>
      <c r="AP13" s="36"/>
      <c r="AQ13" s="34"/>
      <c r="AR13" s="35"/>
      <c r="AS13" s="36"/>
      <c r="AT13" s="36"/>
      <c r="AU13" s="34"/>
      <c r="AV13" s="35"/>
      <c r="AW13" s="36"/>
      <c r="AX13" s="36"/>
      <c r="AY13" s="34"/>
      <c r="AZ13" s="35"/>
      <c r="BA13" s="36"/>
      <c r="BB13" s="36"/>
      <c r="BC13" s="34"/>
      <c r="BD13" s="37">
        <v>44242</v>
      </c>
      <c r="BE13" s="34" t="s">
        <v>71</v>
      </c>
      <c r="BF13" s="36" t="s">
        <v>72</v>
      </c>
      <c r="BG13" s="38" t="s">
        <v>73</v>
      </c>
      <c r="BH13" s="39">
        <v>1</v>
      </c>
      <c r="BI13" s="40">
        <v>1</v>
      </c>
      <c r="BJ13" s="267">
        <v>1</v>
      </c>
      <c r="BK13" s="267">
        <v>0</v>
      </c>
      <c r="BL13" s="41">
        <v>0</v>
      </c>
      <c r="BM13" s="41">
        <v>1</v>
      </c>
      <c r="BN13" s="41">
        <v>0</v>
      </c>
      <c r="BO13" s="42">
        <f>SUM(BL13:BN13)</f>
        <v>1</v>
      </c>
      <c r="BP13" s="43">
        <v>0</v>
      </c>
      <c r="BQ13" s="44">
        <v>0</v>
      </c>
      <c r="BR13" s="44">
        <v>0</v>
      </c>
      <c r="BS13" s="42">
        <f>SUM(BP13:BR13)</f>
        <v>0</v>
      </c>
      <c r="BT13" s="44">
        <v>0</v>
      </c>
      <c r="BU13" s="44">
        <v>0</v>
      </c>
      <c r="BV13" s="45">
        <v>0</v>
      </c>
      <c r="BW13" s="42">
        <f>SUM(BT13:BV13)</f>
        <v>0</v>
      </c>
      <c r="BX13" s="45">
        <v>0</v>
      </c>
      <c r="BY13" s="45">
        <v>0</v>
      </c>
      <c r="BZ13" s="45"/>
      <c r="CA13" s="42">
        <f>SUM(BX13:BZ13)</f>
        <v>0</v>
      </c>
      <c r="CB13" s="46">
        <f>BO13+BS13+BW13+CA13</f>
        <v>1</v>
      </c>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row>
    <row r="14" spans="1:136" s="47" customFormat="1" ht="166.5" thickBot="1">
      <c r="A14" s="27">
        <v>2</v>
      </c>
      <c r="B14" s="28" t="s">
        <v>74</v>
      </c>
      <c r="C14" s="29" t="s">
        <v>75</v>
      </c>
      <c r="D14" s="29" t="s">
        <v>76</v>
      </c>
      <c r="E14" s="29" t="s">
        <v>77</v>
      </c>
      <c r="F14" s="29" t="s">
        <v>78</v>
      </c>
      <c r="G14" s="30"/>
      <c r="H14" s="35"/>
      <c r="I14" s="36"/>
      <c r="J14" s="36"/>
      <c r="K14" s="34"/>
      <c r="L14" s="35"/>
      <c r="M14" s="32"/>
      <c r="N14" s="36"/>
      <c r="O14" s="33"/>
      <c r="P14" s="35"/>
      <c r="Q14" s="32"/>
      <c r="S14" s="33"/>
      <c r="T14" s="35"/>
      <c r="U14" s="48"/>
      <c r="W14" s="49"/>
      <c r="X14" s="35"/>
      <c r="Y14" s="32"/>
      <c r="AA14" s="49"/>
      <c r="AB14" s="35"/>
      <c r="AC14" s="32"/>
      <c r="AE14" s="33"/>
      <c r="AF14" s="35"/>
      <c r="AG14" s="32"/>
      <c r="AI14" s="33"/>
      <c r="AJ14" s="35"/>
      <c r="AK14" s="32"/>
      <c r="AM14" s="33"/>
      <c r="AN14" s="35"/>
      <c r="AO14" s="32"/>
      <c r="AQ14" s="279"/>
      <c r="AR14" s="35"/>
      <c r="AS14" s="50"/>
      <c r="AU14" s="51"/>
      <c r="AV14" s="35"/>
      <c r="AW14" s="50"/>
      <c r="AY14" s="51"/>
      <c r="AZ14" s="35"/>
      <c r="BA14" s="50"/>
      <c r="BC14" s="51"/>
      <c r="BD14" s="37" t="s">
        <v>351</v>
      </c>
      <c r="BE14" s="34" t="s">
        <v>369</v>
      </c>
      <c r="BF14" s="36" t="s">
        <v>79</v>
      </c>
      <c r="BG14" s="38" t="s">
        <v>80</v>
      </c>
      <c r="BH14" s="52">
        <v>0</v>
      </c>
      <c r="BI14" s="53">
        <v>0</v>
      </c>
      <c r="BJ14" s="268">
        <v>0</v>
      </c>
      <c r="BK14" s="268">
        <v>0</v>
      </c>
      <c r="BL14" s="41">
        <v>0</v>
      </c>
      <c r="BM14" s="41">
        <v>0</v>
      </c>
      <c r="BN14" s="41">
        <v>0</v>
      </c>
      <c r="BO14" s="54">
        <f>SUM(BL14:BN14)</f>
        <v>0</v>
      </c>
      <c r="BP14" s="43">
        <v>0</v>
      </c>
      <c r="BQ14" s="44">
        <v>0</v>
      </c>
      <c r="BR14" s="44">
        <v>0</v>
      </c>
      <c r="BS14" s="42">
        <f t="shared" ref="BS14:BS62" si="2">SUM(BP14:BR14)</f>
        <v>0</v>
      </c>
      <c r="BT14" s="44">
        <v>0</v>
      </c>
      <c r="BU14" s="44">
        <v>0</v>
      </c>
      <c r="BV14" s="45">
        <v>0</v>
      </c>
      <c r="BW14" s="42">
        <f t="shared" ref="BW14:BW62" si="3">SUM(BT14:BV14)</f>
        <v>0</v>
      </c>
      <c r="BX14" s="45">
        <v>0</v>
      </c>
      <c r="BY14" s="45">
        <v>0</v>
      </c>
      <c r="BZ14" s="45">
        <v>0</v>
      </c>
      <c r="CA14" s="42">
        <f t="shared" ref="CA14:CA62" si="4">SUM(BX14:BZ14)</f>
        <v>0</v>
      </c>
      <c r="CB14" s="46">
        <f t="shared" ref="CB14:CB62" si="5">BO14+BS14+BW14+CA14</f>
        <v>0</v>
      </c>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row>
    <row r="15" spans="1:136" s="47" customFormat="1" ht="77.099999999999994" customHeight="1" thickBot="1">
      <c r="A15" s="27">
        <v>3</v>
      </c>
      <c r="B15" s="28" t="s">
        <v>81</v>
      </c>
      <c r="C15" s="29" t="s">
        <v>82</v>
      </c>
      <c r="D15" s="29" t="s">
        <v>83</v>
      </c>
      <c r="E15" s="29" t="s">
        <v>84</v>
      </c>
      <c r="F15" s="29" t="s">
        <v>85</v>
      </c>
      <c r="G15" s="30"/>
      <c r="H15" s="35"/>
      <c r="I15" s="32"/>
      <c r="J15" s="32"/>
      <c r="K15" s="33"/>
      <c r="L15" s="35"/>
      <c r="M15" s="36"/>
      <c r="N15" s="36"/>
      <c r="O15" s="34"/>
      <c r="P15" s="35"/>
      <c r="Q15" s="36"/>
      <c r="R15" s="36"/>
      <c r="S15" s="34"/>
      <c r="T15" s="35"/>
      <c r="U15" s="36"/>
      <c r="V15" s="36"/>
      <c r="W15" s="34"/>
      <c r="X15" s="35"/>
      <c r="Y15" s="36"/>
      <c r="Z15" s="36"/>
      <c r="AA15" s="34"/>
      <c r="AB15" s="35"/>
      <c r="AC15" s="36"/>
      <c r="AD15" s="36"/>
      <c r="AE15" s="34"/>
      <c r="AF15" s="35"/>
      <c r="AG15" s="36"/>
      <c r="AH15" s="36"/>
      <c r="AI15" s="34"/>
      <c r="AJ15" s="35"/>
      <c r="AK15" s="36"/>
      <c r="AL15" s="36"/>
      <c r="AM15" s="34"/>
      <c r="AN15" s="35"/>
      <c r="AO15" s="36"/>
      <c r="AP15" s="36"/>
      <c r="AQ15" s="34"/>
      <c r="AR15" s="35"/>
      <c r="AS15" s="36"/>
      <c r="AT15" s="36"/>
      <c r="AU15" s="34"/>
      <c r="AV15" s="35"/>
      <c r="AW15" s="36"/>
      <c r="AX15" s="36"/>
      <c r="AY15" s="34"/>
      <c r="AZ15" s="35"/>
      <c r="BA15" s="36"/>
      <c r="BB15" s="36"/>
      <c r="BC15" s="34"/>
      <c r="BD15" s="37">
        <v>44228</v>
      </c>
      <c r="BE15" s="34" t="s">
        <v>86</v>
      </c>
      <c r="BF15" s="36" t="s">
        <v>79</v>
      </c>
      <c r="BG15" s="38" t="s">
        <v>73</v>
      </c>
      <c r="BH15" s="55">
        <v>1</v>
      </c>
      <c r="BI15" s="56">
        <v>1</v>
      </c>
      <c r="BJ15" s="267">
        <v>1</v>
      </c>
      <c r="BK15" s="267">
        <v>0</v>
      </c>
      <c r="BL15" s="57">
        <v>0</v>
      </c>
      <c r="BM15" s="57">
        <v>1</v>
      </c>
      <c r="BN15" s="57">
        <v>0</v>
      </c>
      <c r="BO15" s="42">
        <f t="shared" ref="BO15:BO39" si="6">SUM(BL15:BN15)</f>
        <v>1</v>
      </c>
      <c r="BP15" s="43">
        <v>0</v>
      </c>
      <c r="BQ15" s="44">
        <v>0</v>
      </c>
      <c r="BR15" s="44">
        <v>0</v>
      </c>
      <c r="BS15" s="42">
        <f t="shared" si="2"/>
        <v>0</v>
      </c>
      <c r="BT15" s="44">
        <v>0</v>
      </c>
      <c r="BU15" s="44">
        <v>0</v>
      </c>
      <c r="BV15" s="45">
        <v>0</v>
      </c>
      <c r="BW15" s="42">
        <f t="shared" si="3"/>
        <v>0</v>
      </c>
      <c r="BX15" s="45">
        <v>0</v>
      </c>
      <c r="BY15" s="45">
        <v>0</v>
      </c>
      <c r="BZ15" s="45">
        <v>0</v>
      </c>
      <c r="CA15" s="42">
        <f t="shared" si="4"/>
        <v>0</v>
      </c>
      <c r="CB15" s="46">
        <f t="shared" si="5"/>
        <v>1</v>
      </c>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row>
    <row r="16" spans="1:136" s="47" customFormat="1" ht="291" customHeight="1" thickBot="1">
      <c r="A16" s="27">
        <f t="shared" ref="A16:A39" si="7">A15+1</f>
        <v>4</v>
      </c>
      <c r="B16" s="28" t="s">
        <v>87</v>
      </c>
      <c r="C16" s="29" t="s">
        <v>88</v>
      </c>
      <c r="D16" s="29" t="s">
        <v>89</v>
      </c>
      <c r="E16" s="29" t="s">
        <v>90</v>
      </c>
      <c r="F16" s="29" t="s">
        <v>91</v>
      </c>
      <c r="G16" s="30"/>
      <c r="H16" s="31"/>
      <c r="I16" s="32"/>
      <c r="J16" s="32"/>
      <c r="K16" s="34"/>
      <c r="L16" s="35"/>
      <c r="M16" s="36"/>
      <c r="N16" s="36"/>
      <c r="O16" s="34"/>
      <c r="P16" s="35"/>
      <c r="Q16" s="36"/>
      <c r="R16" s="36"/>
      <c r="S16" s="34"/>
      <c r="T16" s="35"/>
      <c r="U16" s="36"/>
      <c r="V16" s="32"/>
      <c r="W16" s="58"/>
      <c r="X16" s="48"/>
      <c r="Y16" s="48"/>
      <c r="Z16" s="36"/>
      <c r="AA16" s="34"/>
      <c r="AB16" s="35"/>
      <c r="AC16" s="36"/>
      <c r="AD16" s="36"/>
      <c r="AE16" s="34"/>
      <c r="AF16" s="35"/>
      <c r="AG16" s="36"/>
      <c r="AH16" s="36"/>
      <c r="AI16" s="34"/>
      <c r="AJ16" s="35"/>
      <c r="AK16" s="36"/>
      <c r="AL16" s="36"/>
      <c r="AM16" s="32"/>
      <c r="AN16" s="32"/>
      <c r="AO16" s="32"/>
      <c r="AP16" s="36"/>
      <c r="AQ16" s="34"/>
      <c r="AR16" s="35"/>
      <c r="AS16" s="36"/>
      <c r="AT16" s="36"/>
      <c r="AU16" s="34"/>
      <c r="AV16" s="35"/>
      <c r="AW16" s="36"/>
      <c r="AX16" s="36"/>
      <c r="AY16" s="34"/>
      <c r="AZ16" s="35"/>
      <c r="BA16" s="36"/>
      <c r="BB16" s="36"/>
      <c r="BC16" s="34"/>
      <c r="BD16" s="59" t="s">
        <v>92</v>
      </c>
      <c r="BE16" s="34" t="s">
        <v>384</v>
      </c>
      <c r="BF16" s="36" t="s">
        <v>93</v>
      </c>
      <c r="BG16" s="38" t="s">
        <v>94</v>
      </c>
      <c r="BH16" s="55">
        <v>1</v>
      </c>
      <c r="BI16" s="56">
        <v>3</v>
      </c>
      <c r="BJ16" s="267">
        <v>3</v>
      </c>
      <c r="BK16" s="267">
        <v>0</v>
      </c>
      <c r="BL16" s="60">
        <v>1</v>
      </c>
      <c r="BM16" s="60">
        <v>0</v>
      </c>
      <c r="BN16" s="60">
        <v>0</v>
      </c>
      <c r="BO16" s="42">
        <f t="shared" si="6"/>
        <v>1</v>
      </c>
      <c r="BP16" s="43">
        <v>0</v>
      </c>
      <c r="BQ16" s="44">
        <v>1</v>
      </c>
      <c r="BR16" s="44">
        <v>0</v>
      </c>
      <c r="BS16" s="42">
        <f t="shared" si="2"/>
        <v>1</v>
      </c>
      <c r="BT16" s="44">
        <v>0</v>
      </c>
      <c r="BU16" s="44">
        <v>0</v>
      </c>
      <c r="BV16" s="45">
        <v>1</v>
      </c>
      <c r="BW16" s="42">
        <f t="shared" si="3"/>
        <v>1</v>
      </c>
      <c r="BX16" s="45">
        <v>0</v>
      </c>
      <c r="BY16" s="45">
        <v>0</v>
      </c>
      <c r="BZ16" s="45">
        <v>0</v>
      </c>
      <c r="CA16" s="42">
        <f t="shared" si="4"/>
        <v>0</v>
      </c>
      <c r="CB16" s="46">
        <f t="shared" si="5"/>
        <v>3</v>
      </c>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row>
    <row r="17" spans="1:136" s="47" customFormat="1" ht="264" customHeight="1" thickBot="1">
      <c r="A17" s="27">
        <f t="shared" si="7"/>
        <v>5</v>
      </c>
      <c r="B17" s="28" t="s">
        <v>95</v>
      </c>
      <c r="C17" s="29" t="s">
        <v>96</v>
      </c>
      <c r="D17" s="29" t="s">
        <v>97</v>
      </c>
      <c r="E17" s="29" t="s">
        <v>98</v>
      </c>
      <c r="F17" s="29" t="s">
        <v>99</v>
      </c>
      <c r="G17" s="30"/>
      <c r="H17" s="35"/>
      <c r="I17" s="61"/>
      <c r="J17" s="61"/>
      <c r="K17" s="62"/>
      <c r="L17" s="63"/>
      <c r="M17" s="36"/>
      <c r="N17" s="36"/>
      <c r="O17" s="34"/>
      <c r="P17" s="35"/>
      <c r="Q17" s="36"/>
      <c r="R17" s="36"/>
      <c r="S17" s="34"/>
      <c r="T17" s="35"/>
      <c r="U17" s="36"/>
      <c r="V17" s="36"/>
      <c r="W17" s="34"/>
      <c r="X17" s="35"/>
      <c r="Y17" s="36"/>
      <c r="Z17" s="36"/>
      <c r="AA17" s="34"/>
      <c r="AB17" s="35"/>
      <c r="AC17" s="36"/>
      <c r="AD17" s="36"/>
      <c r="AE17" s="34"/>
      <c r="AF17" s="61"/>
      <c r="AG17" s="61"/>
      <c r="AH17" s="62"/>
      <c r="AI17" s="61"/>
      <c r="AJ17" s="35"/>
      <c r="AK17" s="36"/>
      <c r="AL17" s="36"/>
      <c r="AM17" s="34"/>
      <c r="AN17" s="35"/>
      <c r="AO17" s="36"/>
      <c r="AP17" s="36"/>
      <c r="AQ17" s="34"/>
      <c r="AR17" s="35"/>
      <c r="AS17" s="36"/>
      <c r="AT17" s="36"/>
      <c r="AU17" s="34"/>
      <c r="AV17" s="35"/>
      <c r="AW17" s="36"/>
      <c r="AX17" s="36"/>
      <c r="AY17" s="34"/>
      <c r="AZ17" s="35"/>
      <c r="BA17" s="36"/>
      <c r="BB17" s="36"/>
      <c r="BC17" s="34"/>
      <c r="BD17" s="59" t="s">
        <v>100</v>
      </c>
      <c r="BE17" s="34" t="s">
        <v>352</v>
      </c>
      <c r="BF17" s="36" t="s">
        <v>101</v>
      </c>
      <c r="BG17" s="38" t="s">
        <v>102</v>
      </c>
      <c r="BH17" s="53">
        <v>1</v>
      </c>
      <c r="BI17" s="40">
        <v>2</v>
      </c>
      <c r="BJ17" s="267">
        <v>2</v>
      </c>
      <c r="BK17" s="267">
        <v>0</v>
      </c>
      <c r="BL17" s="60">
        <v>0</v>
      </c>
      <c r="BM17" s="60">
        <v>1</v>
      </c>
      <c r="BN17" s="60">
        <v>0</v>
      </c>
      <c r="BO17" s="42">
        <f t="shared" si="6"/>
        <v>1</v>
      </c>
      <c r="BP17" s="43">
        <v>0</v>
      </c>
      <c r="BQ17" s="44">
        <v>0</v>
      </c>
      <c r="BR17" s="44">
        <v>0</v>
      </c>
      <c r="BS17" s="42">
        <f t="shared" si="2"/>
        <v>0</v>
      </c>
      <c r="BT17" s="44">
        <v>1</v>
      </c>
      <c r="BU17" s="44">
        <v>0</v>
      </c>
      <c r="BV17" s="45">
        <v>0</v>
      </c>
      <c r="BW17" s="42">
        <f t="shared" si="3"/>
        <v>1</v>
      </c>
      <c r="BX17" s="45">
        <v>0</v>
      </c>
      <c r="BY17" s="45">
        <v>0</v>
      </c>
      <c r="BZ17" s="45">
        <v>0</v>
      </c>
      <c r="CA17" s="42">
        <f t="shared" si="4"/>
        <v>0</v>
      </c>
      <c r="CB17" s="46">
        <f t="shared" si="5"/>
        <v>2</v>
      </c>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row>
    <row r="18" spans="1:136" s="47" customFormat="1" ht="203.1" customHeight="1" thickBot="1">
      <c r="A18" s="27">
        <f t="shared" si="7"/>
        <v>6</v>
      </c>
      <c r="B18" s="28" t="s">
        <v>103</v>
      </c>
      <c r="C18" s="29" t="s">
        <v>104</v>
      </c>
      <c r="D18" s="29" t="s">
        <v>105</v>
      </c>
      <c r="E18" s="29" t="s">
        <v>106</v>
      </c>
      <c r="F18" s="29" t="s">
        <v>107</v>
      </c>
      <c r="G18" s="30"/>
      <c r="H18" s="35"/>
      <c r="I18" s="36"/>
      <c r="J18" s="32"/>
      <c r="K18" s="34"/>
      <c r="L18" s="35"/>
      <c r="M18" s="32"/>
      <c r="N18" s="65"/>
      <c r="O18" s="34"/>
      <c r="P18" s="35"/>
      <c r="Q18" s="32"/>
      <c r="R18" s="65"/>
      <c r="S18" s="34"/>
      <c r="T18" s="35"/>
      <c r="U18" s="36"/>
      <c r="V18" s="32"/>
      <c r="W18" s="34"/>
      <c r="X18" s="35"/>
      <c r="Y18" s="36"/>
      <c r="Z18" s="32"/>
      <c r="AA18" s="34"/>
      <c r="AB18" s="35"/>
      <c r="AC18" s="36"/>
      <c r="AD18" s="32"/>
      <c r="AE18" s="34"/>
      <c r="AF18" s="35"/>
      <c r="AG18" s="32"/>
      <c r="AH18" s="65"/>
      <c r="AI18" s="34"/>
      <c r="AJ18" s="35"/>
      <c r="AK18" s="32"/>
      <c r="AL18" s="65"/>
      <c r="AM18" s="34"/>
      <c r="AN18" s="35"/>
      <c r="AO18" s="32"/>
      <c r="AP18" s="65"/>
      <c r="AQ18" s="34"/>
      <c r="AR18" s="35"/>
      <c r="AS18" s="50"/>
      <c r="AT18" s="65"/>
      <c r="AU18" s="34"/>
      <c r="AV18" s="35"/>
      <c r="AW18" s="36"/>
      <c r="AX18" s="50"/>
      <c r="AY18" s="34"/>
      <c r="AZ18" s="35"/>
      <c r="BA18" s="50"/>
      <c r="BB18" s="65"/>
      <c r="BC18" s="34"/>
      <c r="BD18" s="59" t="s">
        <v>108</v>
      </c>
      <c r="BE18" s="34" t="s">
        <v>383</v>
      </c>
      <c r="BF18" s="36" t="s">
        <v>109</v>
      </c>
      <c r="BG18" s="38" t="s">
        <v>110</v>
      </c>
      <c r="BH18" s="55">
        <v>1</v>
      </c>
      <c r="BI18" s="56">
        <v>12</v>
      </c>
      <c r="BJ18" s="267">
        <v>9</v>
      </c>
      <c r="BK18" s="267">
        <v>3</v>
      </c>
      <c r="BL18" s="60">
        <v>1</v>
      </c>
      <c r="BM18" s="60">
        <v>1</v>
      </c>
      <c r="BN18" s="60">
        <v>1</v>
      </c>
      <c r="BO18" s="42">
        <f t="shared" si="6"/>
        <v>3</v>
      </c>
      <c r="BP18" s="43">
        <v>1</v>
      </c>
      <c r="BQ18" s="44">
        <v>1</v>
      </c>
      <c r="BR18" s="44">
        <v>1</v>
      </c>
      <c r="BS18" s="42">
        <f t="shared" si="2"/>
        <v>3</v>
      </c>
      <c r="BT18" s="44">
        <v>1</v>
      </c>
      <c r="BU18" s="44">
        <v>1</v>
      </c>
      <c r="BV18" s="45">
        <v>1</v>
      </c>
      <c r="BW18" s="42">
        <f t="shared" si="3"/>
        <v>3</v>
      </c>
      <c r="BX18" s="45">
        <v>1</v>
      </c>
      <c r="BY18" s="45">
        <v>1</v>
      </c>
      <c r="BZ18" s="45">
        <v>1</v>
      </c>
      <c r="CA18" s="42">
        <f t="shared" si="4"/>
        <v>3</v>
      </c>
      <c r="CB18" s="46">
        <f t="shared" si="5"/>
        <v>12</v>
      </c>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row>
    <row r="19" spans="1:136" s="47" customFormat="1" ht="80.099999999999994" customHeight="1" thickBot="1">
      <c r="A19" s="27">
        <f t="shared" si="7"/>
        <v>7</v>
      </c>
      <c r="B19" s="66" t="s">
        <v>111</v>
      </c>
      <c r="C19" s="29" t="s">
        <v>112</v>
      </c>
      <c r="D19" s="29" t="s">
        <v>113</v>
      </c>
      <c r="E19" s="29" t="s">
        <v>114</v>
      </c>
      <c r="F19" s="29" t="s">
        <v>115</v>
      </c>
      <c r="G19" s="30"/>
      <c r="H19" s="63"/>
      <c r="I19" s="61"/>
      <c r="J19" s="61"/>
      <c r="K19" s="61"/>
      <c r="L19" s="61"/>
      <c r="M19" s="36"/>
      <c r="N19" s="36"/>
      <c r="O19" s="34"/>
      <c r="P19" s="35"/>
      <c r="Q19" s="36"/>
      <c r="R19" s="36"/>
      <c r="S19" s="34"/>
      <c r="T19" s="35"/>
      <c r="U19" s="36"/>
      <c r="V19" s="36"/>
      <c r="W19" s="34"/>
      <c r="X19" s="35"/>
      <c r="Y19" s="36"/>
      <c r="Z19" s="36"/>
      <c r="AA19" s="34"/>
      <c r="AB19" s="35"/>
      <c r="AC19" s="36"/>
      <c r="AD19" s="36"/>
      <c r="AE19" s="34"/>
      <c r="AF19" s="63"/>
      <c r="AG19" s="61"/>
      <c r="AH19" s="36"/>
      <c r="AI19" s="34"/>
      <c r="AJ19" s="35"/>
      <c r="AK19" s="36"/>
      <c r="AL19" s="36"/>
      <c r="AM19" s="34"/>
      <c r="AN19" s="35"/>
      <c r="AO19" s="36"/>
      <c r="AP19" s="36"/>
      <c r="AQ19" s="34"/>
      <c r="AR19" s="35"/>
      <c r="AS19" s="36"/>
      <c r="AT19" s="36"/>
      <c r="AU19" s="34"/>
      <c r="AV19" s="35"/>
      <c r="AW19" s="36"/>
      <c r="AX19" s="36"/>
      <c r="AY19" s="34"/>
      <c r="AZ19" s="35"/>
      <c r="BA19" s="36"/>
      <c r="BB19" s="36"/>
      <c r="BC19" s="34"/>
      <c r="BD19" s="59" t="s">
        <v>116</v>
      </c>
      <c r="BE19" s="34" t="s">
        <v>367</v>
      </c>
      <c r="BF19" s="36" t="s">
        <v>117</v>
      </c>
      <c r="BG19" s="38" t="s">
        <v>102</v>
      </c>
      <c r="BH19" s="52">
        <v>1</v>
      </c>
      <c r="BI19" s="40">
        <v>2</v>
      </c>
      <c r="BJ19" s="267">
        <v>2</v>
      </c>
      <c r="BK19" s="267">
        <v>0</v>
      </c>
      <c r="BL19" s="60">
        <v>0</v>
      </c>
      <c r="BM19" s="60">
        <v>1</v>
      </c>
      <c r="BN19" s="60">
        <v>0</v>
      </c>
      <c r="BO19" s="42">
        <f t="shared" si="6"/>
        <v>1</v>
      </c>
      <c r="BP19" s="43">
        <v>0</v>
      </c>
      <c r="BQ19" s="44">
        <v>0</v>
      </c>
      <c r="BR19" s="44">
        <v>0</v>
      </c>
      <c r="BS19" s="42">
        <f t="shared" si="2"/>
        <v>0</v>
      </c>
      <c r="BT19" s="44">
        <v>1</v>
      </c>
      <c r="BU19" s="44">
        <v>0</v>
      </c>
      <c r="BV19" s="45">
        <v>0</v>
      </c>
      <c r="BW19" s="42">
        <f t="shared" si="3"/>
        <v>1</v>
      </c>
      <c r="BX19" s="45">
        <v>0</v>
      </c>
      <c r="BY19" s="45">
        <v>0</v>
      </c>
      <c r="BZ19" s="45">
        <v>0</v>
      </c>
      <c r="CA19" s="42">
        <f t="shared" si="4"/>
        <v>0</v>
      </c>
      <c r="CB19" s="46">
        <f t="shared" si="5"/>
        <v>2</v>
      </c>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row>
    <row r="20" spans="1:136" s="47" customFormat="1" ht="80.099999999999994" customHeight="1" thickBot="1">
      <c r="A20" s="27"/>
      <c r="B20" s="66" t="s">
        <v>365</v>
      </c>
      <c r="C20" s="29" t="s">
        <v>353</v>
      </c>
      <c r="D20" s="29" t="s">
        <v>363</v>
      </c>
      <c r="E20" s="29" t="s">
        <v>364</v>
      </c>
      <c r="F20" s="29" t="s">
        <v>115</v>
      </c>
      <c r="G20" s="30"/>
      <c r="H20" s="35"/>
      <c r="I20" s="36"/>
      <c r="J20" s="36"/>
      <c r="K20" s="30"/>
      <c r="L20" s="34"/>
      <c r="M20" s="36"/>
      <c r="N20" s="36"/>
      <c r="O20" s="34"/>
      <c r="P20" s="35"/>
      <c r="Q20" s="36"/>
      <c r="R20" s="36"/>
      <c r="S20" s="30"/>
      <c r="T20" s="35"/>
      <c r="U20" s="36"/>
      <c r="V20" s="36"/>
      <c r="W20" s="34"/>
      <c r="X20" s="35"/>
      <c r="Y20" s="36"/>
      <c r="Z20" s="36"/>
      <c r="AA20" s="34"/>
      <c r="AB20" s="35"/>
      <c r="AC20" s="36"/>
      <c r="AD20" s="36"/>
      <c r="AE20" s="30"/>
      <c r="AF20" s="63"/>
      <c r="AG20" s="61"/>
      <c r="AH20" s="36"/>
      <c r="AI20" s="34"/>
      <c r="AJ20" s="35"/>
      <c r="AK20" s="36"/>
      <c r="AL20" s="36"/>
      <c r="AM20" s="34"/>
      <c r="AN20" s="35"/>
      <c r="AO20" s="36"/>
      <c r="AP20" s="36"/>
      <c r="AQ20" s="30"/>
      <c r="AR20" s="35"/>
      <c r="AS20" s="36"/>
      <c r="AT20" s="36"/>
      <c r="AU20" s="34"/>
      <c r="AV20" s="35"/>
      <c r="AW20" s="36"/>
      <c r="AX20" s="36"/>
      <c r="AY20" s="34"/>
      <c r="AZ20" s="35"/>
      <c r="BA20" s="36"/>
      <c r="BB20" s="36"/>
      <c r="BC20" s="34"/>
      <c r="BD20" s="59" t="s">
        <v>361</v>
      </c>
      <c r="BE20" s="34" t="s">
        <v>362</v>
      </c>
      <c r="BF20" s="36"/>
      <c r="BG20" s="38"/>
      <c r="BH20" s="52"/>
      <c r="BI20" s="40"/>
      <c r="BJ20" s="267"/>
      <c r="BK20" s="267"/>
      <c r="BL20" s="60"/>
      <c r="BM20" s="60"/>
      <c r="BN20" s="60"/>
      <c r="BO20" s="42"/>
      <c r="BP20" s="43"/>
      <c r="BQ20" s="44"/>
      <c r="BR20" s="44"/>
      <c r="BS20" s="42"/>
      <c r="BT20" s="44"/>
      <c r="BU20" s="44"/>
      <c r="BV20" s="45"/>
      <c r="BW20" s="42"/>
      <c r="BX20" s="45"/>
      <c r="BY20" s="45"/>
      <c r="BZ20" s="45"/>
      <c r="CA20" s="42"/>
      <c r="CB20" s="46"/>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row>
    <row r="21" spans="1:136" s="47" customFormat="1" ht="158.1" customHeight="1" thickBot="1">
      <c r="A21" s="27">
        <f>A19+1</f>
        <v>8</v>
      </c>
      <c r="B21" s="28" t="s">
        <v>118</v>
      </c>
      <c r="C21" s="29" t="s">
        <v>119</v>
      </c>
      <c r="D21" s="29" t="s">
        <v>120</v>
      </c>
      <c r="E21" s="29" t="s">
        <v>121</v>
      </c>
      <c r="F21" s="29" t="s">
        <v>122</v>
      </c>
      <c r="G21" s="30"/>
      <c r="H21" s="35"/>
      <c r="I21" s="36"/>
      <c r="J21" s="61"/>
      <c r="K21" s="62"/>
      <c r="L21" s="63"/>
      <c r="M21" s="61"/>
      <c r="N21" s="36"/>
      <c r="O21" s="34"/>
      <c r="P21" s="35"/>
      <c r="Q21" s="36"/>
      <c r="R21" s="36"/>
      <c r="S21" s="61"/>
      <c r="T21" s="63"/>
      <c r="U21" s="61"/>
      <c r="V21" s="36"/>
      <c r="W21" s="34"/>
      <c r="X21" s="35"/>
      <c r="Y21" s="36"/>
      <c r="Z21" s="36"/>
      <c r="AA21" s="34"/>
      <c r="AB21" s="35"/>
      <c r="AC21" s="36"/>
      <c r="AD21" s="36"/>
      <c r="AE21" s="61"/>
      <c r="AF21" s="63"/>
      <c r="AG21" s="61"/>
      <c r="AH21" s="36"/>
      <c r="AI21" s="34"/>
      <c r="AJ21" s="35"/>
      <c r="AK21" s="36"/>
      <c r="AL21" s="36"/>
      <c r="AM21" s="34"/>
      <c r="AN21" s="35"/>
      <c r="AO21" s="36"/>
      <c r="AP21" s="36"/>
      <c r="AQ21" s="261"/>
      <c r="AR21" s="67"/>
      <c r="AS21" s="64"/>
      <c r="AT21" s="64"/>
      <c r="AU21" s="34"/>
      <c r="AV21" s="35"/>
      <c r="AW21" s="36"/>
      <c r="AX21" s="36"/>
      <c r="AY21" s="34"/>
      <c r="AZ21" s="35"/>
      <c r="BA21" s="36"/>
      <c r="BB21" s="36"/>
      <c r="BC21" s="34"/>
      <c r="BD21" s="59" t="s">
        <v>123</v>
      </c>
      <c r="BE21" s="34" t="s">
        <v>385</v>
      </c>
      <c r="BF21" s="36" t="s">
        <v>109</v>
      </c>
      <c r="BG21" s="38" t="s">
        <v>124</v>
      </c>
      <c r="BH21" s="52">
        <v>1</v>
      </c>
      <c r="BI21" s="40">
        <v>4</v>
      </c>
      <c r="BJ21" s="267">
        <v>3</v>
      </c>
      <c r="BK21" s="267">
        <v>1</v>
      </c>
      <c r="BL21" s="60">
        <v>0</v>
      </c>
      <c r="BM21" s="60">
        <v>1</v>
      </c>
      <c r="BN21" s="60">
        <v>0</v>
      </c>
      <c r="BO21" s="42">
        <f t="shared" si="6"/>
        <v>1</v>
      </c>
      <c r="BP21" s="43">
        <v>1</v>
      </c>
      <c r="BQ21" s="44">
        <v>0</v>
      </c>
      <c r="BR21" s="44">
        <v>0</v>
      </c>
      <c r="BS21" s="42">
        <f t="shared" si="2"/>
        <v>1</v>
      </c>
      <c r="BT21" s="44">
        <v>1</v>
      </c>
      <c r="BU21" s="44">
        <v>0</v>
      </c>
      <c r="BV21" s="45">
        <v>0</v>
      </c>
      <c r="BW21" s="42">
        <f t="shared" si="3"/>
        <v>1</v>
      </c>
      <c r="BX21" s="45">
        <v>1</v>
      </c>
      <c r="BY21" s="45">
        <v>0</v>
      </c>
      <c r="BZ21" s="45">
        <v>0</v>
      </c>
      <c r="CA21" s="42">
        <f t="shared" si="4"/>
        <v>1</v>
      </c>
      <c r="CB21" s="68">
        <f t="shared" si="5"/>
        <v>4</v>
      </c>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row>
    <row r="22" spans="1:136" s="47" customFormat="1" ht="156" customHeight="1" thickBot="1">
      <c r="A22" s="27">
        <f t="shared" si="7"/>
        <v>9</v>
      </c>
      <c r="B22" s="69" t="s">
        <v>125</v>
      </c>
      <c r="C22" s="29" t="s">
        <v>126</v>
      </c>
      <c r="D22" s="29" t="s">
        <v>127</v>
      </c>
      <c r="E22" s="29" t="s">
        <v>128</v>
      </c>
      <c r="F22" s="29" t="s">
        <v>129</v>
      </c>
      <c r="G22" s="30"/>
      <c r="H22" s="35"/>
      <c r="I22" s="61"/>
      <c r="J22" s="61"/>
      <c r="K22" s="62"/>
      <c r="L22" s="35"/>
      <c r="M22" s="70"/>
      <c r="N22" s="70"/>
      <c r="O22" s="34"/>
      <c r="P22" s="35"/>
      <c r="Q22" s="36"/>
      <c r="R22" s="36"/>
      <c r="S22" s="34"/>
      <c r="T22" s="35"/>
      <c r="U22" s="36"/>
      <c r="V22" s="36"/>
      <c r="W22" s="34"/>
      <c r="X22" s="35"/>
      <c r="Y22" s="36"/>
      <c r="Z22" s="36"/>
      <c r="AA22" s="34"/>
      <c r="AB22" s="35"/>
      <c r="AC22" s="36"/>
      <c r="AD22" s="36"/>
      <c r="AE22" s="34"/>
      <c r="AF22" s="35"/>
      <c r="AG22" s="36"/>
      <c r="AH22" s="36"/>
      <c r="AI22" s="34"/>
      <c r="AJ22" s="35"/>
      <c r="AK22" s="36"/>
      <c r="AL22" s="36"/>
      <c r="AM22" s="34"/>
      <c r="AN22" s="35"/>
      <c r="AO22" s="36"/>
      <c r="AP22" s="36"/>
      <c r="AQ22" s="34"/>
      <c r="AR22" s="35"/>
      <c r="AS22" s="36"/>
      <c r="AT22" s="36"/>
      <c r="AU22" s="34"/>
      <c r="AV22" s="35"/>
      <c r="AW22" s="36"/>
      <c r="AX22" s="36"/>
      <c r="AY22" s="34"/>
      <c r="AZ22" s="35"/>
      <c r="BA22" s="36"/>
      <c r="BB22" s="36"/>
      <c r="BC22" s="34"/>
      <c r="BD22" s="59" t="s">
        <v>130</v>
      </c>
      <c r="BE22" s="34" t="s">
        <v>386</v>
      </c>
      <c r="BF22" s="36" t="s">
        <v>101</v>
      </c>
      <c r="BG22" s="38" t="s">
        <v>73</v>
      </c>
      <c r="BH22" s="55">
        <v>1</v>
      </c>
      <c r="BI22" s="56">
        <v>27</v>
      </c>
      <c r="BJ22" s="267">
        <v>27</v>
      </c>
      <c r="BK22" s="267">
        <v>0</v>
      </c>
      <c r="BL22" s="60">
        <v>27</v>
      </c>
      <c r="BM22" s="60">
        <v>0</v>
      </c>
      <c r="BN22" s="60">
        <v>0</v>
      </c>
      <c r="BO22" s="42">
        <f t="shared" si="6"/>
        <v>27</v>
      </c>
      <c r="BP22" s="43">
        <v>0</v>
      </c>
      <c r="BQ22" s="44">
        <v>0</v>
      </c>
      <c r="BR22" s="44">
        <v>0</v>
      </c>
      <c r="BS22" s="42">
        <f t="shared" si="2"/>
        <v>0</v>
      </c>
      <c r="BT22" s="44">
        <v>0</v>
      </c>
      <c r="BU22" s="44">
        <v>0</v>
      </c>
      <c r="BV22" s="45">
        <v>0</v>
      </c>
      <c r="BW22" s="42">
        <f t="shared" si="3"/>
        <v>0</v>
      </c>
      <c r="BX22" s="45">
        <v>0</v>
      </c>
      <c r="BY22" s="45">
        <v>0</v>
      </c>
      <c r="BZ22" s="45">
        <v>0</v>
      </c>
      <c r="CA22" s="42">
        <f t="shared" si="4"/>
        <v>0</v>
      </c>
      <c r="CB22" s="46">
        <f t="shared" si="5"/>
        <v>27</v>
      </c>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row>
    <row r="23" spans="1:136" s="47" customFormat="1" ht="75.95" customHeight="1">
      <c r="A23" s="71">
        <f t="shared" si="7"/>
        <v>10</v>
      </c>
      <c r="B23" s="72" t="s">
        <v>131</v>
      </c>
      <c r="C23" s="73" t="s">
        <v>132</v>
      </c>
      <c r="D23" s="73" t="s">
        <v>133</v>
      </c>
      <c r="E23" s="73" t="s">
        <v>134</v>
      </c>
      <c r="F23" s="73" t="s">
        <v>135</v>
      </c>
      <c r="G23" s="74"/>
      <c r="H23" s="75"/>
      <c r="I23" s="76"/>
      <c r="J23" s="77"/>
      <c r="K23" s="78"/>
      <c r="L23" s="79"/>
      <c r="M23" s="80"/>
      <c r="N23" s="80"/>
      <c r="O23" s="78"/>
      <c r="P23" s="75"/>
      <c r="Q23" s="76"/>
      <c r="R23" s="76"/>
      <c r="S23" s="81"/>
      <c r="T23" s="75"/>
      <c r="U23" s="76"/>
      <c r="V23" s="76"/>
      <c r="W23" s="81"/>
      <c r="X23" s="75"/>
      <c r="Y23" s="76"/>
      <c r="Z23" s="76"/>
      <c r="AA23" s="81"/>
      <c r="AB23" s="75"/>
      <c r="AC23" s="76"/>
      <c r="AD23" s="76"/>
      <c r="AE23" s="77"/>
      <c r="AF23" s="77"/>
      <c r="AG23" s="77"/>
      <c r="AH23" s="80"/>
      <c r="AI23" s="80"/>
      <c r="AJ23" s="75"/>
      <c r="AK23" s="76"/>
      <c r="AL23" s="76"/>
      <c r="AM23" s="81"/>
      <c r="AN23" s="75"/>
      <c r="AO23" s="76"/>
      <c r="AP23" s="76"/>
      <c r="AQ23" s="81"/>
      <c r="AR23" s="75"/>
      <c r="AS23" s="76"/>
      <c r="AT23" s="76"/>
      <c r="AU23" s="81"/>
      <c r="AV23" s="75"/>
      <c r="AW23" s="76"/>
      <c r="AX23" s="76"/>
      <c r="AY23" s="81"/>
      <c r="AZ23" s="75"/>
      <c r="BA23" s="76"/>
      <c r="BB23" s="76"/>
      <c r="BC23" s="81"/>
      <c r="BD23" s="82" t="s">
        <v>136</v>
      </c>
      <c r="BE23" s="76" t="s">
        <v>371</v>
      </c>
      <c r="BF23" s="76" t="s">
        <v>137</v>
      </c>
      <c r="BG23" s="53" t="s">
        <v>102</v>
      </c>
      <c r="BH23" s="53">
        <v>1</v>
      </c>
      <c r="BI23" s="40">
        <v>2</v>
      </c>
      <c r="BJ23" s="267">
        <v>2</v>
      </c>
      <c r="BK23" s="267">
        <v>0</v>
      </c>
      <c r="BL23" s="60">
        <v>0</v>
      </c>
      <c r="BM23" s="60">
        <v>1</v>
      </c>
      <c r="BN23" s="60">
        <v>0</v>
      </c>
      <c r="BO23" s="42">
        <f t="shared" si="6"/>
        <v>1</v>
      </c>
      <c r="BP23" s="43">
        <v>0</v>
      </c>
      <c r="BQ23" s="44">
        <v>0</v>
      </c>
      <c r="BR23" s="44">
        <v>0</v>
      </c>
      <c r="BS23" s="42">
        <f t="shared" si="2"/>
        <v>0</v>
      </c>
      <c r="BT23" s="44">
        <v>1</v>
      </c>
      <c r="BU23" s="44">
        <v>0</v>
      </c>
      <c r="BV23" s="45">
        <v>0</v>
      </c>
      <c r="BW23" s="42">
        <f t="shared" si="3"/>
        <v>1</v>
      </c>
      <c r="BX23" s="45">
        <v>0</v>
      </c>
      <c r="BY23" s="45">
        <v>0</v>
      </c>
      <c r="BZ23" s="45">
        <v>0</v>
      </c>
      <c r="CA23" s="42">
        <f t="shared" si="4"/>
        <v>0</v>
      </c>
      <c r="CB23" s="46">
        <f t="shared" si="5"/>
        <v>2</v>
      </c>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row>
    <row r="24" spans="1:136" s="47" customFormat="1" ht="102.95" customHeight="1">
      <c r="A24" s="83">
        <f t="shared" si="7"/>
        <v>11</v>
      </c>
      <c r="B24" s="84" t="s">
        <v>138</v>
      </c>
      <c r="C24" s="85" t="s">
        <v>139</v>
      </c>
      <c r="D24" s="85" t="s">
        <v>140</v>
      </c>
      <c r="E24" s="85" t="s">
        <v>141</v>
      </c>
      <c r="F24" s="85" t="s">
        <v>142</v>
      </c>
      <c r="G24" s="86"/>
      <c r="H24" s="87"/>
      <c r="I24" s="88"/>
      <c r="J24" s="88"/>
      <c r="K24" s="89"/>
      <c r="L24" s="87"/>
      <c r="M24" s="80"/>
      <c r="N24" s="80"/>
      <c r="O24" s="78"/>
      <c r="P24" s="87"/>
      <c r="Q24" s="88"/>
      <c r="R24" s="88"/>
      <c r="S24" s="89"/>
      <c r="T24" s="80"/>
      <c r="U24" s="80"/>
      <c r="V24" s="80"/>
      <c r="W24" s="90"/>
      <c r="X24" s="87"/>
      <c r="Y24" s="88"/>
      <c r="Z24" s="88"/>
      <c r="AA24" s="89"/>
      <c r="AB24" s="87"/>
      <c r="AC24" s="88"/>
      <c r="AD24" s="88"/>
      <c r="AE24" s="89"/>
      <c r="AF24" s="80"/>
      <c r="AG24" s="80"/>
      <c r="AH24" s="80"/>
      <c r="AI24" s="80"/>
      <c r="AJ24" s="87"/>
      <c r="AK24" s="88"/>
      <c r="AL24" s="88"/>
      <c r="AM24" s="89"/>
      <c r="AN24" s="87"/>
      <c r="AO24" s="88"/>
      <c r="AP24" s="88"/>
      <c r="AQ24" s="89"/>
      <c r="AR24" s="278"/>
      <c r="AS24" s="91"/>
      <c r="AT24" s="91"/>
      <c r="AU24" s="92"/>
      <c r="AV24" s="87"/>
      <c r="AW24" s="88"/>
      <c r="AX24" s="88"/>
      <c r="AY24" s="89"/>
      <c r="AZ24" s="87"/>
      <c r="BA24" s="88"/>
      <c r="BB24" s="88"/>
      <c r="BC24" s="89"/>
      <c r="BD24" s="93" t="s">
        <v>143</v>
      </c>
      <c r="BE24" s="88" t="s">
        <v>402</v>
      </c>
      <c r="BF24" s="88" t="s">
        <v>144</v>
      </c>
      <c r="BG24" s="53" t="s">
        <v>124</v>
      </c>
      <c r="BH24" s="53">
        <v>1</v>
      </c>
      <c r="BI24" s="40">
        <v>4</v>
      </c>
      <c r="BJ24" s="267">
        <v>3</v>
      </c>
      <c r="BK24" s="267">
        <v>1</v>
      </c>
      <c r="BL24" s="60">
        <v>0</v>
      </c>
      <c r="BM24" s="60">
        <v>1</v>
      </c>
      <c r="BN24" s="60">
        <v>0</v>
      </c>
      <c r="BO24" s="42">
        <f t="shared" si="6"/>
        <v>1</v>
      </c>
      <c r="BP24" s="43">
        <v>1</v>
      </c>
      <c r="BQ24" s="44">
        <v>0</v>
      </c>
      <c r="BR24" s="44">
        <v>0</v>
      </c>
      <c r="BS24" s="42">
        <f t="shared" si="2"/>
        <v>1</v>
      </c>
      <c r="BT24" s="44">
        <v>1</v>
      </c>
      <c r="BU24" s="44">
        <v>0</v>
      </c>
      <c r="BV24" s="45">
        <v>0</v>
      </c>
      <c r="BW24" s="42">
        <f t="shared" si="3"/>
        <v>1</v>
      </c>
      <c r="BX24" s="45">
        <v>1</v>
      </c>
      <c r="BY24" s="45">
        <v>0</v>
      </c>
      <c r="BZ24" s="45">
        <v>0</v>
      </c>
      <c r="CA24" s="42">
        <f t="shared" si="4"/>
        <v>1</v>
      </c>
      <c r="CB24" s="46">
        <f t="shared" si="5"/>
        <v>4</v>
      </c>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row>
    <row r="25" spans="1:136" s="47" customFormat="1" ht="117" customHeight="1">
      <c r="A25" s="83">
        <f t="shared" si="7"/>
        <v>12</v>
      </c>
      <c r="B25" s="84" t="s">
        <v>145</v>
      </c>
      <c r="C25" s="85" t="s">
        <v>146</v>
      </c>
      <c r="D25" s="85" t="s">
        <v>147</v>
      </c>
      <c r="E25" s="85" t="s">
        <v>148</v>
      </c>
      <c r="F25" s="85" t="s">
        <v>149</v>
      </c>
      <c r="G25" s="86"/>
      <c r="H25" s="87"/>
      <c r="I25" s="88"/>
      <c r="J25" s="88"/>
      <c r="K25" s="89"/>
      <c r="L25" s="87"/>
      <c r="M25" s="88"/>
      <c r="N25" s="88"/>
      <c r="O25" s="89"/>
      <c r="P25" s="80"/>
      <c r="Q25" s="80"/>
      <c r="R25" s="80"/>
      <c r="S25" s="90"/>
      <c r="T25" s="87"/>
      <c r="U25" s="88"/>
      <c r="V25" s="88"/>
      <c r="W25" s="89"/>
      <c r="X25" s="87"/>
      <c r="Y25" s="88"/>
      <c r="Z25" s="88"/>
      <c r="AA25" s="89"/>
      <c r="AB25" s="87"/>
      <c r="AC25" s="88"/>
      <c r="AD25" s="88"/>
      <c r="AE25" s="89"/>
      <c r="AF25" s="87"/>
      <c r="AG25" s="88"/>
      <c r="AH25" s="88"/>
      <c r="AI25" s="89"/>
      <c r="AJ25" s="87"/>
      <c r="AK25" s="88"/>
      <c r="AL25" s="80"/>
      <c r="AM25" s="90"/>
      <c r="AN25" s="96"/>
      <c r="AO25" s="80"/>
      <c r="AP25" s="88"/>
      <c r="AQ25" s="89"/>
      <c r="AR25" s="87"/>
      <c r="AS25" s="88"/>
      <c r="AT25" s="88"/>
      <c r="AU25" s="89"/>
      <c r="AV25" s="87"/>
      <c r="AW25" s="88"/>
      <c r="AX25" s="88"/>
      <c r="AY25" s="89"/>
      <c r="AZ25" s="87"/>
      <c r="BA25" s="88"/>
      <c r="BB25" s="88"/>
      <c r="BC25" s="89"/>
      <c r="BD25" s="93" t="s">
        <v>150</v>
      </c>
      <c r="BE25" s="88" t="s">
        <v>375</v>
      </c>
      <c r="BF25" s="88" t="s">
        <v>151</v>
      </c>
      <c r="BG25" s="53" t="s">
        <v>102</v>
      </c>
      <c r="BH25" s="52">
        <v>1</v>
      </c>
      <c r="BI25" s="40">
        <v>2</v>
      </c>
      <c r="BJ25" s="267">
        <v>2</v>
      </c>
      <c r="BK25" s="267">
        <v>0</v>
      </c>
      <c r="BL25" s="60">
        <v>0</v>
      </c>
      <c r="BM25" s="60">
        <v>0</v>
      </c>
      <c r="BN25" s="60">
        <v>1</v>
      </c>
      <c r="BO25" s="42">
        <f t="shared" si="6"/>
        <v>1</v>
      </c>
      <c r="BP25" s="43">
        <v>0</v>
      </c>
      <c r="BQ25" s="44">
        <v>0</v>
      </c>
      <c r="BR25" s="44">
        <v>0</v>
      </c>
      <c r="BS25" s="42">
        <f t="shared" si="2"/>
        <v>0</v>
      </c>
      <c r="BT25" s="44">
        <v>0</v>
      </c>
      <c r="BU25" s="44">
        <v>0</v>
      </c>
      <c r="BV25" s="45">
        <v>1</v>
      </c>
      <c r="BW25" s="42">
        <f t="shared" si="3"/>
        <v>1</v>
      </c>
      <c r="BX25" s="45">
        <v>0</v>
      </c>
      <c r="BY25" s="45">
        <v>0</v>
      </c>
      <c r="BZ25" s="45">
        <v>0</v>
      </c>
      <c r="CA25" s="42">
        <f t="shared" si="4"/>
        <v>0</v>
      </c>
      <c r="CB25" s="46">
        <f t="shared" si="5"/>
        <v>2</v>
      </c>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row>
    <row r="26" spans="1:136" s="47" customFormat="1" ht="71.099999999999994" customHeight="1">
      <c r="A26" s="83">
        <f t="shared" si="7"/>
        <v>13</v>
      </c>
      <c r="B26" s="95" t="s">
        <v>152</v>
      </c>
      <c r="C26" s="85" t="s">
        <v>153</v>
      </c>
      <c r="D26" s="85" t="s">
        <v>154</v>
      </c>
      <c r="E26" s="85" t="s">
        <v>155</v>
      </c>
      <c r="F26" s="85" t="s">
        <v>156</v>
      </c>
      <c r="G26" s="86"/>
      <c r="H26" s="87"/>
      <c r="I26" s="88"/>
      <c r="J26" s="88"/>
      <c r="K26" s="89"/>
      <c r="L26" s="96"/>
      <c r="M26" s="80"/>
      <c r="N26" s="80"/>
      <c r="O26" s="78"/>
      <c r="P26" s="87"/>
      <c r="Q26" s="88"/>
      <c r="R26" s="88"/>
      <c r="S26" s="89"/>
      <c r="T26" s="87"/>
      <c r="U26" s="88"/>
      <c r="V26" s="88"/>
      <c r="W26" s="89"/>
      <c r="X26" s="87"/>
      <c r="Y26" s="88"/>
      <c r="Z26" s="88"/>
      <c r="AA26" s="89"/>
      <c r="AB26" s="87"/>
      <c r="AC26" s="88"/>
      <c r="AD26" s="88"/>
      <c r="AE26" s="89"/>
      <c r="AF26" s="87"/>
      <c r="AG26" s="88"/>
      <c r="AH26" s="88"/>
      <c r="AI26" s="89"/>
      <c r="AJ26" s="87"/>
      <c r="AK26" s="88"/>
      <c r="AL26" s="88"/>
      <c r="AM26" s="89"/>
      <c r="AN26" s="87"/>
      <c r="AO26" s="88"/>
      <c r="AP26" s="88"/>
      <c r="AQ26" s="89"/>
      <c r="AR26" s="87"/>
      <c r="AS26" s="88"/>
      <c r="AT26" s="88"/>
      <c r="AU26" s="89"/>
      <c r="AV26" s="87"/>
      <c r="AW26" s="88"/>
      <c r="AX26" s="88"/>
      <c r="AY26" s="89"/>
      <c r="AZ26" s="87"/>
      <c r="BA26" s="88"/>
      <c r="BB26" s="88"/>
      <c r="BC26" s="89"/>
      <c r="BD26" s="93" t="s">
        <v>157</v>
      </c>
      <c r="BE26" s="88" t="s">
        <v>158</v>
      </c>
      <c r="BF26" s="88" t="s">
        <v>159</v>
      </c>
      <c r="BG26" s="53" t="s">
        <v>73</v>
      </c>
      <c r="BH26" s="53">
        <v>1</v>
      </c>
      <c r="BI26" s="40">
        <v>1</v>
      </c>
      <c r="BJ26" s="267">
        <v>1</v>
      </c>
      <c r="BK26" s="267">
        <v>0</v>
      </c>
      <c r="BL26" s="60">
        <v>0</v>
      </c>
      <c r="BM26" s="60">
        <v>1</v>
      </c>
      <c r="BN26" s="60">
        <v>0</v>
      </c>
      <c r="BO26" s="42">
        <f t="shared" si="6"/>
        <v>1</v>
      </c>
      <c r="BP26" s="43">
        <v>0</v>
      </c>
      <c r="BQ26" s="44">
        <v>0</v>
      </c>
      <c r="BR26" s="44">
        <v>0</v>
      </c>
      <c r="BS26" s="42">
        <f t="shared" si="2"/>
        <v>0</v>
      </c>
      <c r="BT26" s="44">
        <v>0</v>
      </c>
      <c r="BU26" s="44">
        <v>0</v>
      </c>
      <c r="BV26" s="45">
        <v>0</v>
      </c>
      <c r="BW26" s="42">
        <f t="shared" si="3"/>
        <v>0</v>
      </c>
      <c r="BX26" s="45">
        <v>0</v>
      </c>
      <c r="BY26" s="45">
        <v>0</v>
      </c>
      <c r="BZ26" s="45">
        <v>0</v>
      </c>
      <c r="CA26" s="42">
        <f t="shared" si="4"/>
        <v>0</v>
      </c>
      <c r="CB26" s="46">
        <f t="shared" si="5"/>
        <v>1</v>
      </c>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row>
    <row r="27" spans="1:136" s="47" customFormat="1" ht="120.95" customHeight="1">
      <c r="A27" s="83">
        <f t="shared" si="7"/>
        <v>14</v>
      </c>
      <c r="B27" s="84" t="s">
        <v>160</v>
      </c>
      <c r="C27" s="85" t="s">
        <v>161</v>
      </c>
      <c r="D27" s="85" t="s">
        <v>162</v>
      </c>
      <c r="E27" s="85" t="s">
        <v>163</v>
      </c>
      <c r="F27" s="85" t="s">
        <v>164</v>
      </c>
      <c r="G27" s="86"/>
      <c r="H27" s="87"/>
      <c r="I27" s="80"/>
      <c r="J27" s="80"/>
      <c r="K27" s="90"/>
      <c r="L27" s="87"/>
      <c r="M27" s="88"/>
      <c r="N27" s="88"/>
      <c r="O27" s="89"/>
      <c r="P27" s="87"/>
      <c r="Q27" s="88"/>
      <c r="R27" s="88"/>
      <c r="S27" s="89"/>
      <c r="T27" s="87"/>
      <c r="U27" s="88"/>
      <c r="V27" s="88"/>
      <c r="W27" s="89"/>
      <c r="X27" s="87"/>
      <c r="Y27" s="88"/>
      <c r="Z27" s="88"/>
      <c r="AA27" s="89"/>
      <c r="AB27" s="87"/>
      <c r="AC27" s="88"/>
      <c r="AD27" s="88"/>
      <c r="AE27" s="89"/>
      <c r="AF27" s="80"/>
      <c r="AG27" s="80"/>
      <c r="AH27" s="80"/>
      <c r="AI27" s="90"/>
      <c r="AJ27" s="87"/>
      <c r="AK27" s="88"/>
      <c r="AL27" s="88"/>
      <c r="AM27" s="89"/>
      <c r="AN27" s="87"/>
      <c r="AO27" s="88"/>
      <c r="AP27" s="88"/>
      <c r="AQ27" s="89"/>
      <c r="AR27" s="87"/>
      <c r="AS27" s="88"/>
      <c r="AT27" s="88"/>
      <c r="AU27" s="89"/>
      <c r="AV27" s="87"/>
      <c r="AW27" s="88"/>
      <c r="AX27" s="88"/>
      <c r="AY27" s="89"/>
      <c r="AZ27" s="87"/>
      <c r="BA27" s="88"/>
      <c r="BB27" s="88"/>
      <c r="BC27" s="89"/>
      <c r="BD27" s="93" t="s">
        <v>165</v>
      </c>
      <c r="BE27" s="88" t="s">
        <v>356</v>
      </c>
      <c r="BF27" s="88" t="s">
        <v>166</v>
      </c>
      <c r="BG27" s="53" t="s">
        <v>102</v>
      </c>
      <c r="BH27" s="55">
        <v>1</v>
      </c>
      <c r="BI27" s="56">
        <v>2</v>
      </c>
      <c r="BJ27" s="267">
        <v>2</v>
      </c>
      <c r="BK27" s="267">
        <v>0</v>
      </c>
      <c r="BL27" s="60">
        <v>1</v>
      </c>
      <c r="BM27" s="60">
        <v>0</v>
      </c>
      <c r="BN27" s="60">
        <v>0</v>
      </c>
      <c r="BO27" s="42">
        <f t="shared" si="6"/>
        <v>1</v>
      </c>
      <c r="BP27" s="43">
        <v>0</v>
      </c>
      <c r="BQ27" s="44">
        <v>0</v>
      </c>
      <c r="BR27" s="44">
        <v>0</v>
      </c>
      <c r="BS27" s="42">
        <f t="shared" si="2"/>
        <v>0</v>
      </c>
      <c r="BT27" s="44">
        <v>1</v>
      </c>
      <c r="BU27" s="44">
        <v>0</v>
      </c>
      <c r="BV27" s="45">
        <v>0</v>
      </c>
      <c r="BW27" s="42">
        <f t="shared" si="3"/>
        <v>1</v>
      </c>
      <c r="BX27" s="45">
        <v>0</v>
      </c>
      <c r="BY27" s="45">
        <v>0</v>
      </c>
      <c r="BZ27" s="45">
        <v>0</v>
      </c>
      <c r="CA27" s="42">
        <f t="shared" si="4"/>
        <v>0</v>
      </c>
      <c r="CB27" s="46">
        <f t="shared" si="5"/>
        <v>2</v>
      </c>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row>
    <row r="28" spans="1:136" s="47" customFormat="1" ht="114" customHeight="1">
      <c r="A28" s="83">
        <f t="shared" si="7"/>
        <v>15</v>
      </c>
      <c r="B28" s="84" t="s">
        <v>167</v>
      </c>
      <c r="C28" s="85" t="s">
        <v>168</v>
      </c>
      <c r="D28" s="85" t="s">
        <v>169</v>
      </c>
      <c r="E28" s="85" t="s">
        <v>170</v>
      </c>
      <c r="F28" s="85" t="s">
        <v>164</v>
      </c>
      <c r="G28" s="86"/>
      <c r="H28" s="87"/>
      <c r="I28" s="88"/>
      <c r="J28" s="88"/>
      <c r="K28" s="89"/>
      <c r="L28" s="87"/>
      <c r="M28" s="88"/>
      <c r="N28" s="80"/>
      <c r="O28" s="78"/>
      <c r="P28" s="96"/>
      <c r="Q28" s="80"/>
      <c r="R28" s="80"/>
      <c r="S28" s="89"/>
      <c r="T28" s="87"/>
      <c r="U28" s="88"/>
      <c r="V28" s="88"/>
      <c r="W28" s="89"/>
      <c r="X28" s="87"/>
      <c r="Y28" s="88"/>
      <c r="Z28" s="88"/>
      <c r="AA28" s="89"/>
      <c r="AB28" s="87"/>
      <c r="AC28" s="88"/>
      <c r="AD28" s="88"/>
      <c r="AE28" s="89"/>
      <c r="AF28" s="87"/>
      <c r="AG28" s="88"/>
      <c r="AH28" s="88"/>
      <c r="AI28" s="89"/>
      <c r="AJ28" s="87"/>
      <c r="AK28" s="88"/>
      <c r="AL28" s="88"/>
      <c r="AM28" s="89"/>
      <c r="AN28" s="87"/>
      <c r="AO28" s="88"/>
      <c r="AP28" s="88"/>
      <c r="AQ28" s="89"/>
      <c r="AR28" s="87"/>
      <c r="AS28" s="88"/>
      <c r="AT28" s="88"/>
      <c r="AU28" s="89"/>
      <c r="AV28" s="87"/>
      <c r="AW28" s="88"/>
      <c r="AX28" s="88"/>
      <c r="AY28" s="89"/>
      <c r="AZ28" s="87"/>
      <c r="BA28" s="88"/>
      <c r="BB28" s="88"/>
      <c r="BC28" s="89"/>
      <c r="BD28" s="93" t="s">
        <v>171</v>
      </c>
      <c r="BE28" s="88" t="s">
        <v>172</v>
      </c>
      <c r="BF28" s="88" t="s">
        <v>173</v>
      </c>
      <c r="BG28" s="53" t="s">
        <v>73</v>
      </c>
      <c r="BH28" s="52">
        <v>1</v>
      </c>
      <c r="BI28" s="40">
        <v>1</v>
      </c>
      <c r="BJ28" s="267">
        <v>1</v>
      </c>
      <c r="BK28" s="267">
        <v>0</v>
      </c>
      <c r="BL28" s="60">
        <v>0</v>
      </c>
      <c r="BM28" s="60">
        <v>0</v>
      </c>
      <c r="BN28" s="60">
        <v>1</v>
      </c>
      <c r="BO28" s="42">
        <f t="shared" si="6"/>
        <v>1</v>
      </c>
      <c r="BP28" s="43">
        <v>0</v>
      </c>
      <c r="BQ28" s="44">
        <v>0</v>
      </c>
      <c r="BR28" s="44">
        <v>0</v>
      </c>
      <c r="BS28" s="42">
        <f t="shared" si="2"/>
        <v>0</v>
      </c>
      <c r="BT28" s="44">
        <v>0</v>
      </c>
      <c r="BU28" s="44">
        <v>0</v>
      </c>
      <c r="BV28" s="45">
        <v>0</v>
      </c>
      <c r="BW28" s="42">
        <f t="shared" si="3"/>
        <v>0</v>
      </c>
      <c r="BX28" s="45">
        <v>0</v>
      </c>
      <c r="BY28" s="45">
        <v>0</v>
      </c>
      <c r="BZ28" s="45">
        <v>0</v>
      </c>
      <c r="CA28" s="42">
        <f t="shared" si="4"/>
        <v>0</v>
      </c>
      <c r="CB28" s="46">
        <f t="shared" si="5"/>
        <v>1</v>
      </c>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row>
    <row r="29" spans="1:136" s="47" customFormat="1" ht="198" customHeight="1">
      <c r="A29" s="83">
        <f t="shared" si="7"/>
        <v>16</v>
      </c>
      <c r="B29" s="84" t="s">
        <v>174</v>
      </c>
      <c r="C29" s="85" t="s">
        <v>175</v>
      </c>
      <c r="D29" s="85" t="s">
        <v>176</v>
      </c>
      <c r="E29" s="85" t="s">
        <v>177</v>
      </c>
      <c r="F29" s="85" t="s">
        <v>178</v>
      </c>
      <c r="G29" s="86"/>
      <c r="H29" s="87"/>
      <c r="I29" s="88"/>
      <c r="J29" s="88"/>
      <c r="K29" s="89"/>
      <c r="L29" s="96"/>
      <c r="M29" s="80"/>
      <c r="N29" s="80"/>
      <c r="O29" s="90"/>
      <c r="P29" s="87"/>
      <c r="Q29" s="88"/>
      <c r="R29" s="88"/>
      <c r="S29" s="89"/>
      <c r="T29" s="96"/>
      <c r="U29" s="80"/>
      <c r="V29" s="80"/>
      <c r="W29" s="90"/>
      <c r="X29" s="87"/>
      <c r="Y29" s="88"/>
      <c r="Z29" s="88"/>
      <c r="AA29" s="89"/>
      <c r="AB29" s="87"/>
      <c r="AC29" s="88"/>
      <c r="AD29" s="88"/>
      <c r="AE29" s="89"/>
      <c r="AF29" s="96"/>
      <c r="AG29" s="80"/>
      <c r="AH29" s="80"/>
      <c r="AI29" s="90"/>
      <c r="AJ29" s="87"/>
      <c r="AK29" s="88"/>
      <c r="AL29" s="88"/>
      <c r="AM29" s="89"/>
      <c r="AN29" s="87"/>
      <c r="AO29" s="88"/>
      <c r="AP29" s="88"/>
      <c r="AQ29" s="89"/>
      <c r="AR29" s="94"/>
      <c r="AS29" s="91"/>
      <c r="AT29" s="91"/>
      <c r="AU29" s="92"/>
      <c r="AV29" s="87"/>
      <c r="AW29" s="88"/>
      <c r="AX29" s="88"/>
      <c r="AY29" s="89"/>
      <c r="AZ29" s="87"/>
      <c r="BA29" s="88"/>
      <c r="BB29" s="88"/>
      <c r="BC29" s="89"/>
      <c r="BD29" s="93" t="s">
        <v>179</v>
      </c>
      <c r="BE29" s="88" t="s">
        <v>366</v>
      </c>
      <c r="BF29" s="88" t="s">
        <v>180</v>
      </c>
      <c r="BG29" s="53" t="s">
        <v>124</v>
      </c>
      <c r="BH29" s="52">
        <v>1</v>
      </c>
      <c r="BI29" s="40">
        <v>4</v>
      </c>
      <c r="BJ29" s="267">
        <v>3</v>
      </c>
      <c r="BK29" s="267">
        <v>1</v>
      </c>
      <c r="BL29" s="60">
        <v>0</v>
      </c>
      <c r="BM29" s="60">
        <v>1</v>
      </c>
      <c r="BN29" s="60">
        <v>0</v>
      </c>
      <c r="BO29" s="42">
        <f t="shared" si="6"/>
        <v>1</v>
      </c>
      <c r="BP29" s="43">
        <v>1</v>
      </c>
      <c r="BQ29" s="44">
        <v>0</v>
      </c>
      <c r="BR29" s="44">
        <v>0</v>
      </c>
      <c r="BS29" s="42">
        <f t="shared" si="2"/>
        <v>1</v>
      </c>
      <c r="BT29" s="44">
        <v>1</v>
      </c>
      <c r="BU29" s="44">
        <v>0</v>
      </c>
      <c r="BV29" s="45">
        <v>0</v>
      </c>
      <c r="BW29" s="42">
        <f t="shared" si="3"/>
        <v>1</v>
      </c>
      <c r="BX29" s="45">
        <v>1</v>
      </c>
      <c r="BY29" s="45">
        <v>0</v>
      </c>
      <c r="BZ29" s="45">
        <v>0</v>
      </c>
      <c r="CA29" s="42">
        <f t="shared" si="4"/>
        <v>1</v>
      </c>
      <c r="CB29" s="68">
        <f t="shared" si="5"/>
        <v>4</v>
      </c>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row>
    <row r="30" spans="1:136" s="47" customFormat="1" ht="98.1" customHeight="1">
      <c r="A30" s="83">
        <f t="shared" si="7"/>
        <v>17</v>
      </c>
      <c r="B30" s="84" t="s">
        <v>181</v>
      </c>
      <c r="C30" s="85" t="s">
        <v>182</v>
      </c>
      <c r="D30" s="85" t="s">
        <v>183</v>
      </c>
      <c r="E30" s="85" t="s">
        <v>184</v>
      </c>
      <c r="F30" s="85" t="s">
        <v>185</v>
      </c>
      <c r="G30" s="86"/>
      <c r="H30" s="87"/>
      <c r="I30" s="88"/>
      <c r="J30" s="88"/>
      <c r="K30" s="89"/>
      <c r="L30" s="87"/>
      <c r="M30" s="88"/>
      <c r="N30" s="88"/>
      <c r="O30" s="89"/>
      <c r="P30" s="87"/>
      <c r="Q30" s="88"/>
      <c r="R30" s="88"/>
      <c r="S30" s="89"/>
      <c r="T30" s="87"/>
      <c r="U30" s="88"/>
      <c r="V30" s="88"/>
      <c r="W30" s="89"/>
      <c r="X30" s="87"/>
      <c r="Y30" s="88"/>
      <c r="Z30" s="88"/>
      <c r="AA30" s="89"/>
      <c r="AB30" s="80"/>
      <c r="AC30" s="80"/>
      <c r="AD30" s="80"/>
      <c r="AE30" s="90"/>
      <c r="AF30" s="80"/>
      <c r="AG30" s="88"/>
      <c r="AH30" s="88"/>
      <c r="AI30" s="89"/>
      <c r="AJ30" s="87"/>
      <c r="AK30" s="88"/>
      <c r="AL30" s="88"/>
      <c r="AM30" s="89"/>
      <c r="AN30" s="87"/>
      <c r="AO30" s="88"/>
      <c r="AP30" s="88"/>
      <c r="AQ30" s="89"/>
      <c r="AR30" s="87"/>
      <c r="AS30" s="88"/>
      <c r="AT30" s="88"/>
      <c r="AU30" s="89"/>
      <c r="AV30" s="87"/>
      <c r="AW30" s="88"/>
      <c r="AX30" s="88"/>
      <c r="AY30" s="89"/>
      <c r="AZ30" s="91"/>
      <c r="BA30" s="91"/>
      <c r="BB30" s="91"/>
      <c r="BC30" s="92"/>
      <c r="BD30" s="93" t="s">
        <v>186</v>
      </c>
      <c r="BE30" s="88" t="s">
        <v>354</v>
      </c>
      <c r="BF30" s="88" t="s">
        <v>159</v>
      </c>
      <c r="BG30" s="53" t="s">
        <v>102</v>
      </c>
      <c r="BH30" s="97">
        <v>1</v>
      </c>
      <c r="BI30" s="40">
        <v>2</v>
      </c>
      <c r="BJ30" s="267">
        <v>1</v>
      </c>
      <c r="BK30" s="267">
        <v>1</v>
      </c>
      <c r="BL30" s="60">
        <v>0</v>
      </c>
      <c r="BM30" s="60">
        <v>0</v>
      </c>
      <c r="BN30" s="60">
        <v>0</v>
      </c>
      <c r="BO30" s="42">
        <f t="shared" si="6"/>
        <v>0</v>
      </c>
      <c r="BP30" s="43">
        <v>0</v>
      </c>
      <c r="BQ30" s="44">
        <v>0</v>
      </c>
      <c r="BR30" s="44">
        <v>1</v>
      </c>
      <c r="BS30" s="42">
        <f t="shared" si="2"/>
        <v>1</v>
      </c>
      <c r="BT30" s="44">
        <v>0</v>
      </c>
      <c r="BU30" s="44">
        <v>0</v>
      </c>
      <c r="BV30" s="45">
        <v>0</v>
      </c>
      <c r="BW30" s="42">
        <f t="shared" si="3"/>
        <v>0</v>
      </c>
      <c r="BX30" s="45">
        <v>0</v>
      </c>
      <c r="BY30" s="45">
        <v>0</v>
      </c>
      <c r="BZ30" s="45">
        <v>1</v>
      </c>
      <c r="CA30" s="42">
        <f t="shared" si="4"/>
        <v>1</v>
      </c>
      <c r="CB30" s="46">
        <f t="shared" si="5"/>
        <v>2</v>
      </c>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row>
    <row r="31" spans="1:136" s="98" customFormat="1" ht="53.1" customHeight="1">
      <c r="A31" s="83">
        <f t="shared" si="7"/>
        <v>18</v>
      </c>
      <c r="B31" s="84" t="s">
        <v>187</v>
      </c>
      <c r="C31" s="85" t="s">
        <v>188</v>
      </c>
      <c r="D31" s="85" t="s">
        <v>189</v>
      </c>
      <c r="E31" s="85" t="s">
        <v>190</v>
      </c>
      <c r="F31" s="85" t="s">
        <v>191</v>
      </c>
      <c r="G31" s="86"/>
      <c r="H31" s="87"/>
      <c r="I31" s="88"/>
      <c r="J31" s="88"/>
      <c r="K31" s="89"/>
      <c r="L31" s="87"/>
      <c r="M31" s="88"/>
      <c r="N31" s="88"/>
      <c r="O31" s="89"/>
      <c r="P31" s="80"/>
      <c r="Q31" s="80"/>
      <c r="R31" s="80"/>
      <c r="S31" s="80"/>
      <c r="T31" s="87"/>
      <c r="U31" s="88"/>
      <c r="V31" s="88"/>
      <c r="W31" s="89"/>
      <c r="X31" s="87"/>
      <c r="Y31" s="88"/>
      <c r="Z31" s="88"/>
      <c r="AA31" s="89"/>
      <c r="AB31" s="87"/>
      <c r="AC31" s="88"/>
      <c r="AD31" s="88"/>
      <c r="AE31" s="89"/>
      <c r="AF31" s="87"/>
      <c r="AG31" s="88"/>
      <c r="AH31" s="88"/>
      <c r="AI31" s="89"/>
      <c r="AJ31" s="87"/>
      <c r="AK31" s="88"/>
      <c r="AL31" s="88"/>
      <c r="AM31" s="89"/>
      <c r="AN31" s="87"/>
      <c r="AO31" s="88"/>
      <c r="AP31" s="88"/>
      <c r="AQ31" s="89"/>
      <c r="AR31" s="87"/>
      <c r="AS31" s="88"/>
      <c r="AT31" s="88"/>
      <c r="AU31" s="89"/>
      <c r="AV31" s="87"/>
      <c r="AW31" s="88"/>
      <c r="AX31" s="88"/>
      <c r="AY31" s="89"/>
      <c r="AZ31" s="87"/>
      <c r="BA31" s="88"/>
      <c r="BB31" s="88"/>
      <c r="BC31" s="89"/>
      <c r="BD31" s="93" t="s">
        <v>192</v>
      </c>
      <c r="BE31" s="88" t="s">
        <v>193</v>
      </c>
      <c r="BF31" s="88" t="s">
        <v>194</v>
      </c>
      <c r="BG31" s="53" t="s">
        <v>73</v>
      </c>
      <c r="BH31" s="52">
        <v>1</v>
      </c>
      <c r="BI31" s="40">
        <v>1</v>
      </c>
      <c r="BJ31" s="267">
        <v>1</v>
      </c>
      <c r="BK31" s="267">
        <v>0</v>
      </c>
      <c r="BL31" s="60">
        <v>0</v>
      </c>
      <c r="BM31" s="60">
        <v>0</v>
      </c>
      <c r="BN31" s="60">
        <v>1</v>
      </c>
      <c r="BO31" s="42">
        <f t="shared" si="6"/>
        <v>1</v>
      </c>
      <c r="BP31" s="43">
        <v>0</v>
      </c>
      <c r="BQ31" s="40">
        <v>0</v>
      </c>
      <c r="BR31" s="40">
        <v>0</v>
      </c>
      <c r="BS31" s="42">
        <f t="shared" si="2"/>
        <v>0</v>
      </c>
      <c r="BT31" s="40">
        <v>0</v>
      </c>
      <c r="BU31" s="40">
        <v>0</v>
      </c>
      <c r="BV31" s="45">
        <v>0</v>
      </c>
      <c r="BW31" s="42">
        <f t="shared" si="3"/>
        <v>0</v>
      </c>
      <c r="BX31" s="45">
        <v>0</v>
      </c>
      <c r="BY31" s="45">
        <v>0</v>
      </c>
      <c r="BZ31" s="45">
        <v>0</v>
      </c>
      <c r="CA31" s="42">
        <f t="shared" si="4"/>
        <v>0</v>
      </c>
      <c r="CB31" s="46">
        <f t="shared" si="5"/>
        <v>1</v>
      </c>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row>
    <row r="32" spans="1:136" s="102" customFormat="1" ht="93.95" customHeight="1">
      <c r="A32" s="83">
        <f>A31+1</f>
        <v>19</v>
      </c>
      <c r="B32" s="84" t="s">
        <v>195</v>
      </c>
      <c r="C32" s="85" t="s">
        <v>196</v>
      </c>
      <c r="D32" s="85" t="s">
        <v>197</v>
      </c>
      <c r="E32" s="85" t="s">
        <v>198</v>
      </c>
      <c r="F32" s="85" t="s">
        <v>199</v>
      </c>
      <c r="G32" s="86"/>
      <c r="H32" s="87"/>
      <c r="I32" s="88"/>
      <c r="J32" s="88"/>
      <c r="K32" s="89"/>
      <c r="L32" s="87"/>
      <c r="M32" s="88"/>
      <c r="N32" s="88"/>
      <c r="O32" s="89"/>
      <c r="P32" s="87"/>
      <c r="Q32" s="88"/>
      <c r="R32" s="88"/>
      <c r="S32" s="89"/>
      <c r="T32" s="96"/>
      <c r="U32" s="80"/>
      <c r="V32" s="80"/>
      <c r="W32" s="90"/>
      <c r="X32" s="87"/>
      <c r="Y32" s="88"/>
      <c r="Z32" s="88"/>
      <c r="AA32" s="89"/>
      <c r="AB32" s="87"/>
      <c r="AC32" s="88"/>
      <c r="AD32" s="88"/>
      <c r="AE32" s="89"/>
      <c r="AF32" s="96"/>
      <c r="AG32" s="80"/>
      <c r="AH32" s="80"/>
      <c r="AI32" s="90"/>
      <c r="AJ32" s="87"/>
      <c r="AK32" s="88"/>
      <c r="AL32" s="88"/>
      <c r="AM32" s="89"/>
      <c r="AN32" s="87"/>
      <c r="AO32" s="88"/>
      <c r="AP32" s="88"/>
      <c r="AQ32" s="89"/>
      <c r="AR32" s="283"/>
      <c r="AS32" s="284"/>
      <c r="AT32" s="284"/>
      <c r="AU32" s="285"/>
      <c r="AV32" s="286"/>
      <c r="AW32" s="91"/>
      <c r="AX32" s="91"/>
      <c r="AY32" s="92"/>
      <c r="AZ32" s="87"/>
      <c r="BA32" s="88"/>
      <c r="BB32" s="88"/>
      <c r="BC32" s="89"/>
      <c r="BD32" s="93" t="s">
        <v>404</v>
      </c>
      <c r="BE32" s="88" t="s">
        <v>407</v>
      </c>
      <c r="BF32" s="88" t="s">
        <v>159</v>
      </c>
      <c r="BG32" s="53" t="s">
        <v>102</v>
      </c>
      <c r="BH32" s="53">
        <v>1</v>
      </c>
      <c r="BI32" s="99">
        <v>3</v>
      </c>
      <c r="BJ32" s="269">
        <v>2</v>
      </c>
      <c r="BK32" s="269">
        <v>1</v>
      </c>
      <c r="BL32" s="100">
        <v>0</v>
      </c>
      <c r="BM32" s="100">
        <v>0</v>
      </c>
      <c r="BN32" s="100">
        <v>0</v>
      </c>
      <c r="BO32" s="42">
        <f t="shared" si="6"/>
        <v>0</v>
      </c>
      <c r="BP32" s="43">
        <v>1</v>
      </c>
      <c r="BQ32" s="101">
        <v>0</v>
      </c>
      <c r="BR32" s="101">
        <v>0</v>
      </c>
      <c r="BS32" s="42">
        <f t="shared" si="2"/>
        <v>1</v>
      </c>
      <c r="BT32" s="101">
        <v>1</v>
      </c>
      <c r="BU32" s="101">
        <v>0</v>
      </c>
      <c r="BV32" s="45">
        <v>0</v>
      </c>
      <c r="BW32" s="42">
        <f t="shared" si="3"/>
        <v>1</v>
      </c>
      <c r="BX32" s="45">
        <v>1</v>
      </c>
      <c r="BY32" s="45">
        <v>0</v>
      </c>
      <c r="BZ32" s="45">
        <v>0</v>
      </c>
      <c r="CA32" s="42">
        <f t="shared" si="4"/>
        <v>1</v>
      </c>
      <c r="CB32" s="68">
        <f t="shared" si="5"/>
        <v>3</v>
      </c>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row>
    <row r="33" spans="1:136" s="98" customFormat="1" ht="35.1" customHeight="1">
      <c r="A33" s="83">
        <f>A32+1</f>
        <v>20</v>
      </c>
      <c r="B33" s="84" t="s">
        <v>200</v>
      </c>
      <c r="C33" s="85" t="s">
        <v>201</v>
      </c>
      <c r="D33" s="85" t="s">
        <v>202</v>
      </c>
      <c r="E33" s="85" t="s">
        <v>203</v>
      </c>
      <c r="F33" s="85" t="s">
        <v>204</v>
      </c>
      <c r="G33" s="86"/>
      <c r="H33" s="87"/>
      <c r="I33" s="88"/>
      <c r="J33" s="88"/>
      <c r="K33" s="89"/>
      <c r="L33" s="87"/>
      <c r="M33" s="88"/>
      <c r="N33" s="88"/>
      <c r="O33" s="89"/>
      <c r="P33" s="87"/>
      <c r="Q33" s="80"/>
      <c r="R33" s="80"/>
      <c r="S33" s="80"/>
      <c r="T33" s="87"/>
      <c r="U33" s="88"/>
      <c r="V33" s="88"/>
      <c r="W33" s="89"/>
      <c r="X33" s="87"/>
      <c r="Y33" s="88"/>
      <c r="Z33" s="88"/>
      <c r="AA33" s="89"/>
      <c r="AB33" s="87"/>
      <c r="AC33" s="88"/>
      <c r="AD33" s="88"/>
      <c r="AE33" s="89"/>
      <c r="AF33" s="87"/>
      <c r="AG33" s="88"/>
      <c r="AH33" s="88"/>
      <c r="AI33" s="89"/>
      <c r="AJ33" s="87"/>
      <c r="AK33" s="88"/>
      <c r="AL33" s="88"/>
      <c r="AM33" s="89"/>
      <c r="AN33" s="87"/>
      <c r="AO33" s="88"/>
      <c r="AP33" s="88"/>
      <c r="AQ33" s="89"/>
      <c r="AR33" s="87"/>
      <c r="AS33" s="88"/>
      <c r="AT33" s="88"/>
      <c r="AU33" s="89"/>
      <c r="AV33" s="87"/>
      <c r="AW33" s="88"/>
      <c r="AX33" s="88"/>
      <c r="AY33" s="89"/>
      <c r="AZ33" s="87"/>
      <c r="BA33" s="88"/>
      <c r="BB33" s="88"/>
      <c r="BC33" s="89"/>
      <c r="BD33" s="93" t="s">
        <v>205</v>
      </c>
      <c r="BE33" s="88" t="s">
        <v>206</v>
      </c>
      <c r="BF33" s="88" t="s">
        <v>109</v>
      </c>
      <c r="BG33" s="53" t="s">
        <v>73</v>
      </c>
      <c r="BH33" s="53">
        <v>1</v>
      </c>
      <c r="BI33" s="40">
        <v>1</v>
      </c>
      <c r="BJ33" s="267">
        <v>1</v>
      </c>
      <c r="BK33" s="267">
        <v>0</v>
      </c>
      <c r="BL33" s="60">
        <v>0</v>
      </c>
      <c r="BM33" s="60">
        <v>0</v>
      </c>
      <c r="BN33" s="60">
        <v>1</v>
      </c>
      <c r="BO33" s="42">
        <f t="shared" si="6"/>
        <v>1</v>
      </c>
      <c r="BP33" s="43">
        <v>0</v>
      </c>
      <c r="BQ33" s="40">
        <v>0</v>
      </c>
      <c r="BR33" s="40">
        <v>0</v>
      </c>
      <c r="BS33" s="42">
        <f t="shared" si="2"/>
        <v>0</v>
      </c>
      <c r="BT33" s="40">
        <v>0</v>
      </c>
      <c r="BU33" s="40">
        <v>0</v>
      </c>
      <c r="BV33" s="45">
        <v>0</v>
      </c>
      <c r="BW33" s="42">
        <f t="shared" si="3"/>
        <v>0</v>
      </c>
      <c r="BX33" s="45">
        <v>0</v>
      </c>
      <c r="BY33" s="45">
        <v>0</v>
      </c>
      <c r="BZ33" s="45">
        <v>0</v>
      </c>
      <c r="CA33" s="42">
        <f t="shared" si="4"/>
        <v>0</v>
      </c>
      <c r="CB33" s="46">
        <f t="shared" si="5"/>
        <v>1</v>
      </c>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row>
    <row r="34" spans="1:136" s="98" customFormat="1" ht="77.099999999999994" customHeight="1">
      <c r="A34" s="83">
        <f t="shared" ref="A34:A35" si="8">A33+1</f>
        <v>21</v>
      </c>
      <c r="B34" s="84" t="s">
        <v>207</v>
      </c>
      <c r="C34" s="85" t="s">
        <v>208</v>
      </c>
      <c r="D34" s="85" t="s">
        <v>209</v>
      </c>
      <c r="E34" s="85" t="s">
        <v>210</v>
      </c>
      <c r="F34" s="85" t="s">
        <v>211</v>
      </c>
      <c r="G34" s="86"/>
      <c r="H34" s="87"/>
      <c r="I34" s="88"/>
      <c r="J34" s="88"/>
      <c r="K34" s="89"/>
      <c r="L34" s="87"/>
      <c r="M34" s="88"/>
      <c r="N34" s="88"/>
      <c r="O34" s="89"/>
      <c r="P34" s="87"/>
      <c r="Q34" s="88"/>
      <c r="R34" s="88"/>
      <c r="S34" s="89"/>
      <c r="T34" s="87"/>
      <c r="U34" s="88"/>
      <c r="V34" s="88"/>
      <c r="W34" s="89"/>
      <c r="X34" s="87"/>
      <c r="Y34" s="88"/>
      <c r="Z34" s="88"/>
      <c r="AA34" s="89"/>
      <c r="AB34" s="87"/>
      <c r="AC34" s="88"/>
      <c r="AD34" s="88"/>
      <c r="AE34" s="89"/>
      <c r="AF34" s="87"/>
      <c r="AG34" s="88"/>
      <c r="AH34" s="88"/>
      <c r="AI34" s="89"/>
      <c r="AJ34" s="283"/>
      <c r="AK34" s="284"/>
      <c r="AL34" s="284"/>
      <c r="AM34" s="285"/>
      <c r="AN34" s="283"/>
      <c r="AO34" s="283"/>
      <c r="AP34" s="88"/>
      <c r="AQ34" s="89"/>
      <c r="AR34" s="286"/>
      <c r="AS34" s="284"/>
      <c r="AT34" s="284"/>
      <c r="AU34" s="285"/>
      <c r="AV34" s="283"/>
      <c r="AW34" s="284"/>
      <c r="AX34" s="284"/>
      <c r="AY34" s="285"/>
      <c r="AZ34" s="283"/>
      <c r="BA34" s="284"/>
      <c r="BB34" s="284"/>
      <c r="BC34" s="285"/>
      <c r="BD34" s="93" t="s">
        <v>212</v>
      </c>
      <c r="BE34" s="287" t="s">
        <v>406</v>
      </c>
      <c r="BF34" s="88"/>
      <c r="BG34" s="53" t="s">
        <v>73</v>
      </c>
      <c r="BH34" s="53">
        <v>1</v>
      </c>
      <c r="BI34" s="40">
        <v>1</v>
      </c>
      <c r="BJ34" s="267">
        <v>0</v>
      </c>
      <c r="BK34" s="267">
        <v>1</v>
      </c>
      <c r="BL34" s="60">
        <v>0</v>
      </c>
      <c r="BM34" s="60">
        <v>0</v>
      </c>
      <c r="BN34" s="60">
        <v>0</v>
      </c>
      <c r="BO34" s="42">
        <f t="shared" si="6"/>
        <v>0</v>
      </c>
      <c r="BP34" s="43">
        <v>0</v>
      </c>
      <c r="BQ34" s="40">
        <v>0</v>
      </c>
      <c r="BR34" s="40">
        <v>0</v>
      </c>
      <c r="BS34" s="42">
        <f t="shared" si="2"/>
        <v>0</v>
      </c>
      <c r="BT34" s="40">
        <v>0</v>
      </c>
      <c r="BU34" s="40">
        <v>0</v>
      </c>
      <c r="BV34" s="45">
        <v>1</v>
      </c>
      <c r="BW34" s="42">
        <f t="shared" si="3"/>
        <v>1</v>
      </c>
      <c r="BX34" s="45">
        <v>0</v>
      </c>
      <c r="BY34" s="45">
        <v>0</v>
      </c>
      <c r="BZ34" s="45">
        <v>0</v>
      </c>
      <c r="CA34" s="42">
        <f t="shared" si="4"/>
        <v>0</v>
      </c>
      <c r="CB34" s="46">
        <f t="shared" si="5"/>
        <v>1</v>
      </c>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row>
    <row r="35" spans="1:136" s="47" customFormat="1" ht="30.95" customHeight="1">
      <c r="A35" s="83">
        <f t="shared" si="8"/>
        <v>22</v>
      </c>
      <c r="B35" s="85" t="s">
        <v>213</v>
      </c>
      <c r="C35" s="85" t="s">
        <v>214</v>
      </c>
      <c r="D35" s="85" t="s">
        <v>215</v>
      </c>
      <c r="E35" s="85" t="s">
        <v>216</v>
      </c>
      <c r="F35" s="85" t="s">
        <v>217</v>
      </c>
      <c r="G35" s="86"/>
      <c r="H35" s="87"/>
      <c r="I35" s="88"/>
      <c r="J35" s="88"/>
      <c r="K35" s="89"/>
      <c r="L35" s="87"/>
      <c r="M35" s="88"/>
      <c r="N35" s="80"/>
      <c r="O35" s="90"/>
      <c r="P35" s="96"/>
      <c r="Q35" s="80"/>
      <c r="R35" s="80"/>
      <c r="S35" s="89"/>
      <c r="T35" s="87"/>
      <c r="U35" s="88"/>
      <c r="V35" s="88"/>
      <c r="W35" s="89"/>
      <c r="X35" s="87"/>
      <c r="Y35" s="88"/>
      <c r="Z35" s="88"/>
      <c r="AA35" s="89"/>
      <c r="AB35" s="96"/>
      <c r="AC35" s="80"/>
      <c r="AD35" s="80"/>
      <c r="AE35" s="89"/>
      <c r="AF35" s="87"/>
      <c r="AG35" s="88"/>
      <c r="AH35" s="88"/>
      <c r="AI35" s="89"/>
      <c r="AJ35" s="87"/>
      <c r="AK35" s="88"/>
      <c r="AL35" s="88"/>
      <c r="AM35" s="89"/>
      <c r="AN35" s="87"/>
      <c r="AO35" s="88"/>
      <c r="AP35" s="88"/>
      <c r="AQ35" s="89"/>
      <c r="AR35" s="87"/>
      <c r="AS35" s="88"/>
      <c r="AT35" s="88"/>
      <c r="AU35" s="89"/>
      <c r="AV35" s="87"/>
      <c r="AW35" s="88"/>
      <c r="AX35" s="88"/>
      <c r="AY35" s="89"/>
      <c r="AZ35" s="87"/>
      <c r="BA35" s="88"/>
      <c r="BB35" s="88"/>
      <c r="BC35" s="89"/>
      <c r="BD35" s="93" t="s">
        <v>357</v>
      </c>
      <c r="BE35" s="88" t="s">
        <v>358</v>
      </c>
      <c r="BF35" s="88" t="s">
        <v>218</v>
      </c>
      <c r="BG35" s="53" t="s">
        <v>73</v>
      </c>
      <c r="BH35" s="53">
        <v>1</v>
      </c>
      <c r="BI35" s="103">
        <v>1</v>
      </c>
      <c r="BJ35" s="270">
        <v>1</v>
      </c>
      <c r="BK35" s="270">
        <v>0</v>
      </c>
      <c r="BL35" s="60">
        <v>0</v>
      </c>
      <c r="BM35" s="60">
        <v>0</v>
      </c>
      <c r="BN35" s="60">
        <v>1</v>
      </c>
      <c r="BO35" s="42">
        <f t="shared" si="6"/>
        <v>1</v>
      </c>
      <c r="BP35" s="43">
        <v>0</v>
      </c>
      <c r="BQ35" s="44">
        <v>0</v>
      </c>
      <c r="BR35" s="44">
        <v>0</v>
      </c>
      <c r="BS35" s="42">
        <f t="shared" si="2"/>
        <v>0</v>
      </c>
      <c r="BT35" s="44">
        <v>0</v>
      </c>
      <c r="BU35" s="44">
        <v>0</v>
      </c>
      <c r="BV35" s="45">
        <v>0</v>
      </c>
      <c r="BW35" s="42">
        <f t="shared" si="3"/>
        <v>0</v>
      </c>
      <c r="BX35" s="45">
        <v>0</v>
      </c>
      <c r="BY35" s="45">
        <v>0</v>
      </c>
      <c r="BZ35" s="45">
        <v>0</v>
      </c>
      <c r="CA35" s="42">
        <f t="shared" si="4"/>
        <v>0</v>
      </c>
      <c r="CB35" s="46">
        <f t="shared" si="5"/>
        <v>1</v>
      </c>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row>
    <row r="36" spans="1:136" s="98" customFormat="1" ht="33.950000000000003" customHeight="1">
      <c r="A36" s="83">
        <f t="shared" si="7"/>
        <v>23</v>
      </c>
      <c r="B36" s="84" t="s">
        <v>219</v>
      </c>
      <c r="C36" s="85" t="s">
        <v>220</v>
      </c>
      <c r="D36" s="85" t="s">
        <v>221</v>
      </c>
      <c r="E36" s="85" t="s">
        <v>222</v>
      </c>
      <c r="F36" s="85" t="s">
        <v>223</v>
      </c>
      <c r="G36" s="86"/>
      <c r="H36" s="87"/>
      <c r="I36" s="88"/>
      <c r="J36" s="88"/>
      <c r="K36" s="89"/>
      <c r="L36" s="87"/>
      <c r="M36" s="88"/>
      <c r="N36" s="88"/>
      <c r="O36" s="89"/>
      <c r="P36" s="87"/>
      <c r="Q36" s="88"/>
      <c r="R36" s="88"/>
      <c r="S36" s="89"/>
      <c r="T36" s="87"/>
      <c r="U36" s="88"/>
      <c r="V36" s="88"/>
      <c r="W36" s="89"/>
      <c r="X36" s="87"/>
      <c r="Y36" s="88"/>
      <c r="Z36" s="88"/>
      <c r="AA36" s="89"/>
      <c r="AB36" s="87"/>
      <c r="AC36" s="88"/>
      <c r="AD36" s="88"/>
      <c r="AE36" s="89"/>
      <c r="AF36" s="87"/>
      <c r="AG36" s="88"/>
      <c r="AH36" s="88"/>
      <c r="AI36" s="89"/>
      <c r="AJ36" s="87"/>
      <c r="AK36" s="88"/>
      <c r="AL36" s="88"/>
      <c r="AM36" s="89"/>
      <c r="AN36" s="87"/>
      <c r="AO36" s="88"/>
      <c r="AP36" s="88"/>
      <c r="AQ36" s="89"/>
      <c r="AR36" s="94"/>
      <c r="AS36" s="91"/>
      <c r="AT36" s="91"/>
      <c r="AU36" s="92"/>
      <c r="AV36" s="87"/>
      <c r="AW36" s="88"/>
      <c r="AX36" s="88"/>
      <c r="AY36" s="89"/>
      <c r="AZ36" s="87"/>
      <c r="BA36" s="88"/>
      <c r="BB36" s="88"/>
      <c r="BC36" s="89"/>
      <c r="BD36" s="93" t="s">
        <v>224</v>
      </c>
      <c r="BE36" s="88" t="s">
        <v>387</v>
      </c>
      <c r="BF36" s="88" t="s">
        <v>225</v>
      </c>
      <c r="BG36" s="53" t="s">
        <v>73</v>
      </c>
      <c r="BH36" s="52">
        <v>1</v>
      </c>
      <c r="BI36" s="40">
        <v>1</v>
      </c>
      <c r="BJ36" s="267">
        <v>0</v>
      </c>
      <c r="BK36" s="267">
        <v>1</v>
      </c>
      <c r="BL36" s="60">
        <v>0</v>
      </c>
      <c r="BM36" s="60">
        <v>0</v>
      </c>
      <c r="BN36" s="60">
        <v>0</v>
      </c>
      <c r="BO36" s="42">
        <f t="shared" si="6"/>
        <v>0</v>
      </c>
      <c r="BP36" s="43">
        <v>0</v>
      </c>
      <c r="BQ36" s="40">
        <v>0</v>
      </c>
      <c r="BR36" s="40">
        <v>0</v>
      </c>
      <c r="BS36" s="42">
        <f t="shared" si="2"/>
        <v>0</v>
      </c>
      <c r="BT36" s="40">
        <v>0</v>
      </c>
      <c r="BU36" s="40">
        <v>0</v>
      </c>
      <c r="BV36" s="45">
        <v>0</v>
      </c>
      <c r="BW36" s="42">
        <f t="shared" si="3"/>
        <v>0</v>
      </c>
      <c r="BX36" s="45">
        <v>1</v>
      </c>
      <c r="BY36" s="45">
        <v>0</v>
      </c>
      <c r="BZ36" s="45">
        <v>0</v>
      </c>
      <c r="CA36" s="42">
        <f t="shared" si="4"/>
        <v>1</v>
      </c>
      <c r="CB36" s="46">
        <f t="shared" si="5"/>
        <v>1</v>
      </c>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row>
    <row r="37" spans="1:136" s="47" customFormat="1" ht="56.1" customHeight="1">
      <c r="A37" s="83">
        <f t="shared" si="7"/>
        <v>24</v>
      </c>
      <c r="B37" s="84" t="s">
        <v>226</v>
      </c>
      <c r="C37" s="85" t="s">
        <v>227</v>
      </c>
      <c r="D37" s="104" t="s">
        <v>228</v>
      </c>
      <c r="E37" s="85" t="s">
        <v>229</v>
      </c>
      <c r="F37" s="253" t="s">
        <v>360</v>
      </c>
      <c r="G37" s="86" t="s">
        <v>230</v>
      </c>
      <c r="H37" s="87"/>
      <c r="I37" s="88"/>
      <c r="J37" s="88"/>
      <c r="K37" s="89"/>
      <c r="L37" s="87"/>
      <c r="M37" s="80"/>
      <c r="N37" s="80"/>
      <c r="O37" s="90"/>
      <c r="P37" s="87"/>
      <c r="Q37" s="88"/>
      <c r="R37" s="88"/>
      <c r="S37" s="89"/>
      <c r="T37" s="87"/>
      <c r="U37" s="88"/>
      <c r="V37" s="88"/>
      <c r="W37" s="89"/>
      <c r="X37" s="87"/>
      <c r="Y37" s="88"/>
      <c r="Z37" s="88"/>
      <c r="AA37" s="89"/>
      <c r="AB37" s="87"/>
      <c r="AC37" s="88"/>
      <c r="AD37" s="80"/>
      <c r="AE37" s="90"/>
      <c r="AF37" s="96"/>
      <c r="AG37" s="80"/>
      <c r="AH37" s="80"/>
      <c r="AI37" s="89"/>
      <c r="AJ37" s="87"/>
      <c r="AK37" s="88"/>
      <c r="AL37" s="88"/>
      <c r="AM37" s="89"/>
      <c r="AN37" s="87"/>
      <c r="AO37" s="88"/>
      <c r="AP37" s="88"/>
      <c r="AQ37" s="89"/>
      <c r="AR37" s="87"/>
      <c r="AS37" s="88"/>
      <c r="AT37" s="88"/>
      <c r="AU37" s="89"/>
      <c r="AV37" s="87"/>
      <c r="AW37" s="88"/>
      <c r="AX37" s="88"/>
      <c r="AY37" s="89"/>
      <c r="AZ37" s="87"/>
      <c r="BA37" s="88"/>
      <c r="BB37" s="88"/>
      <c r="BC37" s="89"/>
      <c r="BD37" s="93" t="s">
        <v>231</v>
      </c>
      <c r="BE37" s="88" t="s">
        <v>388</v>
      </c>
      <c r="BF37" s="88" t="s">
        <v>225</v>
      </c>
      <c r="BG37" s="53" t="s">
        <v>232</v>
      </c>
      <c r="BH37" s="52">
        <v>1</v>
      </c>
      <c r="BI37" s="40">
        <v>1</v>
      </c>
      <c r="BJ37" s="267">
        <v>1</v>
      </c>
      <c r="BK37" s="267">
        <v>0</v>
      </c>
      <c r="BL37" s="60">
        <v>0</v>
      </c>
      <c r="BM37" s="60">
        <v>1</v>
      </c>
      <c r="BN37" s="60">
        <v>0</v>
      </c>
      <c r="BO37" s="42">
        <f t="shared" si="6"/>
        <v>1</v>
      </c>
      <c r="BP37" s="43">
        <v>0</v>
      </c>
      <c r="BQ37" s="44">
        <v>0</v>
      </c>
      <c r="BR37" s="44">
        <v>0</v>
      </c>
      <c r="BS37" s="42">
        <f t="shared" si="2"/>
        <v>0</v>
      </c>
      <c r="BT37" s="44">
        <v>0</v>
      </c>
      <c r="BU37" s="44">
        <v>0</v>
      </c>
      <c r="BV37" s="45">
        <v>0</v>
      </c>
      <c r="BW37" s="42">
        <f t="shared" si="3"/>
        <v>0</v>
      </c>
      <c r="BX37" s="45">
        <v>0</v>
      </c>
      <c r="BY37" s="45">
        <v>0</v>
      </c>
      <c r="BZ37" s="45">
        <v>0</v>
      </c>
      <c r="CA37" s="42">
        <f t="shared" si="4"/>
        <v>0</v>
      </c>
      <c r="CB37" s="46">
        <f t="shared" si="5"/>
        <v>1</v>
      </c>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row>
    <row r="38" spans="1:136" s="47" customFormat="1" ht="255" customHeight="1">
      <c r="A38" s="83">
        <f t="shared" si="7"/>
        <v>25</v>
      </c>
      <c r="B38" s="84" t="s">
        <v>233</v>
      </c>
      <c r="C38" s="85" t="s">
        <v>234</v>
      </c>
      <c r="D38" s="85" t="s">
        <v>235</v>
      </c>
      <c r="E38" s="85" t="s">
        <v>236</v>
      </c>
      <c r="F38" s="85" t="s">
        <v>237</v>
      </c>
      <c r="G38" s="86"/>
      <c r="H38" s="87"/>
      <c r="I38" s="88"/>
      <c r="J38" s="88"/>
      <c r="K38" s="89"/>
      <c r="L38" s="87"/>
      <c r="M38" s="88"/>
      <c r="N38" s="88"/>
      <c r="O38" s="89"/>
      <c r="P38" s="87"/>
      <c r="Q38" s="88"/>
      <c r="R38" s="88"/>
      <c r="S38" s="89"/>
      <c r="T38" s="87"/>
      <c r="U38" s="88"/>
      <c r="V38" s="88"/>
      <c r="W38" s="89"/>
      <c r="X38" s="96"/>
      <c r="Y38" s="80"/>
      <c r="Z38" s="80"/>
      <c r="AA38" s="90"/>
      <c r="AB38" s="87"/>
      <c r="AC38" s="88"/>
      <c r="AD38" s="88"/>
      <c r="AE38" s="89"/>
      <c r="AF38" s="87"/>
      <c r="AG38" s="88"/>
      <c r="AH38" s="88"/>
      <c r="AI38" s="89"/>
      <c r="AJ38" s="87"/>
      <c r="AK38" s="88"/>
      <c r="AL38" s="88"/>
      <c r="AM38" s="89"/>
      <c r="AN38" s="87"/>
      <c r="AO38" s="88"/>
      <c r="AP38" s="88"/>
      <c r="AQ38" s="89"/>
      <c r="AR38" s="87"/>
      <c r="AS38" s="88"/>
      <c r="AT38" s="88"/>
      <c r="AU38" s="89"/>
      <c r="AV38" s="87"/>
      <c r="AW38" s="88"/>
      <c r="AX38" s="88"/>
      <c r="AY38" s="89"/>
      <c r="AZ38" s="87"/>
      <c r="BA38" s="88"/>
      <c r="BB38" s="88"/>
      <c r="BC38" s="89"/>
      <c r="BD38" s="93" t="s">
        <v>238</v>
      </c>
      <c r="BE38" s="88" t="s">
        <v>349</v>
      </c>
      <c r="BF38" s="88" t="s">
        <v>239</v>
      </c>
      <c r="BG38" s="53" t="s">
        <v>240</v>
      </c>
      <c r="BH38" s="52">
        <v>1</v>
      </c>
      <c r="BI38" s="40">
        <v>1</v>
      </c>
      <c r="BJ38" s="267">
        <v>1</v>
      </c>
      <c r="BK38" s="267">
        <v>0</v>
      </c>
      <c r="BL38" s="60">
        <v>0</v>
      </c>
      <c r="BM38" s="60">
        <v>0</v>
      </c>
      <c r="BN38" s="60">
        <v>0</v>
      </c>
      <c r="BO38" s="42">
        <f t="shared" si="6"/>
        <v>0</v>
      </c>
      <c r="BP38" s="43">
        <v>0</v>
      </c>
      <c r="BQ38" s="44">
        <v>1</v>
      </c>
      <c r="BR38" s="44">
        <v>0</v>
      </c>
      <c r="BS38" s="42">
        <f t="shared" si="2"/>
        <v>1</v>
      </c>
      <c r="BT38" s="44">
        <v>0</v>
      </c>
      <c r="BU38" s="44">
        <v>0</v>
      </c>
      <c r="BV38" s="45">
        <v>0</v>
      </c>
      <c r="BW38" s="42">
        <f t="shared" si="3"/>
        <v>0</v>
      </c>
      <c r="BX38" s="45">
        <v>0</v>
      </c>
      <c r="BY38" s="45">
        <v>0</v>
      </c>
      <c r="BZ38" s="45">
        <v>0</v>
      </c>
      <c r="CA38" s="42">
        <f t="shared" si="4"/>
        <v>0</v>
      </c>
      <c r="CB38" s="46">
        <f t="shared" si="5"/>
        <v>1</v>
      </c>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row>
    <row r="39" spans="1:136" s="47" customFormat="1" ht="126" customHeight="1">
      <c r="A39" s="83">
        <f t="shared" si="7"/>
        <v>26</v>
      </c>
      <c r="B39" s="84" t="s">
        <v>368</v>
      </c>
      <c r="C39" s="85" t="s">
        <v>241</v>
      </c>
      <c r="D39" s="85" t="s">
        <v>242</v>
      </c>
      <c r="E39" s="105" t="s">
        <v>243</v>
      </c>
      <c r="F39" s="85" t="s">
        <v>244</v>
      </c>
      <c r="G39" s="86"/>
      <c r="H39" s="234"/>
      <c r="I39" s="232"/>
      <c r="J39" s="232"/>
      <c r="K39" s="233"/>
      <c r="L39" s="235"/>
      <c r="M39" s="236"/>
      <c r="N39" s="236"/>
      <c r="O39" s="237"/>
      <c r="P39" s="235"/>
      <c r="Q39" s="223"/>
      <c r="R39" s="223"/>
      <c r="S39" s="224"/>
      <c r="T39" s="235"/>
      <c r="U39" s="236"/>
      <c r="V39" s="236"/>
      <c r="W39" s="238"/>
      <c r="X39" s="225"/>
      <c r="Y39" s="223"/>
      <c r="Z39" s="223"/>
      <c r="AA39" s="224"/>
      <c r="AB39" s="225"/>
      <c r="AC39" s="223"/>
      <c r="AD39" s="223"/>
      <c r="AE39" s="224"/>
      <c r="AF39" s="235"/>
      <c r="AG39" s="236"/>
      <c r="AH39" s="236"/>
      <c r="AI39" s="237"/>
      <c r="AJ39" s="225"/>
      <c r="AK39" s="223"/>
      <c r="AL39" s="223"/>
      <c r="AM39" s="224"/>
      <c r="AN39" s="225"/>
      <c r="AO39" s="223"/>
      <c r="AP39" s="223"/>
      <c r="AQ39" s="224"/>
      <c r="AR39" s="239"/>
      <c r="AS39" s="240"/>
      <c r="AT39" s="240"/>
      <c r="AU39" s="241"/>
      <c r="AV39" s="225"/>
      <c r="AW39" s="223"/>
      <c r="AX39" s="223"/>
      <c r="AY39" s="224"/>
      <c r="AZ39" s="225"/>
      <c r="BA39" s="223"/>
      <c r="BB39" s="223"/>
      <c r="BC39" s="224"/>
      <c r="BD39" s="93" t="s">
        <v>245</v>
      </c>
      <c r="BE39" s="88" t="s">
        <v>370</v>
      </c>
      <c r="BF39" s="88" t="s">
        <v>246</v>
      </c>
      <c r="BG39" s="53" t="s">
        <v>124</v>
      </c>
      <c r="BH39" s="52">
        <v>1</v>
      </c>
      <c r="BI39" s="40">
        <v>4</v>
      </c>
      <c r="BJ39" s="267">
        <v>3</v>
      </c>
      <c r="BK39" s="267">
        <v>1</v>
      </c>
      <c r="BL39" s="60">
        <v>0</v>
      </c>
      <c r="BM39" s="60">
        <v>0</v>
      </c>
      <c r="BN39" s="60">
        <v>1</v>
      </c>
      <c r="BO39" s="42">
        <f t="shared" si="6"/>
        <v>1</v>
      </c>
      <c r="BP39" s="43">
        <v>1</v>
      </c>
      <c r="BQ39" s="44">
        <v>0</v>
      </c>
      <c r="BR39" s="44">
        <v>0</v>
      </c>
      <c r="BS39" s="42">
        <f t="shared" si="2"/>
        <v>1</v>
      </c>
      <c r="BT39" s="44">
        <v>1</v>
      </c>
      <c r="BU39" s="44">
        <v>0</v>
      </c>
      <c r="BV39" s="45">
        <v>0</v>
      </c>
      <c r="BW39" s="42">
        <f t="shared" si="3"/>
        <v>1</v>
      </c>
      <c r="BX39" s="45">
        <v>1</v>
      </c>
      <c r="BY39" s="45">
        <v>0</v>
      </c>
      <c r="BZ39" s="45">
        <v>0</v>
      </c>
      <c r="CA39" s="42">
        <f t="shared" si="4"/>
        <v>1</v>
      </c>
      <c r="CB39" s="46">
        <f t="shared" si="5"/>
        <v>4</v>
      </c>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row>
    <row r="40" spans="1:136" s="113" customFormat="1" ht="25.5">
      <c r="A40" s="106"/>
      <c r="B40" s="107"/>
      <c r="C40" s="107" t="s">
        <v>247</v>
      </c>
      <c r="D40" s="108"/>
      <c r="E40" s="108"/>
      <c r="F40" s="108"/>
      <c r="G40" s="109"/>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111"/>
      <c r="BE40" s="110"/>
      <c r="BF40" s="110"/>
      <c r="BG40" s="107"/>
      <c r="BH40" s="107">
        <f>SUM(BH41:BH42)</f>
        <v>2</v>
      </c>
      <c r="BI40" s="107">
        <f>SUM(BI41:BI42)</f>
        <v>2</v>
      </c>
      <c r="BJ40" s="107"/>
      <c r="BK40" s="107"/>
      <c r="BL40" s="107">
        <f t="shared" ref="BL40:BZ40" si="9">SUM(BL41:BL42)</f>
        <v>0</v>
      </c>
      <c r="BM40" s="107">
        <f t="shared" si="9"/>
        <v>0</v>
      </c>
      <c r="BN40" s="107">
        <f t="shared" si="9"/>
        <v>0</v>
      </c>
      <c r="BO40" s="112">
        <f>SUM(BO41:BO42)</f>
        <v>0</v>
      </c>
      <c r="BP40" s="107">
        <f t="shared" si="9"/>
        <v>1</v>
      </c>
      <c r="BQ40" s="107">
        <f t="shared" si="9"/>
        <v>1</v>
      </c>
      <c r="BR40" s="107">
        <f t="shared" si="9"/>
        <v>0</v>
      </c>
      <c r="BS40" s="112">
        <f>SUM(BS41:BS42)</f>
        <v>2</v>
      </c>
      <c r="BT40" s="107">
        <f t="shared" si="9"/>
        <v>0</v>
      </c>
      <c r="BU40" s="107">
        <f t="shared" si="9"/>
        <v>0</v>
      </c>
      <c r="BV40" s="107">
        <f t="shared" si="9"/>
        <v>0</v>
      </c>
      <c r="BW40" s="112">
        <f>SUM(BW41:BW42)</f>
        <v>0</v>
      </c>
      <c r="BX40" s="107">
        <f t="shared" si="9"/>
        <v>0</v>
      </c>
      <c r="BY40" s="107">
        <f t="shared" si="9"/>
        <v>0</v>
      </c>
      <c r="BZ40" s="107">
        <f t="shared" si="9"/>
        <v>0</v>
      </c>
      <c r="CA40" s="112">
        <f>SUM(CA41:CA42)</f>
        <v>0</v>
      </c>
      <c r="CB40" s="24">
        <f>SUM(CB41:CB42)</f>
        <v>2</v>
      </c>
      <c r="CC40" s="25">
        <f>BO40+BS40+BW40+CA40</f>
        <v>2</v>
      </c>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row>
    <row r="41" spans="1:136" s="47" customFormat="1" ht="69.95" customHeight="1">
      <c r="A41" s="83">
        <f>A39+1</f>
        <v>27</v>
      </c>
      <c r="B41" s="114" t="s">
        <v>248</v>
      </c>
      <c r="C41" s="115" t="s">
        <v>249</v>
      </c>
      <c r="D41" s="115" t="s">
        <v>250</v>
      </c>
      <c r="E41" s="115" t="s">
        <v>251</v>
      </c>
      <c r="F41" s="115" t="s">
        <v>252</v>
      </c>
      <c r="G41" s="116" t="s">
        <v>253</v>
      </c>
      <c r="H41" s="242"/>
      <c r="I41" s="243"/>
      <c r="J41" s="243"/>
      <c r="K41" s="244"/>
      <c r="L41" s="242"/>
      <c r="M41" s="243"/>
      <c r="N41" s="243"/>
      <c r="O41" s="244"/>
      <c r="P41" s="242"/>
      <c r="Q41" s="243"/>
      <c r="R41" s="243"/>
      <c r="S41" s="244"/>
      <c r="T41" s="242"/>
      <c r="U41" s="243"/>
      <c r="V41" s="245"/>
      <c r="W41" s="246"/>
      <c r="X41" s="247"/>
      <c r="Y41" s="245"/>
      <c r="Z41" s="245"/>
      <c r="AA41" s="251"/>
      <c r="AB41" s="242"/>
      <c r="AC41" s="243"/>
      <c r="AD41" s="243"/>
      <c r="AE41" s="244"/>
      <c r="AF41" s="242"/>
      <c r="AG41" s="243"/>
      <c r="AH41" s="243"/>
      <c r="AI41" s="244"/>
      <c r="AJ41" s="242"/>
      <c r="AK41" s="243"/>
      <c r="AL41" s="243"/>
      <c r="AM41" s="244"/>
      <c r="AN41" s="242"/>
      <c r="AO41" s="243"/>
      <c r="AP41" s="243"/>
      <c r="AQ41" s="244"/>
      <c r="AR41" s="242"/>
      <c r="AS41" s="243"/>
      <c r="AT41" s="243"/>
      <c r="AU41" s="244"/>
      <c r="AV41" s="242"/>
      <c r="AW41" s="243"/>
      <c r="AX41" s="243"/>
      <c r="AY41" s="244"/>
      <c r="AZ41" s="242"/>
      <c r="BA41" s="243"/>
      <c r="BB41" s="243"/>
      <c r="BC41" s="244"/>
      <c r="BD41" s="93" t="s">
        <v>254</v>
      </c>
      <c r="BE41" s="115" t="s">
        <v>355</v>
      </c>
      <c r="BF41" s="117" t="s">
        <v>255</v>
      </c>
      <c r="BG41" s="53" t="s">
        <v>73</v>
      </c>
      <c r="BH41" s="52">
        <v>1</v>
      </c>
      <c r="BI41" s="52">
        <v>1</v>
      </c>
      <c r="BJ41" s="52"/>
      <c r="BK41" s="52"/>
      <c r="BL41" s="118">
        <v>0</v>
      </c>
      <c r="BM41" s="118">
        <v>0</v>
      </c>
      <c r="BN41" s="118">
        <v>0</v>
      </c>
      <c r="BO41" s="42">
        <f>SUM(BL41:BN41)</f>
        <v>0</v>
      </c>
      <c r="BP41" s="43">
        <v>0</v>
      </c>
      <c r="BQ41" s="44">
        <v>1</v>
      </c>
      <c r="BR41" s="44">
        <v>0</v>
      </c>
      <c r="BS41" s="42">
        <f t="shared" si="2"/>
        <v>1</v>
      </c>
      <c r="BT41" s="44">
        <v>0</v>
      </c>
      <c r="BU41" s="44">
        <v>0</v>
      </c>
      <c r="BV41" s="45">
        <v>0</v>
      </c>
      <c r="BW41" s="42">
        <f t="shared" si="3"/>
        <v>0</v>
      </c>
      <c r="BX41" s="45">
        <v>0</v>
      </c>
      <c r="BY41" s="45">
        <v>0</v>
      </c>
      <c r="BZ41" s="45">
        <v>0</v>
      </c>
      <c r="CA41" s="42">
        <f t="shared" si="4"/>
        <v>0</v>
      </c>
      <c r="CB41" s="46">
        <f t="shared" si="5"/>
        <v>1</v>
      </c>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row>
    <row r="42" spans="1:136" s="47" customFormat="1" ht="72" customHeight="1">
      <c r="A42" s="83">
        <f>A41+1</f>
        <v>28</v>
      </c>
      <c r="B42" s="114" t="s">
        <v>256</v>
      </c>
      <c r="C42" s="88" t="s">
        <v>257</v>
      </c>
      <c r="D42" s="115" t="s">
        <v>258</v>
      </c>
      <c r="E42" s="115" t="s">
        <v>259</v>
      </c>
      <c r="F42" s="115" t="s">
        <v>252</v>
      </c>
      <c r="G42" s="116" t="s">
        <v>260</v>
      </c>
      <c r="H42" s="207"/>
      <c r="I42" s="208"/>
      <c r="J42" s="208"/>
      <c r="K42" s="209"/>
      <c r="L42" s="207"/>
      <c r="M42" s="208"/>
      <c r="N42" s="208"/>
      <c r="O42" s="209"/>
      <c r="P42" s="228"/>
      <c r="Q42" s="229"/>
      <c r="R42" s="229"/>
      <c r="S42" s="230"/>
      <c r="T42" s="228"/>
      <c r="U42" s="229"/>
      <c r="V42" s="229"/>
      <c r="W42" s="230"/>
      <c r="X42" s="207"/>
      <c r="Y42" s="208"/>
      <c r="Z42" s="208"/>
      <c r="AA42" s="209"/>
      <c r="AB42" s="207"/>
      <c r="AC42" s="208"/>
      <c r="AD42" s="208"/>
      <c r="AE42" s="209"/>
      <c r="AF42" s="207"/>
      <c r="AG42" s="208"/>
      <c r="AH42" s="208"/>
      <c r="AI42" s="209"/>
      <c r="AJ42" s="207"/>
      <c r="AK42" s="208"/>
      <c r="AL42" s="208"/>
      <c r="AM42" s="209"/>
      <c r="AN42" s="207"/>
      <c r="AO42" s="208"/>
      <c r="AP42" s="208"/>
      <c r="AQ42" s="209"/>
      <c r="AR42" s="207"/>
      <c r="AS42" s="208"/>
      <c r="AT42" s="208"/>
      <c r="AU42" s="209"/>
      <c r="AV42" s="207"/>
      <c r="AW42" s="208"/>
      <c r="AX42" s="208"/>
      <c r="AY42" s="209"/>
      <c r="AZ42" s="207"/>
      <c r="BA42" s="208"/>
      <c r="BB42" s="208"/>
      <c r="BC42" s="209"/>
      <c r="BD42" s="124" t="s">
        <v>261</v>
      </c>
      <c r="BE42" s="115" t="s">
        <v>359</v>
      </c>
      <c r="BF42" s="115" t="s">
        <v>262</v>
      </c>
      <c r="BG42" s="53" t="s">
        <v>73</v>
      </c>
      <c r="BH42" s="52">
        <v>1</v>
      </c>
      <c r="BI42" s="40">
        <v>1</v>
      </c>
      <c r="BJ42" s="40"/>
      <c r="BK42" s="40"/>
      <c r="BL42" s="60">
        <v>0</v>
      </c>
      <c r="BM42" s="60">
        <v>0</v>
      </c>
      <c r="BN42" s="60">
        <v>0</v>
      </c>
      <c r="BO42" s="42">
        <f>SUM(BL42:BN42)</f>
        <v>0</v>
      </c>
      <c r="BP42" s="43">
        <v>1</v>
      </c>
      <c r="BQ42" s="44">
        <v>0</v>
      </c>
      <c r="BR42" s="44">
        <v>0</v>
      </c>
      <c r="BS42" s="42">
        <f t="shared" si="2"/>
        <v>1</v>
      </c>
      <c r="BT42" s="44">
        <v>0</v>
      </c>
      <c r="BU42" s="44">
        <v>0</v>
      </c>
      <c r="BV42" s="45">
        <v>0</v>
      </c>
      <c r="BW42" s="42">
        <f t="shared" si="3"/>
        <v>0</v>
      </c>
      <c r="BX42" s="45">
        <v>0</v>
      </c>
      <c r="BY42" s="45">
        <v>0</v>
      </c>
      <c r="BZ42" s="45">
        <v>0</v>
      </c>
      <c r="CA42" s="42">
        <f t="shared" si="4"/>
        <v>0</v>
      </c>
      <c r="CB42" s="46">
        <f t="shared" si="5"/>
        <v>1</v>
      </c>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row>
    <row r="43" spans="1:136" s="126" customFormat="1" ht="25.5">
      <c r="A43" s="106"/>
      <c r="B43" s="107"/>
      <c r="C43" s="108" t="s">
        <v>263</v>
      </c>
      <c r="D43" s="108"/>
      <c r="E43" s="108"/>
      <c r="F43" s="108"/>
      <c r="G43" s="109"/>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111"/>
      <c r="BE43" s="110"/>
      <c r="BF43" s="110"/>
      <c r="BG43" s="107"/>
      <c r="BH43" s="107">
        <f>SUM(BH44:BH44)</f>
        <v>1</v>
      </c>
      <c r="BI43" s="107">
        <f>SUM(BI44:BI44)</f>
        <v>1</v>
      </c>
      <c r="BJ43" s="107"/>
      <c r="BK43" s="107"/>
      <c r="BL43" s="107">
        <f t="shared" ref="BL43:CA43" si="10">SUM(BL44:BL44)</f>
        <v>0</v>
      </c>
      <c r="BM43" s="107">
        <f t="shared" si="10"/>
        <v>0</v>
      </c>
      <c r="BN43" s="107">
        <f t="shared" si="10"/>
        <v>0</v>
      </c>
      <c r="BO43" s="125">
        <f t="shared" si="10"/>
        <v>0</v>
      </c>
      <c r="BP43" s="107">
        <f t="shared" si="10"/>
        <v>0</v>
      </c>
      <c r="BQ43" s="107">
        <f t="shared" si="10"/>
        <v>0</v>
      </c>
      <c r="BR43" s="107">
        <f t="shared" si="10"/>
        <v>0</v>
      </c>
      <c r="BS43" s="125">
        <f t="shared" si="10"/>
        <v>0</v>
      </c>
      <c r="BT43" s="107">
        <f t="shared" si="10"/>
        <v>0</v>
      </c>
      <c r="BU43" s="107">
        <f t="shared" si="10"/>
        <v>0</v>
      </c>
      <c r="BV43" s="107">
        <f t="shared" si="10"/>
        <v>0</v>
      </c>
      <c r="BW43" s="125">
        <f t="shared" si="10"/>
        <v>0</v>
      </c>
      <c r="BX43" s="107">
        <f t="shared" si="10"/>
        <v>1</v>
      </c>
      <c r="BY43" s="107">
        <f t="shared" si="10"/>
        <v>0</v>
      </c>
      <c r="BZ43" s="107">
        <f t="shared" si="10"/>
        <v>0</v>
      </c>
      <c r="CA43" s="125">
        <f t="shared" si="10"/>
        <v>1</v>
      </c>
      <c r="CB43" s="24">
        <f>SUM(CB44:CB44)</f>
        <v>1</v>
      </c>
      <c r="CC43" s="25">
        <f>BO43+BS43+BW43+CA43</f>
        <v>1</v>
      </c>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row>
    <row r="44" spans="1:136" s="47" customFormat="1" ht="42" customHeight="1">
      <c r="A44" s="83">
        <f>+A42+1</f>
        <v>29</v>
      </c>
      <c r="B44" s="114" t="s">
        <v>264</v>
      </c>
      <c r="C44" s="127" t="s">
        <v>265</v>
      </c>
      <c r="D44" s="85" t="s">
        <v>266</v>
      </c>
      <c r="E44" s="115" t="s">
        <v>267</v>
      </c>
      <c r="F44" s="85" t="s">
        <v>268</v>
      </c>
      <c r="G44" s="128"/>
      <c r="H44" s="231"/>
      <c r="I44" s="232"/>
      <c r="J44" s="232"/>
      <c r="K44" s="233"/>
      <c r="L44" s="234"/>
      <c r="M44" s="232"/>
      <c r="N44" s="232"/>
      <c r="O44" s="233"/>
      <c r="P44" s="234"/>
      <c r="Q44" s="232"/>
      <c r="R44" s="232"/>
      <c r="S44" s="233"/>
      <c r="T44" s="234"/>
      <c r="U44" s="232"/>
      <c r="V44" s="232"/>
      <c r="W44" s="233"/>
      <c r="X44" s="234"/>
      <c r="Y44" s="232"/>
      <c r="Z44" s="232"/>
      <c r="AA44" s="233"/>
      <c r="AB44" s="234"/>
      <c r="AC44" s="232"/>
      <c r="AD44" s="232"/>
      <c r="AE44" s="233"/>
      <c r="AF44" s="234"/>
      <c r="AG44" s="232"/>
      <c r="AH44" s="259"/>
      <c r="AI44" s="260"/>
      <c r="AJ44" s="259"/>
      <c r="AK44" s="260"/>
      <c r="AL44" s="260"/>
      <c r="AM44" s="262"/>
      <c r="AN44" s="234"/>
      <c r="AO44" s="232"/>
      <c r="AP44" s="232"/>
      <c r="AQ44" s="233"/>
      <c r="AR44" s="234"/>
      <c r="AS44" s="232"/>
      <c r="AT44" s="232"/>
      <c r="AU44" s="233"/>
      <c r="AV44" s="234"/>
      <c r="AW44" s="232"/>
      <c r="AX44" s="232"/>
      <c r="AY44" s="233"/>
      <c r="AZ44" s="234"/>
      <c r="BA44" s="232"/>
      <c r="BB44" s="232"/>
      <c r="BC44" s="233"/>
      <c r="BD44" s="93"/>
      <c r="BE44" s="88" t="s">
        <v>377</v>
      </c>
      <c r="BF44" s="88" t="s">
        <v>269</v>
      </c>
      <c r="BG44" s="53" t="s">
        <v>73</v>
      </c>
      <c r="BH44" s="52">
        <v>1</v>
      </c>
      <c r="BI44" s="52">
        <v>1</v>
      </c>
      <c r="BJ44" s="52"/>
      <c r="BK44" s="52"/>
      <c r="BL44" s="118">
        <v>0</v>
      </c>
      <c r="BM44" s="118">
        <v>0</v>
      </c>
      <c r="BN44" s="118">
        <v>0</v>
      </c>
      <c r="BO44" s="42">
        <f>SUM(BL44:BN44)</f>
        <v>0</v>
      </c>
      <c r="BP44" s="43">
        <v>0</v>
      </c>
      <c r="BQ44" s="44">
        <v>0</v>
      </c>
      <c r="BR44" s="44">
        <v>0</v>
      </c>
      <c r="BS44" s="42">
        <f t="shared" si="2"/>
        <v>0</v>
      </c>
      <c r="BT44" s="44">
        <v>0</v>
      </c>
      <c r="BU44" s="44">
        <v>0</v>
      </c>
      <c r="BV44" s="45">
        <v>0</v>
      </c>
      <c r="BW44" s="42">
        <f t="shared" si="3"/>
        <v>0</v>
      </c>
      <c r="BX44" s="45">
        <v>1</v>
      </c>
      <c r="BY44" s="45">
        <v>0</v>
      </c>
      <c r="BZ44" s="45">
        <v>0</v>
      </c>
      <c r="CA44" s="42">
        <f t="shared" si="4"/>
        <v>1</v>
      </c>
      <c r="CB44" s="46">
        <f t="shared" si="5"/>
        <v>1</v>
      </c>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row>
    <row r="45" spans="1:136" s="126" customFormat="1" ht="60.95" customHeight="1">
      <c r="A45" s="106"/>
      <c r="B45" s="107"/>
      <c r="C45" s="108" t="s">
        <v>270</v>
      </c>
      <c r="D45" s="108"/>
      <c r="E45" s="108"/>
      <c r="F45" s="108"/>
      <c r="G45" s="109"/>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111"/>
      <c r="BE45" s="110"/>
      <c r="BF45" s="110"/>
      <c r="BG45" s="107"/>
      <c r="BH45" s="107">
        <f>SUM(BH46:BH49)</f>
        <v>4</v>
      </c>
      <c r="BI45" s="107">
        <f>SUM(BI46:BI49)</f>
        <v>4</v>
      </c>
      <c r="BJ45" s="107"/>
      <c r="BK45" s="107"/>
      <c r="BL45" s="107">
        <f t="shared" ref="BL45:BZ45" si="11">SUM(BL46:BL49)</f>
        <v>0</v>
      </c>
      <c r="BM45" s="107">
        <f t="shared" si="11"/>
        <v>0</v>
      </c>
      <c r="BN45" s="107">
        <f t="shared" si="11"/>
        <v>0</v>
      </c>
      <c r="BO45" s="130">
        <f>SUM(BO46:BO49)</f>
        <v>0</v>
      </c>
      <c r="BP45" s="107">
        <f t="shared" si="11"/>
        <v>0</v>
      </c>
      <c r="BQ45" s="107">
        <f t="shared" si="11"/>
        <v>1</v>
      </c>
      <c r="BR45" s="107">
        <f t="shared" si="11"/>
        <v>0</v>
      </c>
      <c r="BS45" s="130">
        <f>SUM(BS46:BS49)</f>
        <v>1</v>
      </c>
      <c r="BT45" s="107">
        <f t="shared" si="11"/>
        <v>0</v>
      </c>
      <c r="BU45" s="107">
        <f t="shared" si="11"/>
        <v>1</v>
      </c>
      <c r="BV45" s="107">
        <f t="shared" si="11"/>
        <v>1</v>
      </c>
      <c r="BW45" s="130">
        <f>SUM(BW46:BW49)</f>
        <v>2</v>
      </c>
      <c r="BX45" s="107">
        <f t="shared" si="11"/>
        <v>0</v>
      </c>
      <c r="BY45" s="107">
        <f t="shared" si="11"/>
        <v>1</v>
      </c>
      <c r="BZ45" s="107">
        <f t="shared" si="11"/>
        <v>0</v>
      </c>
      <c r="CA45" s="130">
        <f>SUM(CA46:CA49)</f>
        <v>1</v>
      </c>
      <c r="CB45" s="24">
        <f>SUM(CB46:CB49)</f>
        <v>4</v>
      </c>
      <c r="CC45" s="25">
        <f>BO45+BS45+BW45+CA45</f>
        <v>4</v>
      </c>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row>
    <row r="46" spans="1:136" s="47" customFormat="1" ht="80.099999999999994" customHeight="1">
      <c r="A46" s="83">
        <f>+A44+1</f>
        <v>30</v>
      </c>
      <c r="B46" s="114" t="s">
        <v>271</v>
      </c>
      <c r="C46" s="85" t="s">
        <v>272</v>
      </c>
      <c r="D46" s="85" t="s">
        <v>273</v>
      </c>
      <c r="E46" s="115" t="s">
        <v>274</v>
      </c>
      <c r="F46" s="85" t="s">
        <v>275</v>
      </c>
      <c r="G46" s="116" t="s">
        <v>276</v>
      </c>
      <c r="H46" s="214"/>
      <c r="I46" s="215"/>
      <c r="J46" s="215"/>
      <c r="K46" s="216"/>
      <c r="L46" s="214"/>
      <c r="M46" s="215"/>
      <c r="N46" s="215"/>
      <c r="O46" s="216"/>
      <c r="P46" s="214"/>
      <c r="Q46" s="215"/>
      <c r="R46" s="215"/>
      <c r="S46" s="216"/>
      <c r="T46" s="226"/>
      <c r="U46" s="227"/>
      <c r="V46" s="226"/>
      <c r="W46" s="227"/>
      <c r="X46" s="227"/>
      <c r="Y46" s="227"/>
      <c r="Z46" s="227"/>
      <c r="AA46" s="216"/>
      <c r="AB46" s="214"/>
      <c r="AC46" s="215"/>
      <c r="AD46" s="215"/>
      <c r="AE46" s="216"/>
      <c r="AF46" s="214"/>
      <c r="AG46" s="215"/>
      <c r="AH46" s="215"/>
      <c r="AI46" s="216"/>
      <c r="AJ46" s="214"/>
      <c r="AK46" s="215"/>
      <c r="AL46" s="215"/>
      <c r="AM46" s="216"/>
      <c r="AN46" s="214"/>
      <c r="AO46" s="215"/>
      <c r="AP46" s="215"/>
      <c r="AQ46" s="216"/>
      <c r="AR46" s="214"/>
      <c r="AS46" s="215"/>
      <c r="AT46" s="215"/>
      <c r="AU46" s="216"/>
      <c r="AV46" s="214"/>
      <c r="AW46" s="215"/>
      <c r="AX46" s="215"/>
      <c r="AY46" s="216"/>
      <c r="AZ46" s="214"/>
      <c r="BA46" s="215"/>
      <c r="BB46" s="215"/>
      <c r="BC46" s="216"/>
      <c r="BD46" s="124" t="s">
        <v>277</v>
      </c>
      <c r="BE46" s="115" t="s">
        <v>350</v>
      </c>
      <c r="BF46" s="132"/>
      <c r="BG46" s="134" t="s">
        <v>73</v>
      </c>
      <c r="BH46" s="135">
        <v>1</v>
      </c>
      <c r="BI46" s="44">
        <v>1</v>
      </c>
      <c r="BJ46" s="44"/>
      <c r="BK46" s="44"/>
      <c r="BL46" s="60">
        <v>0</v>
      </c>
      <c r="BM46" s="60">
        <v>0</v>
      </c>
      <c r="BN46" s="60">
        <v>0</v>
      </c>
      <c r="BO46" s="42">
        <f>SUM(BL46:BN46)</f>
        <v>0</v>
      </c>
      <c r="BP46" s="43">
        <v>0</v>
      </c>
      <c r="BQ46" s="44">
        <v>1</v>
      </c>
      <c r="BR46" s="44">
        <v>0</v>
      </c>
      <c r="BS46" s="42">
        <f t="shared" si="2"/>
        <v>1</v>
      </c>
      <c r="BT46" s="44">
        <v>0</v>
      </c>
      <c r="BU46" s="44">
        <v>0</v>
      </c>
      <c r="BV46" s="45">
        <v>0</v>
      </c>
      <c r="BW46" s="42">
        <f t="shared" si="3"/>
        <v>0</v>
      </c>
      <c r="BX46" s="45">
        <v>0</v>
      </c>
      <c r="BY46" s="45">
        <v>0</v>
      </c>
      <c r="BZ46" s="45">
        <v>0</v>
      </c>
      <c r="CA46" s="42">
        <f t="shared" si="4"/>
        <v>0</v>
      </c>
      <c r="CB46" s="46">
        <f t="shared" si="5"/>
        <v>1</v>
      </c>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row>
    <row r="47" spans="1:136" s="47" customFormat="1" ht="54" customHeight="1">
      <c r="A47" s="83">
        <f>+A46+1</f>
        <v>31</v>
      </c>
      <c r="B47" s="114" t="s">
        <v>278</v>
      </c>
      <c r="C47" s="85" t="s">
        <v>279</v>
      </c>
      <c r="D47" s="85" t="s">
        <v>280</v>
      </c>
      <c r="E47" s="248" t="s">
        <v>281</v>
      </c>
      <c r="F47" s="85" t="s">
        <v>282</v>
      </c>
      <c r="G47" s="136"/>
      <c r="H47" s="131"/>
      <c r="I47" s="132"/>
      <c r="J47" s="132"/>
      <c r="K47" s="133"/>
      <c r="L47" s="131"/>
      <c r="M47" s="132"/>
      <c r="N47" s="132"/>
      <c r="O47" s="133"/>
      <c r="P47" s="131"/>
      <c r="Q47" s="132"/>
      <c r="R47" s="132"/>
      <c r="S47" s="133"/>
      <c r="T47" s="131"/>
      <c r="U47" s="132"/>
      <c r="V47" s="132"/>
      <c r="W47" s="133"/>
      <c r="X47" s="131"/>
      <c r="Y47" s="132"/>
      <c r="Z47" s="132"/>
      <c r="AA47" s="133"/>
      <c r="AB47" s="131"/>
      <c r="AC47" s="132"/>
      <c r="AD47" s="132"/>
      <c r="AE47" s="133"/>
      <c r="AF47" s="131"/>
      <c r="AG47" s="132"/>
      <c r="AH47" s="132"/>
      <c r="AI47" s="133"/>
      <c r="AJ47" s="131"/>
      <c r="AK47" s="132"/>
      <c r="AL47" s="132"/>
      <c r="AM47" s="133"/>
      <c r="AN47" s="131"/>
      <c r="AO47" s="132"/>
      <c r="AP47" s="132"/>
      <c r="AQ47" s="133"/>
      <c r="AR47" s="129"/>
      <c r="AS47" s="129"/>
      <c r="AT47" s="129"/>
      <c r="AU47" s="129"/>
      <c r="AV47" s="129"/>
      <c r="AW47" s="129"/>
      <c r="AX47" s="132"/>
      <c r="AY47" s="133"/>
      <c r="AZ47" s="131"/>
      <c r="BA47" s="132"/>
      <c r="BB47" s="132"/>
      <c r="BC47" s="133"/>
      <c r="BD47" s="124" t="s">
        <v>283</v>
      </c>
      <c r="BE47" s="115" t="s">
        <v>374</v>
      </c>
      <c r="BF47" s="115" t="s">
        <v>159</v>
      </c>
      <c r="BG47" s="134" t="s">
        <v>73</v>
      </c>
      <c r="BH47" s="135">
        <v>1</v>
      </c>
      <c r="BI47" s="44">
        <v>1</v>
      </c>
      <c r="BJ47" s="44"/>
      <c r="BK47" s="44"/>
      <c r="BL47" s="60">
        <v>0</v>
      </c>
      <c r="BM47" s="60">
        <v>0</v>
      </c>
      <c r="BN47" s="60">
        <v>0</v>
      </c>
      <c r="BO47" s="42">
        <f t="shared" ref="BO47:BO49" si="12">SUM(BL47:BN47)</f>
        <v>0</v>
      </c>
      <c r="BP47" s="43">
        <v>0</v>
      </c>
      <c r="BQ47" s="44">
        <v>0</v>
      </c>
      <c r="BR47" s="44">
        <v>0</v>
      </c>
      <c r="BS47" s="42">
        <f t="shared" si="2"/>
        <v>0</v>
      </c>
      <c r="BT47" s="44">
        <v>0</v>
      </c>
      <c r="BU47" s="44">
        <v>0</v>
      </c>
      <c r="BV47" s="45">
        <v>0</v>
      </c>
      <c r="BW47" s="42">
        <f t="shared" si="3"/>
        <v>0</v>
      </c>
      <c r="BX47" s="45">
        <v>0</v>
      </c>
      <c r="BY47" s="45">
        <v>1</v>
      </c>
      <c r="BZ47" s="45">
        <v>0</v>
      </c>
      <c r="CA47" s="42">
        <f t="shared" si="4"/>
        <v>1</v>
      </c>
      <c r="CB47" s="46">
        <f t="shared" si="5"/>
        <v>1</v>
      </c>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row>
    <row r="48" spans="1:136" s="47" customFormat="1" ht="93" customHeight="1">
      <c r="A48" s="83">
        <f>+A47+1</f>
        <v>32</v>
      </c>
      <c r="B48" s="114" t="s">
        <v>284</v>
      </c>
      <c r="C48" s="85" t="s">
        <v>285</v>
      </c>
      <c r="D48" s="85" t="s">
        <v>286</v>
      </c>
      <c r="E48" s="85" t="s">
        <v>287</v>
      </c>
      <c r="F48" s="85" t="s">
        <v>288</v>
      </c>
      <c r="G48" s="136"/>
      <c r="H48" s="131"/>
      <c r="I48" s="132"/>
      <c r="J48" s="132"/>
      <c r="K48" s="133"/>
      <c r="L48" s="131"/>
      <c r="M48" s="132"/>
      <c r="N48" s="132"/>
      <c r="O48" s="133"/>
      <c r="P48" s="131"/>
      <c r="Q48" s="132"/>
      <c r="R48" s="132"/>
      <c r="S48" s="133"/>
      <c r="T48" s="131"/>
      <c r="U48" s="132"/>
      <c r="V48" s="132"/>
      <c r="W48" s="133"/>
      <c r="X48" s="131"/>
      <c r="Y48" s="132"/>
      <c r="Z48" s="132"/>
      <c r="AA48" s="133"/>
      <c r="AB48" s="131"/>
      <c r="AC48" s="132"/>
      <c r="AD48" s="132"/>
      <c r="AE48" s="133"/>
      <c r="AF48" s="131"/>
      <c r="AG48" s="132"/>
      <c r="AH48" s="132"/>
      <c r="AI48" s="133"/>
      <c r="AJ48" s="131"/>
      <c r="AK48" s="132"/>
      <c r="AL48" s="280"/>
      <c r="AM48" s="280"/>
      <c r="AN48" s="281"/>
      <c r="AO48" s="280"/>
      <c r="AP48" s="280"/>
      <c r="AQ48" s="282"/>
      <c r="AR48" s="131"/>
      <c r="AS48" s="132"/>
      <c r="AT48" s="132"/>
      <c r="AU48" s="133"/>
      <c r="AV48" s="263"/>
      <c r="AW48" s="137"/>
      <c r="AX48" s="137"/>
      <c r="AY48" s="139"/>
      <c r="AZ48" s="131"/>
      <c r="BA48" s="132"/>
      <c r="BB48" s="132"/>
      <c r="BC48" s="133"/>
      <c r="BD48" s="124" t="s">
        <v>403</v>
      </c>
      <c r="BE48" s="132" t="s">
        <v>405</v>
      </c>
      <c r="BF48" s="115" t="s">
        <v>289</v>
      </c>
      <c r="BG48" s="134" t="s">
        <v>73</v>
      </c>
      <c r="BH48" s="135">
        <v>1</v>
      </c>
      <c r="BI48" s="44">
        <v>1</v>
      </c>
      <c r="BJ48" s="44"/>
      <c r="BK48" s="44"/>
      <c r="BL48" s="60">
        <v>0</v>
      </c>
      <c r="BM48" s="60">
        <v>0</v>
      </c>
      <c r="BN48" s="60">
        <v>0</v>
      </c>
      <c r="BO48" s="42">
        <f t="shared" si="12"/>
        <v>0</v>
      </c>
      <c r="BP48" s="43">
        <v>0</v>
      </c>
      <c r="BQ48" s="44">
        <v>0</v>
      </c>
      <c r="BR48" s="44">
        <v>0</v>
      </c>
      <c r="BS48" s="42">
        <f t="shared" si="2"/>
        <v>0</v>
      </c>
      <c r="BT48" s="44">
        <v>0</v>
      </c>
      <c r="BU48" s="44">
        <v>0</v>
      </c>
      <c r="BV48" s="45">
        <v>1</v>
      </c>
      <c r="BW48" s="42">
        <f t="shared" si="3"/>
        <v>1</v>
      </c>
      <c r="BX48" s="45">
        <v>0</v>
      </c>
      <c r="BY48" s="45">
        <v>0</v>
      </c>
      <c r="BZ48" s="45">
        <v>0</v>
      </c>
      <c r="CA48" s="42">
        <f t="shared" si="4"/>
        <v>0</v>
      </c>
      <c r="CB48" s="46">
        <f t="shared" si="5"/>
        <v>1</v>
      </c>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row>
    <row r="49" spans="1:136" s="47" customFormat="1" ht="48.95" customHeight="1">
      <c r="A49" s="83">
        <f>+A48+1</f>
        <v>33</v>
      </c>
      <c r="B49" s="140" t="s">
        <v>290</v>
      </c>
      <c r="C49" s="85" t="s">
        <v>291</v>
      </c>
      <c r="D49" s="141" t="s">
        <v>292</v>
      </c>
      <c r="E49" s="85" t="s">
        <v>293</v>
      </c>
      <c r="F49" s="85" t="s">
        <v>294</v>
      </c>
      <c r="G49" s="136"/>
      <c r="H49" s="211"/>
      <c r="I49" s="212"/>
      <c r="J49" s="212"/>
      <c r="K49" s="213"/>
      <c r="L49" s="211"/>
      <c r="M49" s="212"/>
      <c r="N49" s="212"/>
      <c r="O49" s="213"/>
      <c r="P49" s="211"/>
      <c r="Q49" s="212"/>
      <c r="R49" s="212"/>
      <c r="S49" s="213"/>
      <c r="T49" s="211"/>
      <c r="U49" s="212"/>
      <c r="V49" s="212"/>
      <c r="W49" s="213"/>
      <c r="X49" s="211"/>
      <c r="Y49" s="212"/>
      <c r="Z49" s="212"/>
      <c r="AA49" s="213"/>
      <c r="AB49" s="211"/>
      <c r="AC49" s="212"/>
      <c r="AD49" s="212"/>
      <c r="AE49" s="213"/>
      <c r="AF49" s="211"/>
      <c r="AG49" s="212"/>
      <c r="AH49" s="212"/>
      <c r="AI49" s="213"/>
      <c r="AJ49" s="258"/>
      <c r="AK49" s="258"/>
      <c r="AL49" s="258"/>
      <c r="AM49" s="258"/>
      <c r="AN49" s="211"/>
      <c r="AO49" s="212"/>
      <c r="AP49" s="212"/>
      <c r="AQ49" s="213"/>
      <c r="AR49" s="217"/>
      <c r="AS49" s="218"/>
      <c r="AT49" s="218"/>
      <c r="AU49" s="219"/>
      <c r="AV49" s="211"/>
      <c r="AW49" s="212"/>
      <c r="AX49" s="212"/>
      <c r="AY49" s="213"/>
      <c r="AZ49" s="211"/>
      <c r="BA49" s="212"/>
      <c r="BB49" s="212"/>
      <c r="BC49" s="213"/>
      <c r="BD49" s="124" t="s">
        <v>295</v>
      </c>
      <c r="BE49" s="115" t="s">
        <v>376</v>
      </c>
      <c r="BF49" s="115" t="s">
        <v>296</v>
      </c>
      <c r="BG49" s="134" t="s">
        <v>240</v>
      </c>
      <c r="BH49" s="135">
        <v>1</v>
      </c>
      <c r="BI49" s="44">
        <v>1</v>
      </c>
      <c r="BJ49" s="44"/>
      <c r="BK49" s="44"/>
      <c r="BL49" s="60">
        <v>0</v>
      </c>
      <c r="BM49" s="60">
        <v>0</v>
      </c>
      <c r="BN49" s="60">
        <v>0</v>
      </c>
      <c r="BO49" s="42">
        <f t="shared" si="12"/>
        <v>0</v>
      </c>
      <c r="BP49" s="43">
        <v>0</v>
      </c>
      <c r="BQ49" s="44">
        <v>0</v>
      </c>
      <c r="BR49" s="44">
        <v>0</v>
      </c>
      <c r="BS49" s="42">
        <f t="shared" si="2"/>
        <v>0</v>
      </c>
      <c r="BT49" s="44">
        <v>0</v>
      </c>
      <c r="BU49" s="44">
        <v>1</v>
      </c>
      <c r="BV49" s="45">
        <v>0</v>
      </c>
      <c r="BW49" s="42">
        <f t="shared" si="3"/>
        <v>1</v>
      </c>
      <c r="BX49" s="45">
        <v>0</v>
      </c>
      <c r="BY49" s="45">
        <v>0</v>
      </c>
      <c r="BZ49" s="45">
        <v>0</v>
      </c>
      <c r="CA49" s="42">
        <f t="shared" si="4"/>
        <v>0</v>
      </c>
      <c r="CB49" s="46">
        <f t="shared" si="5"/>
        <v>1</v>
      </c>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row>
    <row r="50" spans="1:136" s="126" customFormat="1" ht="40.5" customHeight="1">
      <c r="A50" s="106"/>
      <c r="B50" s="106"/>
      <c r="C50" s="108" t="s">
        <v>297</v>
      </c>
      <c r="D50" s="108"/>
      <c r="E50" s="108"/>
      <c r="F50" s="108"/>
      <c r="G50" s="109"/>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111"/>
      <c r="BE50" s="110"/>
      <c r="BF50" s="110"/>
      <c r="BG50" s="142"/>
      <c r="BH50" s="106">
        <f>SUM(BH51:BH52)</f>
        <v>1</v>
      </c>
      <c r="BI50" s="106">
        <f>SUM(BI51:BI52)</f>
        <v>1</v>
      </c>
      <c r="BJ50" s="106"/>
      <c r="BK50" s="106"/>
      <c r="BL50" s="106">
        <f t="shared" ref="BL50:CA50" si="13">SUM(BL51:BL52)</f>
        <v>0</v>
      </c>
      <c r="BM50" s="106">
        <f t="shared" si="13"/>
        <v>0</v>
      </c>
      <c r="BN50" s="106">
        <f t="shared" si="13"/>
        <v>0</v>
      </c>
      <c r="BO50" s="143">
        <f t="shared" si="13"/>
        <v>0</v>
      </c>
      <c r="BP50" s="106">
        <f t="shared" si="13"/>
        <v>0</v>
      </c>
      <c r="BQ50" s="106">
        <f t="shared" si="13"/>
        <v>0</v>
      </c>
      <c r="BR50" s="106">
        <f t="shared" si="13"/>
        <v>0</v>
      </c>
      <c r="BS50" s="143">
        <f t="shared" si="13"/>
        <v>0</v>
      </c>
      <c r="BT50" s="106">
        <f t="shared" si="13"/>
        <v>0</v>
      </c>
      <c r="BU50" s="106">
        <f t="shared" si="13"/>
        <v>1</v>
      </c>
      <c r="BV50" s="106">
        <f t="shared" si="13"/>
        <v>0</v>
      </c>
      <c r="BW50" s="143">
        <f t="shared" si="13"/>
        <v>1</v>
      </c>
      <c r="BX50" s="106">
        <f t="shared" si="13"/>
        <v>0</v>
      </c>
      <c r="BY50" s="106">
        <f t="shared" si="13"/>
        <v>0</v>
      </c>
      <c r="BZ50" s="106">
        <f t="shared" si="13"/>
        <v>0</v>
      </c>
      <c r="CA50" s="143">
        <f t="shared" si="13"/>
        <v>0</v>
      </c>
      <c r="CB50" s="24">
        <f>SUM(CB51:CB52)</f>
        <v>1</v>
      </c>
      <c r="CC50" s="25">
        <f>BO50+BS50+BW50+CA50</f>
        <v>1</v>
      </c>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row>
    <row r="51" spans="1:136" s="102" customFormat="1" ht="66" customHeight="1">
      <c r="A51" s="144">
        <f>A49+1</f>
        <v>34</v>
      </c>
      <c r="B51" s="114" t="s">
        <v>298</v>
      </c>
      <c r="C51" s="115" t="s">
        <v>299</v>
      </c>
      <c r="D51" s="115" t="s">
        <v>373</v>
      </c>
      <c r="E51" s="115" t="s">
        <v>300</v>
      </c>
      <c r="F51" s="115" t="s">
        <v>301</v>
      </c>
      <c r="G51" s="136"/>
      <c r="H51" s="220"/>
      <c r="I51" s="221"/>
      <c r="J51" s="221"/>
      <c r="K51" s="222"/>
      <c r="L51" s="220"/>
      <c r="M51" s="221"/>
      <c r="N51" s="221"/>
      <c r="O51" s="222"/>
      <c r="P51" s="220"/>
      <c r="Q51" s="221"/>
      <c r="R51" s="221"/>
      <c r="S51" s="222"/>
      <c r="T51" s="220"/>
      <c r="U51" s="221"/>
      <c r="V51" s="221"/>
      <c r="W51" s="222"/>
      <c r="X51" s="220"/>
      <c r="Y51" s="221"/>
      <c r="Z51" s="221"/>
      <c r="AA51" s="222"/>
      <c r="AB51" s="220"/>
      <c r="AC51" s="221"/>
      <c r="AD51" s="221"/>
      <c r="AE51" s="222"/>
      <c r="AF51" s="252"/>
      <c r="AG51" s="255"/>
      <c r="AH51" s="255"/>
      <c r="AI51" s="256"/>
      <c r="AJ51" s="252"/>
      <c r="AK51" s="252"/>
      <c r="AL51" s="252"/>
      <c r="AM51" s="252"/>
      <c r="AN51" s="220"/>
      <c r="AO51" s="221"/>
      <c r="AP51" s="221"/>
      <c r="AQ51" s="222"/>
      <c r="AR51" s="220"/>
      <c r="AS51" s="221"/>
      <c r="AT51" s="221"/>
      <c r="AU51" s="222"/>
      <c r="AV51" s="220"/>
      <c r="AW51" s="221"/>
      <c r="AX51" s="221"/>
      <c r="AY51" s="222"/>
      <c r="AZ51" s="220"/>
      <c r="BA51" s="221"/>
      <c r="BB51" s="221"/>
      <c r="BC51" s="222"/>
      <c r="BD51" s="93" t="s">
        <v>302</v>
      </c>
      <c r="BE51" s="88" t="s">
        <v>378</v>
      </c>
      <c r="BF51" s="88" t="s">
        <v>218</v>
      </c>
      <c r="BG51" s="134" t="s">
        <v>73</v>
      </c>
      <c r="BH51" s="134">
        <v>1</v>
      </c>
      <c r="BI51" s="101">
        <v>1</v>
      </c>
      <c r="BJ51" s="101"/>
      <c r="BK51" s="101"/>
      <c r="BL51" s="100">
        <v>0</v>
      </c>
      <c r="BM51" s="100">
        <v>0</v>
      </c>
      <c r="BN51" s="100">
        <v>0</v>
      </c>
      <c r="BO51" s="42">
        <f>SUM(BL51:BN51)</f>
        <v>0</v>
      </c>
      <c r="BP51" s="43">
        <v>0</v>
      </c>
      <c r="BQ51" s="101">
        <v>0</v>
      </c>
      <c r="BR51" s="101">
        <v>0</v>
      </c>
      <c r="BS51" s="42">
        <f t="shared" si="2"/>
        <v>0</v>
      </c>
      <c r="BT51" s="101">
        <v>0</v>
      </c>
      <c r="BU51" s="101">
        <v>1</v>
      </c>
      <c r="BV51" s="45">
        <v>0</v>
      </c>
      <c r="BW51" s="42">
        <f t="shared" si="3"/>
        <v>1</v>
      </c>
      <c r="BX51" s="45">
        <v>0</v>
      </c>
      <c r="BY51" s="45">
        <v>0</v>
      </c>
      <c r="BZ51" s="45">
        <v>0</v>
      </c>
      <c r="CA51" s="42">
        <f t="shared" si="4"/>
        <v>0</v>
      </c>
      <c r="CB51" s="46">
        <f t="shared" si="5"/>
        <v>1</v>
      </c>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row>
    <row r="52" spans="1:136" s="47" customFormat="1" ht="45.95" customHeight="1">
      <c r="A52" s="83">
        <f>+A51+1</f>
        <v>35</v>
      </c>
      <c r="B52" s="114" t="s">
        <v>303</v>
      </c>
      <c r="C52" s="115" t="s">
        <v>304</v>
      </c>
      <c r="D52" s="115"/>
      <c r="E52" s="115"/>
      <c r="F52" s="115"/>
      <c r="G52" s="136"/>
      <c r="H52" s="211"/>
      <c r="I52" s="212"/>
      <c r="J52" s="212"/>
      <c r="K52" s="213"/>
      <c r="L52" s="211"/>
      <c r="M52" s="212"/>
      <c r="N52" s="212"/>
      <c r="O52" s="213"/>
      <c r="P52" s="211"/>
      <c r="Q52" s="212"/>
      <c r="R52" s="212"/>
      <c r="S52" s="213"/>
      <c r="T52" s="211"/>
      <c r="U52" s="212"/>
      <c r="V52" s="212"/>
      <c r="W52" s="213"/>
      <c r="X52" s="211"/>
      <c r="Y52" s="212"/>
      <c r="Z52" s="212"/>
      <c r="AA52" s="213"/>
      <c r="AB52" s="211"/>
      <c r="AC52" s="212"/>
      <c r="AD52" s="212"/>
      <c r="AE52" s="213"/>
      <c r="AF52" s="211"/>
      <c r="AG52" s="212"/>
      <c r="AH52" s="212"/>
      <c r="AI52" s="213"/>
      <c r="AJ52" s="211"/>
      <c r="AK52" s="212"/>
      <c r="AL52" s="212"/>
      <c r="AM52" s="213"/>
      <c r="AN52" s="211"/>
      <c r="AO52" s="212"/>
      <c r="AP52" s="212"/>
      <c r="AQ52" s="213"/>
      <c r="AR52" s="211"/>
      <c r="AS52" s="212"/>
      <c r="AT52" s="212"/>
      <c r="AU52" s="213"/>
      <c r="AV52" s="211"/>
      <c r="AW52" s="212"/>
      <c r="AX52" s="212"/>
      <c r="AY52" s="213"/>
      <c r="AZ52" s="211"/>
      <c r="BA52" s="212"/>
      <c r="BB52" s="212"/>
      <c r="BC52" s="213"/>
      <c r="BD52" s="124" t="s">
        <v>305</v>
      </c>
      <c r="BE52" s="132"/>
      <c r="BF52" s="132"/>
      <c r="BG52" s="134" t="s">
        <v>306</v>
      </c>
      <c r="BH52" s="135">
        <v>0</v>
      </c>
      <c r="BI52" s="44">
        <v>0</v>
      </c>
      <c r="BJ52" s="44"/>
      <c r="BK52" s="44"/>
      <c r="BL52" s="60">
        <v>0</v>
      </c>
      <c r="BM52" s="60">
        <v>0</v>
      </c>
      <c r="BN52" s="60">
        <v>0</v>
      </c>
      <c r="BO52" s="42">
        <f>SUM(BL52:BN52)</f>
        <v>0</v>
      </c>
      <c r="BP52" s="43">
        <v>0</v>
      </c>
      <c r="BQ52" s="44">
        <v>0</v>
      </c>
      <c r="BR52" s="44">
        <v>0</v>
      </c>
      <c r="BS52" s="42">
        <f t="shared" si="2"/>
        <v>0</v>
      </c>
      <c r="BT52" s="44">
        <v>0</v>
      </c>
      <c r="BU52" s="44">
        <v>0</v>
      </c>
      <c r="BV52" s="45">
        <v>0</v>
      </c>
      <c r="BW52" s="42">
        <f t="shared" si="3"/>
        <v>0</v>
      </c>
      <c r="BX52" s="45">
        <v>0</v>
      </c>
      <c r="BY52" s="45">
        <v>0</v>
      </c>
      <c r="BZ52" s="45">
        <v>0</v>
      </c>
      <c r="CA52" s="42">
        <f t="shared" si="4"/>
        <v>0</v>
      </c>
      <c r="CB52" s="46">
        <f t="shared" si="5"/>
        <v>0</v>
      </c>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row>
    <row r="53" spans="1:136" s="146" customFormat="1" ht="25.5">
      <c r="A53" s="106"/>
      <c r="B53" s="106"/>
      <c r="C53" s="108" t="s">
        <v>307</v>
      </c>
      <c r="D53" s="108"/>
      <c r="E53" s="108"/>
      <c r="F53" s="108"/>
      <c r="G53" s="109"/>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5"/>
      <c r="BD53" s="111"/>
      <c r="BE53" s="110"/>
      <c r="BF53" s="110"/>
      <c r="BG53" s="142"/>
      <c r="BH53" s="106">
        <f>SUM(BH54:BH58)</f>
        <v>1</v>
      </c>
      <c r="BI53" s="106">
        <f>SUM(BI54:BI58)</f>
        <v>1</v>
      </c>
      <c r="BJ53" s="106"/>
      <c r="BK53" s="106"/>
      <c r="BL53" s="106">
        <f t="shared" ref="BL53:CA53" si="14">SUM(BL54:BL58)</f>
        <v>0</v>
      </c>
      <c r="BM53" s="106">
        <f t="shared" si="14"/>
        <v>0</v>
      </c>
      <c r="BN53" s="106">
        <f t="shared" si="14"/>
        <v>0</v>
      </c>
      <c r="BO53" s="145">
        <f t="shared" si="14"/>
        <v>0</v>
      </c>
      <c r="BP53" s="106">
        <f t="shared" si="14"/>
        <v>0</v>
      </c>
      <c r="BQ53" s="106">
        <f t="shared" si="14"/>
        <v>0</v>
      </c>
      <c r="BR53" s="106">
        <f t="shared" si="14"/>
        <v>0</v>
      </c>
      <c r="BS53" s="145">
        <f t="shared" si="14"/>
        <v>0</v>
      </c>
      <c r="BT53" s="106">
        <f t="shared" si="14"/>
        <v>0</v>
      </c>
      <c r="BU53" s="106">
        <f t="shared" si="14"/>
        <v>1</v>
      </c>
      <c r="BV53" s="106">
        <f t="shared" si="14"/>
        <v>0</v>
      </c>
      <c r="BW53" s="145">
        <f t="shared" si="14"/>
        <v>1</v>
      </c>
      <c r="BX53" s="106">
        <f t="shared" si="14"/>
        <v>0</v>
      </c>
      <c r="BY53" s="106">
        <f t="shared" si="14"/>
        <v>0</v>
      </c>
      <c r="BZ53" s="106">
        <f t="shared" si="14"/>
        <v>0</v>
      </c>
      <c r="CA53" s="145">
        <f t="shared" si="14"/>
        <v>0</v>
      </c>
      <c r="CB53" s="24">
        <f>SUM(CB54:CB58)</f>
        <v>1</v>
      </c>
      <c r="CC53" s="25">
        <f>BO53+BS53+BW53+CA53</f>
        <v>1</v>
      </c>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row>
    <row r="54" spans="1:136" s="47" customFormat="1" ht="59.1" customHeight="1">
      <c r="A54" s="83">
        <f>A52+1</f>
        <v>36</v>
      </c>
      <c r="B54" s="114" t="s">
        <v>308</v>
      </c>
      <c r="C54" s="114" t="s">
        <v>309</v>
      </c>
      <c r="D54" s="114" t="s">
        <v>310</v>
      </c>
      <c r="E54" s="114" t="s">
        <v>311</v>
      </c>
      <c r="F54" s="85" t="s">
        <v>312</v>
      </c>
      <c r="G54" s="136"/>
      <c r="H54" s="214"/>
      <c r="I54" s="215"/>
      <c r="J54" s="215"/>
      <c r="K54" s="216"/>
      <c r="L54" s="214"/>
      <c r="M54" s="215"/>
      <c r="N54" s="215"/>
      <c r="O54" s="216"/>
      <c r="P54" s="214"/>
      <c r="Q54" s="215"/>
      <c r="R54" s="215"/>
      <c r="S54" s="216"/>
      <c r="T54" s="214"/>
      <c r="U54" s="215"/>
      <c r="V54" s="215"/>
      <c r="W54" s="216"/>
      <c r="X54" s="214"/>
      <c r="Y54" s="215"/>
      <c r="Z54" s="215"/>
      <c r="AA54" s="216"/>
      <c r="AB54" s="214"/>
      <c r="AC54" s="215"/>
      <c r="AD54" s="215"/>
      <c r="AE54" s="216"/>
      <c r="AF54" s="249"/>
      <c r="AG54" s="250"/>
      <c r="AH54" s="250"/>
      <c r="AI54" s="254"/>
      <c r="AJ54" s="249"/>
      <c r="AK54" s="215"/>
      <c r="AL54" s="215"/>
      <c r="AM54" s="216"/>
      <c r="AN54" s="214"/>
      <c r="AO54" s="215"/>
      <c r="AP54" s="215"/>
      <c r="AQ54" s="216"/>
      <c r="AR54" s="214"/>
      <c r="AS54" s="215"/>
      <c r="AT54" s="215"/>
      <c r="AU54" s="216"/>
      <c r="AV54" s="214"/>
      <c r="AW54" s="215"/>
      <c r="AX54" s="215"/>
      <c r="AY54" s="216"/>
      <c r="AZ54" s="214"/>
      <c r="BA54" s="215"/>
      <c r="BB54" s="215"/>
      <c r="BC54" s="216"/>
      <c r="BD54" s="124" t="s">
        <v>313</v>
      </c>
      <c r="BE54" s="115" t="s">
        <v>372</v>
      </c>
      <c r="BF54" s="132"/>
      <c r="BG54" s="134" t="s">
        <v>73</v>
      </c>
      <c r="BH54" s="53">
        <v>1</v>
      </c>
      <c r="BI54" s="44">
        <v>1</v>
      </c>
      <c r="BJ54" s="44"/>
      <c r="BK54" s="44"/>
      <c r="BL54" s="60">
        <v>0</v>
      </c>
      <c r="BM54" s="60">
        <v>0</v>
      </c>
      <c r="BN54" s="60">
        <v>0</v>
      </c>
      <c r="BO54" s="42">
        <f>SUM(BL54:BN54)</f>
        <v>0</v>
      </c>
      <c r="BP54" s="43">
        <v>0</v>
      </c>
      <c r="BQ54" s="44">
        <v>0</v>
      </c>
      <c r="BR54" s="44">
        <v>0</v>
      </c>
      <c r="BS54" s="42">
        <f t="shared" si="2"/>
        <v>0</v>
      </c>
      <c r="BT54" s="44">
        <v>0</v>
      </c>
      <c r="BU54" s="44">
        <v>1</v>
      </c>
      <c r="BV54" s="45">
        <v>0</v>
      </c>
      <c r="BW54" s="42">
        <f t="shared" si="3"/>
        <v>1</v>
      </c>
      <c r="BX54" s="45">
        <v>0</v>
      </c>
      <c r="BY54" s="45">
        <v>0</v>
      </c>
      <c r="BZ54" s="45">
        <v>0</v>
      </c>
      <c r="CA54" s="42">
        <f t="shared" si="4"/>
        <v>0</v>
      </c>
      <c r="CB54" s="46">
        <f t="shared" si="5"/>
        <v>1</v>
      </c>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row>
    <row r="55" spans="1:136" s="47" customFormat="1" ht="59.1" customHeight="1">
      <c r="A55" s="83">
        <f>A54+1</f>
        <v>37</v>
      </c>
      <c r="B55" s="114" t="s">
        <v>314</v>
      </c>
      <c r="C55" s="85" t="s">
        <v>315</v>
      </c>
      <c r="D55" s="85"/>
      <c r="E55" s="85"/>
      <c r="F55" s="85"/>
      <c r="G55" s="136"/>
      <c r="H55" s="147"/>
      <c r="I55" s="148"/>
      <c r="J55" s="148"/>
      <c r="K55" s="149"/>
      <c r="L55" s="147"/>
      <c r="M55" s="148"/>
      <c r="N55" s="148"/>
      <c r="O55" s="149"/>
      <c r="P55" s="147"/>
      <c r="Q55" s="148"/>
      <c r="R55" s="148"/>
      <c r="S55" s="149"/>
      <c r="T55" s="147"/>
      <c r="U55" s="148"/>
      <c r="V55" s="148"/>
      <c r="W55" s="149"/>
      <c r="X55" s="147"/>
      <c r="Y55" s="148"/>
      <c r="Z55" s="148"/>
      <c r="AA55" s="149"/>
      <c r="AB55" s="147"/>
      <c r="AC55" s="148"/>
      <c r="AD55" s="148"/>
      <c r="AE55" s="149"/>
      <c r="AF55" s="147"/>
      <c r="AG55" s="148"/>
      <c r="AH55" s="148"/>
      <c r="AI55" s="149"/>
      <c r="AJ55" s="147"/>
      <c r="AK55" s="148"/>
      <c r="AL55" s="148"/>
      <c r="AM55" s="149"/>
      <c r="AN55" s="263"/>
      <c r="AO55" s="137"/>
      <c r="AP55" s="137"/>
      <c r="AQ55" s="139"/>
      <c r="AR55" s="138"/>
      <c r="AS55" s="137"/>
      <c r="AT55" s="137"/>
      <c r="AU55" s="139"/>
      <c r="AV55" s="138"/>
      <c r="AW55" s="137"/>
      <c r="AX55" s="137"/>
      <c r="AY55" s="139"/>
      <c r="AZ55" s="138"/>
      <c r="BA55" s="137"/>
      <c r="BB55" s="137"/>
      <c r="BC55" s="139"/>
      <c r="BD55" s="124" t="s">
        <v>316</v>
      </c>
      <c r="BE55" s="132"/>
      <c r="BF55" s="132"/>
      <c r="BG55" s="134" t="s">
        <v>306</v>
      </c>
      <c r="BH55" s="135">
        <v>0</v>
      </c>
      <c r="BI55" s="44">
        <v>0</v>
      </c>
      <c r="BJ55" s="44"/>
      <c r="BK55" s="44"/>
      <c r="BL55" s="60">
        <v>0</v>
      </c>
      <c r="BM55" s="60">
        <v>0</v>
      </c>
      <c r="BN55" s="60">
        <v>0</v>
      </c>
      <c r="BO55" s="42">
        <f t="shared" ref="BO55:BO57" si="15">SUM(BL55:BN55)</f>
        <v>0</v>
      </c>
      <c r="BP55" s="43">
        <v>0</v>
      </c>
      <c r="BQ55" s="44">
        <v>0</v>
      </c>
      <c r="BR55" s="44">
        <v>0</v>
      </c>
      <c r="BS55" s="42">
        <f t="shared" si="2"/>
        <v>0</v>
      </c>
      <c r="BT55" s="44">
        <v>0</v>
      </c>
      <c r="BU55" s="44">
        <v>0</v>
      </c>
      <c r="BV55" s="45">
        <v>0</v>
      </c>
      <c r="BW55" s="42">
        <f t="shared" si="3"/>
        <v>0</v>
      </c>
      <c r="BX55" s="45">
        <v>0</v>
      </c>
      <c r="BY55" s="45">
        <v>0</v>
      </c>
      <c r="BZ55" s="45">
        <v>0</v>
      </c>
      <c r="CA55" s="42">
        <f t="shared" si="4"/>
        <v>0</v>
      </c>
      <c r="CB55" s="46">
        <f t="shared" si="5"/>
        <v>0</v>
      </c>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row>
    <row r="56" spans="1:136" s="47" customFormat="1" ht="65.099999999999994" customHeight="1">
      <c r="A56" s="83">
        <f t="shared" ref="A56:A58" si="16">A55+1</f>
        <v>38</v>
      </c>
      <c r="B56" s="114" t="s">
        <v>317</v>
      </c>
      <c r="C56" s="85" t="s">
        <v>318</v>
      </c>
      <c r="D56" s="85"/>
      <c r="E56" s="85"/>
      <c r="F56" s="85"/>
      <c r="G56" s="136"/>
      <c r="H56" s="147"/>
      <c r="I56" s="148"/>
      <c r="J56" s="148"/>
      <c r="K56" s="149"/>
      <c r="L56" s="147"/>
      <c r="M56" s="148"/>
      <c r="N56" s="148"/>
      <c r="O56" s="149"/>
      <c r="P56" s="147"/>
      <c r="Q56" s="148"/>
      <c r="R56" s="148"/>
      <c r="S56" s="149"/>
      <c r="T56" s="147"/>
      <c r="U56" s="148"/>
      <c r="V56" s="148"/>
      <c r="W56" s="149"/>
      <c r="X56" s="147"/>
      <c r="Y56" s="148"/>
      <c r="Z56" s="148"/>
      <c r="AA56" s="149"/>
      <c r="AB56" s="147"/>
      <c r="AC56" s="148"/>
      <c r="AD56" s="148"/>
      <c r="AE56" s="149"/>
      <c r="AF56" s="147"/>
      <c r="AG56" s="148"/>
      <c r="AH56" s="148"/>
      <c r="AI56" s="149"/>
      <c r="AJ56" s="147"/>
      <c r="AK56" s="148"/>
      <c r="AL56" s="148"/>
      <c r="AM56" s="149"/>
      <c r="AN56" s="148"/>
      <c r="AO56" s="148"/>
      <c r="AP56" s="148"/>
      <c r="AQ56" s="148"/>
      <c r="AR56" s="148"/>
      <c r="AS56" s="148"/>
      <c r="AT56" s="148"/>
      <c r="AU56" s="148"/>
      <c r="AV56" s="138"/>
      <c r="AW56" s="137"/>
      <c r="AX56" s="137"/>
      <c r="AY56" s="139"/>
      <c r="AZ56" s="138"/>
      <c r="BA56" s="137"/>
      <c r="BB56" s="137"/>
      <c r="BC56" s="139"/>
      <c r="BD56" s="124" t="s">
        <v>316</v>
      </c>
      <c r="BE56" s="115" t="s">
        <v>408</v>
      </c>
      <c r="BF56" s="115" t="s">
        <v>319</v>
      </c>
      <c r="BG56" s="134" t="s">
        <v>306</v>
      </c>
      <c r="BH56" s="135">
        <v>0</v>
      </c>
      <c r="BI56" s="44">
        <v>0</v>
      </c>
      <c r="BJ56" s="44"/>
      <c r="BK56" s="44"/>
      <c r="BL56" s="60">
        <v>0</v>
      </c>
      <c r="BM56" s="60">
        <v>0</v>
      </c>
      <c r="BN56" s="60">
        <v>0</v>
      </c>
      <c r="BO56" s="42">
        <f t="shared" si="15"/>
        <v>0</v>
      </c>
      <c r="BP56" s="43">
        <v>0</v>
      </c>
      <c r="BQ56" s="44">
        <v>0</v>
      </c>
      <c r="BR56" s="44">
        <v>0</v>
      </c>
      <c r="BS56" s="42">
        <f t="shared" si="2"/>
        <v>0</v>
      </c>
      <c r="BT56" s="44">
        <v>0</v>
      </c>
      <c r="BU56" s="44">
        <v>0</v>
      </c>
      <c r="BV56" s="45">
        <v>0</v>
      </c>
      <c r="BW56" s="42">
        <f t="shared" si="3"/>
        <v>0</v>
      </c>
      <c r="BX56" s="45">
        <v>0</v>
      </c>
      <c r="BY56" s="45">
        <v>0</v>
      </c>
      <c r="BZ56" s="45">
        <v>0</v>
      </c>
      <c r="CA56" s="42">
        <f t="shared" si="4"/>
        <v>0</v>
      </c>
      <c r="CB56" s="46">
        <f t="shared" si="5"/>
        <v>0</v>
      </c>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row>
    <row r="57" spans="1:136" s="47" customFormat="1" ht="71.099999999999994" customHeight="1">
      <c r="A57" s="83">
        <f t="shared" si="16"/>
        <v>39</v>
      </c>
      <c r="B57" s="114" t="s">
        <v>320</v>
      </c>
      <c r="C57" s="85" t="s">
        <v>321</v>
      </c>
      <c r="D57" s="85"/>
      <c r="E57" s="85"/>
      <c r="F57" s="85"/>
      <c r="G57" s="136"/>
      <c r="H57" s="147"/>
      <c r="I57" s="148"/>
      <c r="J57" s="148"/>
      <c r="K57" s="149"/>
      <c r="L57" s="147"/>
      <c r="M57" s="148"/>
      <c r="N57" s="148"/>
      <c r="O57" s="149"/>
      <c r="P57" s="147"/>
      <c r="Q57" s="148"/>
      <c r="R57" s="148"/>
      <c r="S57" s="149"/>
      <c r="T57" s="147"/>
      <c r="U57" s="148"/>
      <c r="V57" s="148"/>
      <c r="W57" s="149"/>
      <c r="X57" s="147"/>
      <c r="Y57" s="148"/>
      <c r="Z57" s="148"/>
      <c r="AA57" s="149"/>
      <c r="AB57" s="147"/>
      <c r="AC57" s="148"/>
      <c r="AD57" s="148"/>
      <c r="AE57" s="149"/>
      <c r="AF57" s="147"/>
      <c r="AG57" s="148"/>
      <c r="AH57" s="148"/>
      <c r="AI57" s="149"/>
      <c r="AJ57" s="147"/>
      <c r="AK57" s="148"/>
      <c r="AL57" s="148"/>
      <c r="AM57" s="149"/>
      <c r="AN57" s="263"/>
      <c r="AO57" s="137"/>
      <c r="AP57" s="137"/>
      <c r="AQ57" s="139"/>
      <c r="AR57" s="138"/>
      <c r="AS57" s="137"/>
      <c r="AT57" s="137"/>
      <c r="AU57" s="139"/>
      <c r="AV57" s="138"/>
      <c r="AW57" s="137"/>
      <c r="AX57" s="137"/>
      <c r="AY57" s="139"/>
      <c r="AZ57" s="138"/>
      <c r="BA57" s="137"/>
      <c r="BB57" s="137"/>
      <c r="BC57" s="139"/>
      <c r="BD57" s="150"/>
      <c r="BE57" s="132"/>
      <c r="BF57" s="132"/>
      <c r="BG57" s="134" t="s">
        <v>306</v>
      </c>
      <c r="BH57" s="134">
        <v>0</v>
      </c>
      <c r="BI57" s="44">
        <v>0</v>
      </c>
      <c r="BJ57" s="44"/>
      <c r="BK57" s="44"/>
      <c r="BL57" s="60">
        <v>0</v>
      </c>
      <c r="BM57" s="60">
        <v>0</v>
      </c>
      <c r="BN57" s="60">
        <v>0</v>
      </c>
      <c r="BO57" s="42">
        <f t="shared" si="15"/>
        <v>0</v>
      </c>
      <c r="BP57" s="43">
        <v>0</v>
      </c>
      <c r="BQ57" s="44">
        <v>0</v>
      </c>
      <c r="BR57" s="44">
        <v>0</v>
      </c>
      <c r="BS57" s="42">
        <f t="shared" si="2"/>
        <v>0</v>
      </c>
      <c r="BT57" s="44">
        <v>0</v>
      </c>
      <c r="BU57" s="44">
        <v>0</v>
      </c>
      <c r="BV57" s="45">
        <v>0</v>
      </c>
      <c r="BW57" s="42">
        <f t="shared" si="3"/>
        <v>0</v>
      </c>
      <c r="BX57" s="45">
        <v>0</v>
      </c>
      <c r="BY57" s="45">
        <v>0</v>
      </c>
      <c r="BZ57" s="45">
        <v>0</v>
      </c>
      <c r="CA57" s="42">
        <f t="shared" si="4"/>
        <v>0</v>
      </c>
      <c r="CB57" s="46">
        <f t="shared" si="5"/>
        <v>0</v>
      </c>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row>
    <row r="58" spans="1:136" s="47" customFormat="1" ht="42" customHeight="1">
      <c r="A58" s="83">
        <f t="shared" si="16"/>
        <v>40</v>
      </c>
      <c r="B58" s="114" t="s">
        <v>322</v>
      </c>
      <c r="C58" s="85" t="s">
        <v>323</v>
      </c>
      <c r="D58" s="85"/>
      <c r="E58" s="85"/>
      <c r="F58" s="85"/>
      <c r="G58" s="136"/>
      <c r="H58" s="194"/>
      <c r="I58" s="195"/>
      <c r="J58" s="195"/>
      <c r="K58" s="193"/>
      <c r="L58" s="194"/>
      <c r="M58" s="195"/>
      <c r="N58" s="195"/>
      <c r="O58" s="193"/>
      <c r="P58" s="194"/>
      <c r="Q58" s="195"/>
      <c r="R58" s="148"/>
      <c r="S58" s="193"/>
      <c r="T58" s="194"/>
      <c r="U58" s="195"/>
      <c r="V58" s="195"/>
      <c r="W58" s="193"/>
      <c r="X58" s="194"/>
      <c r="Y58" s="195"/>
      <c r="Z58" s="195"/>
      <c r="AA58" s="193"/>
      <c r="AB58" s="194"/>
      <c r="AC58" s="195"/>
      <c r="AD58" s="195"/>
      <c r="AE58" s="193"/>
      <c r="AF58" s="194"/>
      <c r="AG58" s="195"/>
      <c r="AH58" s="195"/>
      <c r="AI58" s="193"/>
      <c r="AJ58" s="194"/>
      <c r="AK58" s="195"/>
      <c r="AL58" s="195"/>
      <c r="AM58" s="193"/>
      <c r="AN58" s="264"/>
      <c r="AO58" s="196"/>
      <c r="AP58" s="196"/>
      <c r="AQ58" s="197"/>
      <c r="AR58" s="198"/>
      <c r="AS58" s="196"/>
      <c r="AT58" s="196"/>
      <c r="AU58" s="197"/>
      <c r="AV58" s="198"/>
      <c r="AW58" s="196"/>
      <c r="AX58" s="196"/>
      <c r="AY58" s="197"/>
      <c r="AZ58" s="198"/>
      <c r="BA58" s="196"/>
      <c r="BB58" s="196"/>
      <c r="BC58" s="197"/>
      <c r="BD58" s="124" t="s">
        <v>316</v>
      </c>
      <c r="BE58" s="132"/>
      <c r="BF58" s="132"/>
      <c r="BG58" s="134" t="s">
        <v>306</v>
      </c>
      <c r="BH58" s="134">
        <v>0</v>
      </c>
      <c r="BI58" s="44">
        <v>0</v>
      </c>
      <c r="BJ58" s="44"/>
      <c r="BK58" s="44"/>
      <c r="BL58" s="60">
        <v>0</v>
      </c>
      <c r="BM58" s="60">
        <v>0</v>
      </c>
      <c r="BN58" s="60">
        <v>0</v>
      </c>
      <c r="BO58" s="42">
        <f>SUM(BL58:BN58)</f>
        <v>0</v>
      </c>
      <c r="BP58" s="43">
        <v>0</v>
      </c>
      <c r="BQ58" s="44">
        <v>0</v>
      </c>
      <c r="BR58" s="44">
        <v>0</v>
      </c>
      <c r="BS58" s="42">
        <f t="shared" si="2"/>
        <v>0</v>
      </c>
      <c r="BT58" s="44">
        <v>0</v>
      </c>
      <c r="BU58" s="44">
        <v>0</v>
      </c>
      <c r="BV58" s="45">
        <v>0</v>
      </c>
      <c r="BW58" s="42">
        <f t="shared" si="3"/>
        <v>0</v>
      </c>
      <c r="BX58" s="45">
        <v>0</v>
      </c>
      <c r="BY58" s="45">
        <v>0</v>
      </c>
      <c r="BZ58" s="45">
        <v>0</v>
      </c>
      <c r="CA58" s="42">
        <f t="shared" si="4"/>
        <v>0</v>
      </c>
      <c r="CB58" s="46">
        <f t="shared" si="5"/>
        <v>0</v>
      </c>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row>
    <row r="59" spans="1:136" s="146" customFormat="1" ht="37.5" customHeight="1">
      <c r="A59" s="106"/>
      <c r="B59" s="106"/>
      <c r="C59" s="108" t="s">
        <v>324</v>
      </c>
      <c r="D59" s="108"/>
      <c r="E59" s="108"/>
      <c r="F59" s="108"/>
      <c r="G59" s="109"/>
      <c r="H59" s="205"/>
      <c r="I59" s="205"/>
      <c r="J59" s="205"/>
      <c r="K59" s="205"/>
      <c r="L59" s="205"/>
      <c r="M59" s="205"/>
      <c r="N59" s="205"/>
      <c r="O59" s="205"/>
      <c r="P59" s="205"/>
      <c r="Q59" s="205"/>
      <c r="R59" s="206"/>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c r="BA59" s="205"/>
      <c r="BB59" s="205"/>
      <c r="BC59" s="205"/>
      <c r="BD59" s="111"/>
      <c r="BE59" s="110"/>
      <c r="BF59" s="110"/>
      <c r="BG59" s="142"/>
      <c r="BH59" s="106">
        <f>SUM(BH60:BH61)</f>
        <v>2</v>
      </c>
      <c r="BI59" s="106">
        <f>SUM(BI60:BI61)</f>
        <v>2</v>
      </c>
      <c r="BJ59" s="106"/>
      <c r="BK59" s="106"/>
      <c r="BL59" s="106">
        <f t="shared" ref="BL59:BM59" si="17">SUM(BL60:BL61)</f>
        <v>0</v>
      </c>
      <c r="BM59" s="106">
        <f t="shared" si="17"/>
        <v>0</v>
      </c>
      <c r="BN59" s="106">
        <f>SUM(BN60:BN61)</f>
        <v>1</v>
      </c>
      <c r="BO59" s="143">
        <f>SUM(BO60:BO61)</f>
        <v>1</v>
      </c>
      <c r="BP59" s="106">
        <f t="shared" ref="BP59:BQ59" si="18">SUM(BP60:BP61)</f>
        <v>0</v>
      </c>
      <c r="BQ59" s="106">
        <f t="shared" si="18"/>
        <v>0</v>
      </c>
      <c r="BR59" s="106">
        <f>SUM(BR60:BR61)</f>
        <v>0</v>
      </c>
      <c r="BS59" s="143">
        <f>SUM(BS60:BS61)</f>
        <v>0</v>
      </c>
      <c r="BT59" s="106">
        <f t="shared" ref="BT59:BU59" si="19">SUM(BT60:BT61)</f>
        <v>0</v>
      </c>
      <c r="BU59" s="106">
        <f t="shared" si="19"/>
        <v>0</v>
      </c>
      <c r="BV59" s="106">
        <f>SUM(BV60:BV61)</f>
        <v>0</v>
      </c>
      <c r="BW59" s="143">
        <f>SUM(BW60:BW61)</f>
        <v>0</v>
      </c>
      <c r="BX59" s="106">
        <f t="shared" ref="BX59:BY59" si="20">SUM(BX60:BX61)</f>
        <v>0</v>
      </c>
      <c r="BY59" s="106">
        <f t="shared" si="20"/>
        <v>1</v>
      </c>
      <c r="BZ59" s="106">
        <f>SUM(BZ60:BZ61)</f>
        <v>0</v>
      </c>
      <c r="CA59" s="143">
        <f>SUM(CA60:CA61)</f>
        <v>1</v>
      </c>
      <c r="CB59" s="24">
        <f>SUM(CB60:CB62)</f>
        <v>2</v>
      </c>
      <c r="CC59" s="25">
        <f>BO59+BS59+BW59+CA59</f>
        <v>2</v>
      </c>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row>
    <row r="60" spans="1:136" s="47" customFormat="1" ht="108.95" customHeight="1">
      <c r="A60" s="83">
        <f>A58+1</f>
        <v>41</v>
      </c>
      <c r="B60" s="114" t="s">
        <v>325</v>
      </c>
      <c r="C60" s="85" t="s">
        <v>326</v>
      </c>
      <c r="D60" s="85" t="s">
        <v>327</v>
      </c>
      <c r="E60" s="85" t="s">
        <v>328</v>
      </c>
      <c r="F60" s="85"/>
      <c r="G60" s="116"/>
      <c r="H60" s="200"/>
      <c r="I60" s="201"/>
      <c r="J60" s="201"/>
      <c r="K60" s="199"/>
      <c r="L60" s="200"/>
      <c r="M60" s="201"/>
      <c r="N60" s="201"/>
      <c r="O60" s="199"/>
      <c r="P60" s="200"/>
      <c r="Q60" s="201"/>
      <c r="R60" s="115"/>
      <c r="S60" s="199"/>
      <c r="T60" s="200"/>
      <c r="U60" s="201"/>
      <c r="V60" s="201"/>
      <c r="W60" s="199"/>
      <c r="X60" s="200"/>
      <c r="Y60" s="201"/>
      <c r="Z60" s="201"/>
      <c r="AA60" s="199"/>
      <c r="AB60" s="200"/>
      <c r="AC60" s="201"/>
      <c r="AD60" s="201"/>
      <c r="AE60" s="199"/>
      <c r="AF60" s="200"/>
      <c r="AG60" s="201"/>
      <c r="AH60" s="201"/>
      <c r="AI60" s="257"/>
      <c r="AJ60" s="226"/>
      <c r="AK60" s="227"/>
      <c r="AL60" s="227"/>
      <c r="AM60" s="257"/>
      <c r="AN60" s="265"/>
      <c r="AO60" s="204"/>
      <c r="AP60" s="204"/>
      <c r="AQ60" s="202"/>
      <c r="AR60" s="203"/>
      <c r="AS60" s="204"/>
      <c r="AT60" s="204"/>
      <c r="AU60" s="202"/>
      <c r="AV60" s="203"/>
      <c r="AW60" s="204"/>
      <c r="AX60" s="204"/>
      <c r="AY60" s="199"/>
      <c r="AZ60" s="200"/>
      <c r="BA60" s="201"/>
      <c r="BB60" s="201"/>
      <c r="BC60" s="199"/>
      <c r="BD60" s="124" t="s">
        <v>329</v>
      </c>
      <c r="BE60" s="115"/>
      <c r="BF60" s="115"/>
      <c r="BG60" s="134" t="s">
        <v>306</v>
      </c>
      <c r="BH60" s="135">
        <v>1</v>
      </c>
      <c r="BI60" s="44">
        <v>1</v>
      </c>
      <c r="BJ60" s="44"/>
      <c r="BK60" s="44"/>
      <c r="BL60" s="60">
        <v>0</v>
      </c>
      <c r="BM60" s="60">
        <v>0</v>
      </c>
      <c r="BN60" s="60">
        <v>0</v>
      </c>
      <c r="BO60" s="42">
        <f>SUM(BL60:BN60)</f>
        <v>0</v>
      </c>
      <c r="BP60" s="43">
        <v>0</v>
      </c>
      <c r="BQ60" s="44">
        <v>0</v>
      </c>
      <c r="BR60" s="44">
        <v>0</v>
      </c>
      <c r="BS60" s="42">
        <f t="shared" si="2"/>
        <v>0</v>
      </c>
      <c r="BT60" s="44">
        <v>0</v>
      </c>
      <c r="BU60" s="44">
        <v>0</v>
      </c>
      <c r="BV60" s="45">
        <v>0</v>
      </c>
      <c r="BW60" s="42">
        <f t="shared" si="3"/>
        <v>0</v>
      </c>
      <c r="BX60" s="45">
        <v>0</v>
      </c>
      <c r="BY60" s="45">
        <v>1</v>
      </c>
      <c r="BZ60" s="45">
        <v>0</v>
      </c>
      <c r="CA60" s="42">
        <f t="shared" si="4"/>
        <v>1</v>
      </c>
      <c r="CB60" s="46">
        <f t="shared" si="5"/>
        <v>1</v>
      </c>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row>
    <row r="61" spans="1:136" s="47" customFormat="1" ht="171.95" customHeight="1">
      <c r="A61" s="83">
        <f>A60+1</f>
        <v>42</v>
      </c>
      <c r="B61" s="114" t="s">
        <v>330</v>
      </c>
      <c r="C61" s="85" t="s">
        <v>331</v>
      </c>
      <c r="D61" s="85" t="s">
        <v>332</v>
      </c>
      <c r="E61" s="85" t="s">
        <v>333</v>
      </c>
      <c r="F61" s="85" t="s">
        <v>334</v>
      </c>
      <c r="G61" s="116"/>
      <c r="H61" s="119"/>
      <c r="I61" s="115"/>
      <c r="J61" s="115"/>
      <c r="K61" s="120"/>
      <c r="L61" s="121"/>
      <c r="M61" s="122"/>
      <c r="N61" s="122"/>
      <c r="O61" s="123"/>
      <c r="P61" s="121"/>
      <c r="Q61" s="115"/>
      <c r="R61" s="115"/>
      <c r="S61" s="120"/>
      <c r="T61" s="119"/>
      <c r="U61" s="115"/>
      <c r="V61" s="115"/>
      <c r="W61" s="120"/>
      <c r="X61" s="119"/>
      <c r="Y61" s="115"/>
      <c r="Z61" s="115"/>
      <c r="AA61" s="120"/>
      <c r="AB61" s="119"/>
      <c r="AC61" s="115"/>
      <c r="AD61" s="115"/>
      <c r="AE61" s="120"/>
      <c r="AF61" s="119"/>
      <c r="AG61" s="115"/>
      <c r="AH61" s="115"/>
      <c r="AI61" s="120"/>
      <c r="AJ61" s="119"/>
      <c r="AK61" s="115"/>
      <c r="AL61" s="115"/>
      <c r="AM61" s="120"/>
      <c r="AN61" s="119"/>
      <c r="AO61" s="115"/>
      <c r="AP61" s="115"/>
      <c r="AQ61" s="120"/>
      <c r="AR61" s="119"/>
      <c r="AS61" s="115"/>
      <c r="AT61" s="115"/>
      <c r="AU61" s="120"/>
      <c r="AV61" s="119"/>
      <c r="AW61" s="115"/>
      <c r="AX61" s="115"/>
      <c r="AY61" s="120"/>
      <c r="AZ61" s="119"/>
      <c r="BA61" s="115"/>
      <c r="BB61" s="115"/>
      <c r="BC61" s="120"/>
      <c r="BD61" s="124" t="s">
        <v>335</v>
      </c>
      <c r="BE61" s="115" t="s">
        <v>336</v>
      </c>
      <c r="BF61" s="115"/>
      <c r="BG61" s="134" t="s">
        <v>73</v>
      </c>
      <c r="BH61" s="135">
        <v>1</v>
      </c>
      <c r="BI61" s="44">
        <v>1</v>
      </c>
      <c r="BJ61" s="44"/>
      <c r="BK61" s="44"/>
      <c r="BL61" s="60">
        <v>0</v>
      </c>
      <c r="BM61" s="60">
        <v>0</v>
      </c>
      <c r="BN61" s="60">
        <v>1</v>
      </c>
      <c r="BO61" s="42">
        <f>SUM(BL61:BN61)</f>
        <v>1</v>
      </c>
      <c r="BP61" s="43">
        <v>0</v>
      </c>
      <c r="BQ61" s="44">
        <v>0</v>
      </c>
      <c r="BR61" s="44">
        <v>0</v>
      </c>
      <c r="BS61" s="42">
        <f t="shared" si="2"/>
        <v>0</v>
      </c>
      <c r="BT61" s="44">
        <v>0</v>
      </c>
      <c r="BU61" s="44">
        <v>0</v>
      </c>
      <c r="BV61" s="45">
        <v>0</v>
      </c>
      <c r="BW61" s="42">
        <f t="shared" si="3"/>
        <v>0</v>
      </c>
      <c r="BX61" s="45">
        <v>0</v>
      </c>
      <c r="BY61" s="45">
        <v>0</v>
      </c>
      <c r="BZ61" s="45">
        <v>0</v>
      </c>
      <c r="CA61" s="42">
        <f t="shared" si="4"/>
        <v>0</v>
      </c>
      <c r="CB61" s="46">
        <f t="shared" si="5"/>
        <v>1</v>
      </c>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row>
    <row r="62" spans="1:136" s="47" customFormat="1" ht="39" customHeight="1">
      <c r="A62" s="83">
        <f>A61+1</f>
        <v>43</v>
      </c>
      <c r="B62" s="114" t="s">
        <v>337</v>
      </c>
      <c r="C62" s="85" t="s">
        <v>338</v>
      </c>
      <c r="D62" s="85"/>
      <c r="E62" s="85"/>
      <c r="F62" s="85"/>
      <c r="G62" s="116"/>
      <c r="H62" s="207"/>
      <c r="I62" s="208"/>
      <c r="J62" s="208"/>
      <c r="K62" s="209"/>
      <c r="L62" s="207"/>
      <c r="M62" s="208"/>
      <c r="N62" s="208"/>
      <c r="O62" s="209"/>
      <c r="P62" s="207"/>
      <c r="Q62" s="208"/>
      <c r="R62" s="208"/>
      <c r="S62" s="209"/>
      <c r="T62" s="207"/>
      <c r="U62" s="208"/>
      <c r="V62" s="208"/>
      <c r="W62" s="209"/>
      <c r="X62" s="207"/>
      <c r="Y62" s="208"/>
      <c r="Z62" s="208"/>
      <c r="AA62" s="209"/>
      <c r="AB62" s="207"/>
      <c r="AC62" s="208"/>
      <c r="AD62" s="208"/>
      <c r="AE62" s="209"/>
      <c r="AF62" s="207"/>
      <c r="AG62" s="208"/>
      <c r="AH62" s="208"/>
      <c r="AI62" s="209"/>
      <c r="AJ62" s="207"/>
      <c r="AK62" s="208"/>
      <c r="AL62" s="208"/>
      <c r="AM62" s="209"/>
      <c r="AN62" s="207"/>
      <c r="AO62" s="208"/>
      <c r="AP62" s="208"/>
      <c r="AQ62" s="209"/>
      <c r="AR62" s="207"/>
      <c r="AS62" s="208"/>
      <c r="AT62" s="208"/>
      <c r="AU62" s="209"/>
      <c r="AV62" s="207"/>
      <c r="AW62" s="208"/>
      <c r="AX62" s="208"/>
      <c r="AY62" s="209"/>
      <c r="AZ62" s="207"/>
      <c r="BA62" s="208"/>
      <c r="BB62" s="208"/>
      <c r="BC62" s="209"/>
      <c r="BD62" s="124" t="s">
        <v>316</v>
      </c>
      <c r="BE62" s="115"/>
      <c r="BF62" s="115"/>
      <c r="BG62" s="134"/>
      <c r="BH62" s="135"/>
      <c r="BI62" s="44"/>
      <c r="BJ62" s="44"/>
      <c r="BK62" s="44"/>
      <c r="BL62" s="60">
        <v>0</v>
      </c>
      <c r="BM62" s="60">
        <v>0</v>
      </c>
      <c r="BN62" s="60">
        <v>0</v>
      </c>
      <c r="BO62" s="42">
        <f>SUM(BL62:BN62)</f>
        <v>0</v>
      </c>
      <c r="BP62" s="43">
        <v>0</v>
      </c>
      <c r="BQ62" s="44">
        <v>0</v>
      </c>
      <c r="BR62" s="44">
        <v>0</v>
      </c>
      <c r="BS62" s="42">
        <f t="shared" si="2"/>
        <v>0</v>
      </c>
      <c r="BT62" s="44">
        <v>0</v>
      </c>
      <c r="BU62" s="44">
        <v>0</v>
      </c>
      <c r="BV62" s="45">
        <v>0</v>
      </c>
      <c r="BW62" s="42">
        <f t="shared" si="3"/>
        <v>0</v>
      </c>
      <c r="BX62" s="45">
        <v>0</v>
      </c>
      <c r="BY62" s="45">
        <v>0</v>
      </c>
      <c r="BZ62" s="45">
        <v>0</v>
      </c>
      <c r="CA62" s="42">
        <f t="shared" si="4"/>
        <v>0</v>
      </c>
      <c r="CB62" s="46">
        <f t="shared" si="5"/>
        <v>0</v>
      </c>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row>
    <row r="63" spans="1:136" s="159" customFormat="1" ht="64.5" customHeight="1">
      <c r="A63" s="151"/>
      <c r="B63" s="152"/>
      <c r="C63" s="83" t="s">
        <v>339</v>
      </c>
      <c r="D63" s="83"/>
      <c r="E63" s="83"/>
      <c r="F63" s="83"/>
      <c r="G63" s="153"/>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0"/>
      <c r="AX63" s="210"/>
      <c r="AY63" s="210"/>
      <c r="AZ63" s="210"/>
      <c r="BA63" s="210"/>
      <c r="BB63" s="210"/>
      <c r="BC63" s="210"/>
      <c r="BD63" s="154"/>
      <c r="BE63" s="155"/>
      <c r="BF63" s="155"/>
      <c r="BG63" s="156"/>
      <c r="BH63" s="156">
        <f>BH12+BH40+BH45+BH43+BH50+BH53+BH59</f>
        <v>36</v>
      </c>
      <c r="BI63" s="156">
        <f>BI12+BI40+BI45+BI43+BI50+BI53+BI59</f>
        <v>95</v>
      </c>
      <c r="BJ63" s="156"/>
      <c r="BK63" s="156"/>
      <c r="BL63" s="106">
        <f t="shared" ref="BL63:BZ63" si="21">BL12+BL40+BL45+BL43+BL50+BL53+BL59</f>
        <v>30</v>
      </c>
      <c r="BM63" s="106">
        <f t="shared" si="21"/>
        <v>11</v>
      </c>
      <c r="BN63" s="106">
        <f t="shared" si="21"/>
        <v>8</v>
      </c>
      <c r="BO63" s="157">
        <f>BO12+BO40+BO45+BO43+BO50+BO53+BO59</f>
        <v>49</v>
      </c>
      <c r="BP63" s="106">
        <f t="shared" si="21"/>
        <v>7</v>
      </c>
      <c r="BQ63" s="106">
        <f t="shared" si="21"/>
        <v>5</v>
      </c>
      <c r="BR63" s="106">
        <f t="shared" si="21"/>
        <v>2</v>
      </c>
      <c r="BS63" s="157">
        <f>BS12+BS40+BS45+BS43+BS50+BS53+BS59</f>
        <v>14</v>
      </c>
      <c r="BT63" s="106">
        <f t="shared" si="21"/>
        <v>10</v>
      </c>
      <c r="BU63" s="106">
        <f t="shared" si="21"/>
        <v>4</v>
      </c>
      <c r="BV63" s="106">
        <f t="shared" si="21"/>
        <v>5</v>
      </c>
      <c r="BW63" s="157">
        <f>BW12+BW40+BW45+BW43+BW50+BW53+BW59</f>
        <v>19</v>
      </c>
      <c r="BX63" s="106">
        <f t="shared" si="21"/>
        <v>8</v>
      </c>
      <c r="BY63" s="106">
        <f t="shared" si="21"/>
        <v>3</v>
      </c>
      <c r="BZ63" s="106">
        <f t="shared" si="21"/>
        <v>2</v>
      </c>
      <c r="CA63" s="158">
        <f>CA12+CA40+CA45+CA43+CA50+CA53+CA59</f>
        <v>13</v>
      </c>
      <c r="CB63" s="24">
        <f>BO63+BS63+BW63+CA63</f>
        <v>95</v>
      </c>
      <c r="CC63" s="25">
        <f>BO63+BS63+BW63+CA63</f>
        <v>95</v>
      </c>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row>
    <row r="64" spans="1:136" s="9" customFormat="1" ht="50.1" customHeight="1">
      <c r="A64" s="160"/>
      <c r="B64" s="161"/>
      <c r="C64" s="160"/>
      <c r="D64" s="160"/>
      <c r="E64" s="160"/>
      <c r="F64" s="160"/>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P64" s="162"/>
      <c r="AQ64" s="162"/>
      <c r="AR64" s="162"/>
      <c r="AS64" s="162"/>
      <c r="AT64" s="162"/>
      <c r="AU64" s="162"/>
      <c r="AV64" s="162"/>
      <c r="AW64" s="162"/>
      <c r="AX64" s="162"/>
      <c r="AY64" s="162"/>
      <c r="AZ64" s="162"/>
      <c r="BA64" s="162"/>
      <c r="BB64" s="162"/>
      <c r="BC64" s="162"/>
      <c r="BD64" s="162"/>
      <c r="BE64" s="162"/>
      <c r="BF64" s="162"/>
      <c r="BH64" s="163"/>
      <c r="BI64" s="164">
        <v>1</v>
      </c>
      <c r="BJ64" s="164"/>
      <c r="BK64" s="164"/>
      <c r="BL64" s="165">
        <v>31</v>
      </c>
      <c r="BM64" s="165">
        <v>10</v>
      </c>
      <c r="BN64" s="165">
        <v>8</v>
      </c>
      <c r="BO64" s="166">
        <f>BO63*BI64/BI63</f>
        <v>0.51578947368421058</v>
      </c>
      <c r="BS64" s="5"/>
      <c r="BT64" s="5"/>
      <c r="BU64" s="5"/>
      <c r="BV64" s="5"/>
      <c r="BW64" s="5"/>
      <c r="BX64" s="5"/>
      <c r="BY64" s="5"/>
      <c r="BZ64" s="5"/>
      <c r="CA64" s="5"/>
      <c r="CB64" s="3"/>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row>
    <row r="65" spans="1:136" s="167" customFormat="1" ht="50.1" customHeight="1">
      <c r="A65" s="160"/>
      <c r="B65" s="313" t="s">
        <v>340</v>
      </c>
      <c r="C65" s="314"/>
      <c r="D65" s="160"/>
      <c r="E65" s="160"/>
      <c r="F65" s="160"/>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c r="AZ65" s="162"/>
      <c r="BA65" s="162"/>
      <c r="BB65" s="162"/>
      <c r="BC65" s="162"/>
      <c r="BD65" s="162"/>
      <c r="BE65" s="162"/>
      <c r="BF65" s="162"/>
      <c r="BH65" s="168"/>
      <c r="BI65" s="169"/>
      <c r="BJ65" s="169"/>
      <c r="BK65" s="169"/>
      <c r="BL65" s="169"/>
      <c r="BM65" s="169"/>
      <c r="BN65" s="169"/>
      <c r="BO65" s="11"/>
      <c r="BP65" s="9"/>
      <c r="BS65" s="5"/>
      <c r="BT65" s="5"/>
      <c r="BU65" s="5"/>
      <c r="BV65" s="5"/>
      <c r="BW65" s="5"/>
      <c r="BX65" s="5"/>
      <c r="BY65" s="5"/>
      <c r="BZ65" s="5"/>
      <c r="CA65" s="5"/>
      <c r="CB65" s="3"/>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row>
    <row r="66" spans="1:136" s="167" customFormat="1" ht="22.5" customHeight="1">
      <c r="A66" s="160"/>
      <c r="B66" s="170"/>
      <c r="C66" s="171" t="s">
        <v>341</v>
      </c>
      <c r="D66" s="172"/>
      <c r="E66" s="160"/>
      <c r="F66" s="160"/>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2"/>
      <c r="BA66" s="162"/>
      <c r="BB66" s="162"/>
      <c r="BC66" s="162"/>
      <c r="BD66" s="162"/>
      <c r="BE66" s="162"/>
      <c r="BF66" s="162"/>
      <c r="BH66" s="168"/>
      <c r="BI66" s="169"/>
      <c r="BJ66" s="169"/>
      <c r="BK66" s="169"/>
      <c r="BL66" s="169"/>
      <c r="BM66" s="169"/>
      <c r="BN66" s="169"/>
      <c r="BO66" s="11"/>
      <c r="BP66" s="9"/>
      <c r="BS66" s="5"/>
      <c r="BT66" s="5"/>
      <c r="BU66" s="5"/>
      <c r="BV66" s="5"/>
      <c r="BW66" s="5"/>
      <c r="BX66" s="5"/>
      <c r="BY66" s="5"/>
      <c r="BZ66" s="5"/>
      <c r="CA66" s="5"/>
      <c r="CB66" s="3"/>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row>
    <row r="67" spans="1:136" s="167" customFormat="1" ht="22.5" customHeight="1">
      <c r="A67" s="172"/>
      <c r="B67" s="173"/>
      <c r="C67" s="171" t="s">
        <v>342</v>
      </c>
      <c r="D67" s="172"/>
      <c r="E67" s="172"/>
      <c r="F67" s="172"/>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4"/>
      <c r="AN67" s="174"/>
      <c r="AO67" s="174"/>
      <c r="AP67" s="174"/>
      <c r="AQ67" s="174"/>
      <c r="AR67" s="174"/>
      <c r="AS67" s="174"/>
      <c r="AT67" s="174"/>
      <c r="AU67" s="174"/>
      <c r="AV67" s="174"/>
      <c r="AW67" s="174"/>
      <c r="AX67" s="174"/>
      <c r="AY67" s="174"/>
      <c r="AZ67" s="174"/>
      <c r="BA67" s="174"/>
      <c r="BB67" s="174"/>
      <c r="BC67" s="174"/>
      <c r="BD67" s="174"/>
      <c r="BE67" s="174"/>
      <c r="BF67" s="174"/>
      <c r="BH67" s="168"/>
      <c r="BI67" s="169"/>
      <c r="BJ67" s="169"/>
      <c r="BK67" s="169"/>
      <c r="BL67" s="169"/>
      <c r="BM67" s="169"/>
      <c r="BN67" s="169"/>
      <c r="BO67" s="11"/>
      <c r="BP67" s="9"/>
      <c r="BS67" s="5"/>
      <c r="BT67" s="5"/>
      <c r="BU67" s="5"/>
      <c r="BV67" s="5"/>
      <c r="BW67" s="5"/>
      <c r="BX67" s="5"/>
      <c r="BY67" s="5"/>
      <c r="BZ67" s="5"/>
      <c r="CA67" s="5"/>
      <c r="CB67" s="3"/>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row>
    <row r="68" spans="1:136" s="167" customFormat="1" ht="22.5" customHeight="1">
      <c r="A68" s="172"/>
      <c r="B68" s="175"/>
      <c r="C68" s="171" t="s">
        <v>343</v>
      </c>
      <c r="D68" s="172"/>
      <c r="E68" s="172"/>
      <c r="F68" s="172"/>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4"/>
      <c r="AN68" s="174"/>
      <c r="AO68" s="174"/>
      <c r="AP68" s="174"/>
      <c r="AQ68" s="174"/>
      <c r="AR68" s="174"/>
      <c r="AS68" s="174"/>
      <c r="AT68" s="174"/>
      <c r="AU68" s="174"/>
      <c r="AV68" s="174"/>
      <c r="AW68" s="174"/>
      <c r="AX68" s="174"/>
      <c r="AY68" s="174"/>
      <c r="AZ68" s="174"/>
      <c r="BA68" s="174"/>
      <c r="BB68" s="176"/>
      <c r="BC68" s="176"/>
      <c r="BD68" s="176"/>
      <c r="BE68" s="176"/>
      <c r="BF68" s="176"/>
      <c r="BG68" s="177"/>
      <c r="BH68" s="178"/>
      <c r="BI68" s="179"/>
      <c r="BJ68" s="179"/>
      <c r="BK68" s="179"/>
      <c r="BL68" s="179"/>
      <c r="BM68" s="179"/>
      <c r="BN68" s="179"/>
      <c r="BO68" s="180"/>
      <c r="BP68" s="9"/>
      <c r="BS68" s="5"/>
      <c r="BT68" s="5"/>
      <c r="BU68" s="5"/>
      <c r="BV68" s="5"/>
      <c r="BW68" s="5"/>
      <c r="BX68" s="5"/>
      <c r="BY68" s="5"/>
      <c r="BZ68" s="5"/>
      <c r="CA68" s="5"/>
      <c r="CB68" s="3"/>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row>
    <row r="69" spans="1:136" s="9" customFormat="1" ht="22.5" customHeight="1">
      <c r="A69" s="160"/>
      <c r="B69" s="181"/>
      <c r="C69" s="182" t="s">
        <v>344</v>
      </c>
      <c r="D69" s="172"/>
      <c r="E69" s="160"/>
      <c r="F69" s="160"/>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2"/>
      <c r="AW69" s="162"/>
      <c r="AX69" s="162"/>
      <c r="AY69" s="162"/>
      <c r="AZ69" s="162"/>
      <c r="BA69" s="162"/>
      <c r="BB69" s="183"/>
      <c r="BC69" s="183"/>
      <c r="BD69" s="183"/>
      <c r="BE69" s="183"/>
      <c r="BF69" s="183"/>
      <c r="BG69" s="184"/>
      <c r="BH69" s="178"/>
      <c r="BI69" s="185"/>
      <c r="BJ69" s="185"/>
      <c r="BK69" s="185"/>
      <c r="BL69" s="185"/>
      <c r="BM69" s="185"/>
      <c r="BN69" s="185"/>
      <c r="BO69" s="180"/>
      <c r="BS69" s="5"/>
      <c r="BT69" s="5"/>
      <c r="BU69" s="5"/>
      <c r="BV69" s="5"/>
      <c r="BW69" s="5"/>
      <c r="BX69" s="5"/>
      <c r="BY69" s="5"/>
      <c r="BZ69" s="5"/>
      <c r="CA69" s="5"/>
      <c r="CB69" s="3"/>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row>
    <row r="70" spans="1:136" s="9" customFormat="1" ht="66" customHeight="1">
      <c r="A70" s="160"/>
      <c r="B70" s="315" t="s">
        <v>345</v>
      </c>
      <c r="C70" s="315"/>
      <c r="D70" s="160"/>
      <c r="E70" s="160"/>
      <c r="F70" s="160"/>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83"/>
      <c r="BC70" s="183"/>
      <c r="BD70" s="183"/>
      <c r="BE70" s="183"/>
      <c r="BF70" s="183"/>
      <c r="BG70" s="184"/>
      <c r="BH70" s="178"/>
      <c r="BI70" s="185"/>
      <c r="BJ70" s="185"/>
      <c r="BK70" s="185"/>
      <c r="BL70" s="185"/>
      <c r="BM70" s="185"/>
      <c r="BN70" s="185"/>
      <c r="BO70" s="180"/>
      <c r="BS70" s="5"/>
      <c r="BT70" s="5"/>
      <c r="BU70" s="5"/>
      <c r="BV70" s="5"/>
      <c r="BW70" s="5"/>
      <c r="BX70" s="5"/>
      <c r="BY70" s="5"/>
      <c r="BZ70" s="5"/>
      <c r="CA70" s="5"/>
      <c r="CB70" s="3"/>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row>
    <row r="71" spans="1:136" s="9" customFormat="1" ht="50.1" customHeight="1">
      <c r="A71" s="160"/>
      <c r="B71" s="186" t="s">
        <v>346</v>
      </c>
      <c r="C71" s="160"/>
      <c r="D71" s="160"/>
      <c r="E71" s="160"/>
      <c r="F71" s="160"/>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c r="AP71" s="162"/>
      <c r="AQ71" s="162"/>
      <c r="AR71" s="162"/>
      <c r="AS71" s="162"/>
      <c r="AT71" s="162"/>
      <c r="AU71" s="162"/>
      <c r="AV71" s="162"/>
      <c r="AW71" s="162"/>
      <c r="AX71" s="162"/>
      <c r="AY71" s="162"/>
      <c r="AZ71" s="162"/>
      <c r="BA71" s="162"/>
      <c r="BB71" s="183"/>
      <c r="BC71" s="183"/>
      <c r="BD71" s="183"/>
      <c r="BE71" s="183"/>
      <c r="BF71" s="183"/>
      <c r="BG71" s="184"/>
      <c r="BH71" s="178"/>
      <c r="BI71" s="185"/>
      <c r="BJ71" s="185"/>
      <c r="BK71" s="185"/>
      <c r="BL71" s="185"/>
      <c r="BM71" s="185"/>
      <c r="BN71" s="185"/>
      <c r="BO71" s="180"/>
      <c r="BS71" s="5"/>
      <c r="BT71" s="5"/>
      <c r="BU71" s="5"/>
      <c r="BV71" s="5"/>
      <c r="BW71" s="5"/>
      <c r="BX71" s="5"/>
      <c r="BY71" s="5"/>
      <c r="BZ71" s="5"/>
      <c r="CA71" s="5"/>
      <c r="CB71" s="3"/>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row>
    <row r="72" spans="1:136" s="9" customFormat="1" ht="24">
      <c r="A72" s="160"/>
      <c r="B72" s="186" t="s">
        <v>379</v>
      </c>
      <c r="C72" s="160"/>
      <c r="D72" s="160"/>
      <c r="E72" s="160"/>
      <c r="F72" s="160"/>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c r="AM72" s="162"/>
      <c r="AN72" s="162"/>
      <c r="AO72" s="162"/>
      <c r="AP72" s="162"/>
      <c r="AQ72" s="162"/>
      <c r="AR72" s="162"/>
      <c r="AS72" s="162"/>
      <c r="AT72" s="162"/>
      <c r="AU72" s="162"/>
      <c r="AV72" s="162"/>
      <c r="AW72" s="162"/>
      <c r="AX72" s="162"/>
      <c r="AY72" s="162"/>
      <c r="AZ72" s="162"/>
      <c r="BA72" s="162"/>
      <c r="BB72" s="183"/>
      <c r="BC72" s="183"/>
      <c r="BD72" s="183"/>
      <c r="BE72" s="183"/>
      <c r="BF72" s="183"/>
      <c r="BG72" s="184"/>
      <c r="BH72" s="178"/>
      <c r="BI72" s="185"/>
      <c r="BJ72" s="185"/>
      <c r="BK72" s="185"/>
      <c r="BL72" s="185"/>
      <c r="BM72" s="185"/>
      <c r="BN72" s="185"/>
      <c r="BO72" s="180"/>
      <c r="BV72" s="4"/>
      <c r="BW72" s="4"/>
      <c r="BX72" s="4"/>
      <c r="BY72" s="4"/>
      <c r="BZ72" s="4"/>
      <c r="CA72" s="4"/>
      <c r="CB72" s="2"/>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row>
    <row r="73" spans="1:136" s="9" customFormat="1" ht="24">
      <c r="B73" s="186" t="s">
        <v>380</v>
      </c>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162"/>
      <c r="AT73" s="162"/>
      <c r="AU73" s="162"/>
      <c r="AV73" s="162"/>
      <c r="AW73" s="162"/>
      <c r="AX73" s="162"/>
      <c r="AY73" s="162"/>
      <c r="AZ73" s="162"/>
      <c r="BA73" s="162"/>
      <c r="BB73" s="183"/>
      <c r="BC73" s="183"/>
      <c r="BD73" s="183"/>
      <c r="BE73" s="183"/>
      <c r="BF73" s="183"/>
      <c r="BG73" s="184"/>
      <c r="BH73" s="178"/>
      <c r="BI73" s="185"/>
      <c r="BJ73" s="185"/>
      <c r="BK73" s="185"/>
      <c r="BL73" s="185"/>
      <c r="BM73" s="185"/>
      <c r="BN73" s="185"/>
      <c r="BO73" s="180"/>
      <c r="BV73" s="4"/>
      <c r="BW73" s="4"/>
      <c r="BX73" s="4"/>
      <c r="BY73" s="4"/>
      <c r="BZ73" s="4"/>
      <c r="CA73" s="4"/>
      <c r="CB73" s="2"/>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row>
    <row r="74" spans="1:136" s="9" customFormat="1" ht="36">
      <c r="B74" s="186" t="s">
        <v>381</v>
      </c>
      <c r="G74" s="162"/>
      <c r="H74" s="162"/>
      <c r="I74" s="162"/>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2"/>
      <c r="AG74" s="162"/>
      <c r="AH74" s="162"/>
      <c r="AI74" s="162"/>
      <c r="AJ74" s="162"/>
      <c r="AK74" s="162"/>
      <c r="AL74" s="162"/>
      <c r="AM74" s="162"/>
      <c r="AN74" s="162"/>
      <c r="AO74" s="162"/>
      <c r="AP74" s="162"/>
      <c r="AQ74" s="162"/>
      <c r="AR74" s="162"/>
      <c r="AS74" s="162"/>
      <c r="AT74" s="162"/>
      <c r="AU74" s="162"/>
      <c r="AV74" s="162"/>
      <c r="AW74" s="162"/>
      <c r="AX74" s="162"/>
      <c r="AY74" s="162"/>
      <c r="AZ74" s="162"/>
      <c r="BA74" s="162"/>
      <c r="BB74" s="183"/>
      <c r="BC74" s="183"/>
      <c r="BD74" s="183"/>
      <c r="BE74" s="183"/>
      <c r="BF74" s="183"/>
      <c r="BG74" s="184"/>
      <c r="BH74" s="178"/>
      <c r="BI74" s="185"/>
      <c r="BJ74" s="185"/>
      <c r="BK74" s="185"/>
      <c r="BL74" s="185"/>
      <c r="BM74" s="185"/>
      <c r="BN74" s="185"/>
      <c r="BO74" s="180"/>
      <c r="BV74" s="4"/>
      <c r="BW74" s="4"/>
      <c r="BX74" s="4"/>
      <c r="BY74" s="4"/>
      <c r="BZ74" s="4"/>
      <c r="CA74" s="4"/>
      <c r="CB74" s="2"/>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row>
    <row r="75" spans="1:136" s="9" customFormat="1" ht="15">
      <c r="B75" s="186" t="s">
        <v>382</v>
      </c>
      <c r="G75" s="162"/>
      <c r="H75" s="162"/>
      <c r="I75" s="162"/>
      <c r="J75" s="162"/>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2"/>
      <c r="AH75" s="162"/>
      <c r="AI75" s="162"/>
      <c r="AJ75" s="162"/>
      <c r="AK75" s="162"/>
      <c r="AL75" s="162"/>
      <c r="AM75" s="162"/>
      <c r="AN75" s="162"/>
      <c r="AO75" s="162"/>
      <c r="AP75" s="162"/>
      <c r="AQ75" s="162"/>
      <c r="AR75" s="162"/>
      <c r="AS75" s="162"/>
      <c r="AT75" s="162"/>
      <c r="AU75" s="162"/>
      <c r="AV75" s="162"/>
      <c r="AW75" s="162"/>
      <c r="AX75" s="162"/>
      <c r="AY75" s="162"/>
      <c r="AZ75" s="162"/>
      <c r="BA75" s="162"/>
      <c r="BB75" s="183"/>
      <c r="BC75" s="183"/>
      <c r="BD75" s="183"/>
      <c r="BE75" s="183"/>
      <c r="BF75" s="183"/>
      <c r="BG75" s="184"/>
      <c r="BH75" s="178"/>
      <c r="BI75" s="185"/>
      <c r="BJ75" s="185"/>
      <c r="BK75" s="185"/>
      <c r="BL75" s="185"/>
      <c r="BM75" s="185"/>
      <c r="BN75" s="185"/>
      <c r="BO75" s="180"/>
      <c r="BV75" s="4"/>
      <c r="BW75" s="4"/>
      <c r="BX75" s="4"/>
      <c r="BY75" s="4"/>
      <c r="BZ75" s="4"/>
      <c r="CA75" s="4"/>
      <c r="CB75" s="2"/>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row>
    <row r="76" spans="1:136" ht="15">
      <c r="A76" s="5"/>
      <c r="B76" s="186" t="s">
        <v>290</v>
      </c>
      <c r="C76" s="5"/>
      <c r="D76" s="5"/>
      <c r="E76" s="5"/>
      <c r="F76" s="5"/>
      <c r="BB76" s="183"/>
      <c r="BC76" s="183"/>
      <c r="BD76" s="183"/>
      <c r="BE76" s="183"/>
      <c r="BF76" s="183"/>
      <c r="BG76" s="184"/>
      <c r="BH76" s="188"/>
      <c r="BI76" s="185"/>
      <c r="BJ76" s="185"/>
      <c r="BK76" s="185"/>
      <c r="BL76" s="185"/>
      <c r="BM76" s="185"/>
      <c r="BN76" s="185"/>
      <c r="BO76" s="180"/>
      <c r="BV76" s="4"/>
      <c r="BW76" s="4"/>
      <c r="BX76" s="4"/>
      <c r="BY76" s="4"/>
      <c r="BZ76" s="4"/>
      <c r="CA76" s="4"/>
      <c r="CB76" s="2"/>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row>
    <row r="77" spans="1:136">
      <c r="A77" s="5"/>
      <c r="C77" s="5"/>
      <c r="D77" s="5"/>
      <c r="E77" s="5"/>
      <c r="F77" s="5"/>
      <c r="BB77" s="183"/>
      <c r="BC77" s="183"/>
      <c r="BD77" s="183"/>
      <c r="BE77" s="183"/>
      <c r="BF77" s="183"/>
      <c r="BG77" s="9" t="s">
        <v>73</v>
      </c>
      <c r="BH77" s="188"/>
      <c r="BI77" s="185"/>
      <c r="BJ77" s="185"/>
      <c r="BK77" s="185"/>
      <c r="BL77" s="185"/>
      <c r="BM77" s="185"/>
      <c r="BN77" s="185"/>
      <c r="BO77" s="180"/>
      <c r="BV77" s="4"/>
      <c r="BW77" s="4"/>
      <c r="BX77" s="4"/>
      <c r="BY77" s="4"/>
      <c r="BZ77" s="4"/>
      <c r="CA77" s="4"/>
      <c r="CB77" s="2"/>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row>
    <row r="78" spans="1:136">
      <c r="A78" s="5"/>
      <c r="C78" s="5"/>
      <c r="D78" s="5"/>
      <c r="E78" s="5"/>
      <c r="F78" s="5"/>
      <c r="BB78" s="183"/>
      <c r="BC78" s="183"/>
      <c r="BD78" s="183"/>
      <c r="BE78" s="183"/>
      <c r="BF78" s="183"/>
      <c r="BG78" s="9" t="s">
        <v>102</v>
      </c>
      <c r="BH78" s="188"/>
      <c r="BI78" s="185"/>
      <c r="BJ78" s="185"/>
      <c r="BK78" s="185"/>
      <c r="BL78" s="185"/>
      <c r="BM78" s="185"/>
      <c r="BN78" s="185"/>
      <c r="BO78" s="180"/>
      <c r="BV78" s="4"/>
      <c r="BW78" s="4"/>
      <c r="BX78" s="4"/>
      <c r="BY78" s="4"/>
      <c r="BZ78" s="4"/>
      <c r="CA78" s="4"/>
      <c r="CB78" s="2"/>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row>
    <row r="79" spans="1:136">
      <c r="A79" s="5"/>
      <c r="C79" s="5"/>
      <c r="D79" s="5"/>
      <c r="E79" s="5"/>
      <c r="F79" s="5"/>
      <c r="BG79" s="9" t="s">
        <v>347</v>
      </c>
      <c r="BH79" s="189"/>
      <c r="BV79" s="4"/>
      <c r="BW79" s="4"/>
      <c r="BX79" s="4"/>
      <c r="BY79" s="4"/>
      <c r="BZ79" s="4"/>
      <c r="CA79" s="4"/>
      <c r="CB79" s="2"/>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row>
    <row r="80" spans="1:136">
      <c r="A80" s="5"/>
      <c r="C80" s="5"/>
      <c r="D80" s="5"/>
      <c r="E80" s="5"/>
      <c r="F80" s="5"/>
      <c r="BG80" s="9" t="s">
        <v>124</v>
      </c>
      <c r="BH80" s="189"/>
      <c r="BV80" s="4"/>
      <c r="BW80" s="4"/>
      <c r="BX80" s="4"/>
      <c r="BY80" s="4"/>
      <c r="BZ80" s="4"/>
      <c r="CA80" s="4"/>
      <c r="CB80" s="2"/>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row>
    <row r="81" spans="1:136">
      <c r="A81" s="5"/>
      <c r="C81" s="5"/>
      <c r="D81" s="5"/>
      <c r="E81" s="5"/>
      <c r="F81" s="5"/>
      <c r="BG81" s="9" t="s">
        <v>348</v>
      </c>
      <c r="BH81" s="189"/>
      <c r="BV81" s="4"/>
      <c r="BW81" s="4"/>
      <c r="BX81" s="4"/>
      <c r="BY81" s="4"/>
      <c r="BZ81" s="4"/>
      <c r="CA81" s="4"/>
      <c r="CB81" s="2"/>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row>
    <row r="82" spans="1:136">
      <c r="A82" s="5"/>
      <c r="C82" s="5"/>
      <c r="D82" s="5"/>
      <c r="E82" s="5"/>
      <c r="F82" s="5"/>
      <c r="BG82" s="9" t="s">
        <v>110</v>
      </c>
      <c r="BH82" s="189"/>
      <c r="BV82" s="4"/>
      <c r="BW82" s="4"/>
      <c r="BX82" s="4"/>
      <c r="BY82" s="4"/>
      <c r="BZ82" s="4"/>
      <c r="CA82" s="4"/>
      <c r="CB82" s="2"/>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row>
    <row r="83" spans="1:136">
      <c r="A83" s="5"/>
      <c r="C83" s="5"/>
      <c r="D83" s="5"/>
      <c r="E83" s="5"/>
      <c r="F83" s="5"/>
      <c r="BG83" s="9" t="s">
        <v>80</v>
      </c>
      <c r="BH83" s="189"/>
      <c r="BV83" s="4"/>
      <c r="BW83" s="4"/>
      <c r="BX83" s="4"/>
      <c r="BY83" s="4"/>
      <c r="BZ83" s="4"/>
      <c r="CA83" s="4"/>
      <c r="CB83" s="2"/>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row>
    <row r="84" spans="1:136">
      <c r="BG84" s="167" t="s">
        <v>306</v>
      </c>
      <c r="BH84" s="189"/>
      <c r="BV84" s="4"/>
      <c r="BW84" s="4"/>
      <c r="BX84" s="4"/>
      <c r="BY84" s="4"/>
      <c r="BZ84" s="4"/>
      <c r="CA84" s="4"/>
      <c r="CB84" s="2"/>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row>
    <row r="85" spans="1:136">
      <c r="BG85" s="184"/>
      <c r="BH85" s="189"/>
      <c r="BV85" s="4"/>
      <c r="BW85" s="4"/>
      <c r="BX85" s="4"/>
      <c r="BY85" s="4"/>
      <c r="BZ85" s="4"/>
      <c r="CA85" s="4"/>
      <c r="CB85" s="2"/>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row>
    <row r="86" spans="1:136">
      <c r="BG86" s="184"/>
      <c r="BV86" s="4"/>
      <c r="BW86" s="4"/>
      <c r="BX86" s="4"/>
      <c r="BY86" s="4"/>
      <c r="BZ86" s="4"/>
      <c r="CA86" s="4"/>
      <c r="CB86" s="2"/>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row>
    <row r="87" spans="1:136">
      <c r="BG87" s="184"/>
      <c r="BV87" s="4"/>
      <c r="BW87" s="4"/>
      <c r="BX87" s="4"/>
      <c r="BY87" s="4"/>
      <c r="BZ87" s="4"/>
      <c r="CA87" s="4"/>
      <c r="CB87" s="2"/>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row>
    <row r="88" spans="1:136">
      <c r="BG88" s="9"/>
      <c r="BV88" s="4"/>
      <c r="BW88" s="4"/>
      <c r="BX88" s="4"/>
      <c r="BY88" s="4"/>
      <c r="BZ88" s="4"/>
      <c r="CA88" s="4"/>
      <c r="CB88" s="2"/>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row>
    <row r="89" spans="1:136">
      <c r="BG89" s="9"/>
      <c r="BV89" s="4"/>
      <c r="BW89" s="4"/>
      <c r="BX89" s="4"/>
      <c r="BY89" s="4"/>
      <c r="BZ89" s="4"/>
      <c r="CA89" s="4"/>
      <c r="CB89" s="2"/>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row>
    <row r="90" spans="1:136">
      <c r="BG90" s="9"/>
      <c r="BV90" s="4"/>
      <c r="BW90" s="4"/>
      <c r="BX90" s="4"/>
      <c r="BY90" s="4"/>
      <c r="BZ90" s="4"/>
      <c r="CA90" s="4"/>
      <c r="CB90" s="2"/>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row>
    <row r="91" spans="1:136">
      <c r="BG91" s="9"/>
      <c r="BV91" s="4"/>
      <c r="BW91" s="4"/>
      <c r="BX91" s="4"/>
      <c r="BY91" s="4"/>
      <c r="BZ91" s="4"/>
      <c r="CA91" s="4"/>
      <c r="CB91" s="2"/>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row>
    <row r="92" spans="1:136">
      <c r="BG92" s="9"/>
      <c r="BV92" s="4"/>
      <c r="BW92" s="4"/>
      <c r="BX92" s="4"/>
      <c r="BY92" s="4"/>
      <c r="BZ92" s="4"/>
      <c r="CA92" s="4"/>
      <c r="CB92" s="2"/>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row>
    <row r="93" spans="1:136">
      <c r="BG93" s="9"/>
      <c r="BV93" s="4"/>
      <c r="BW93" s="4"/>
      <c r="BX93" s="4"/>
      <c r="BY93" s="4"/>
      <c r="BZ93" s="4"/>
      <c r="CA93" s="4"/>
      <c r="CB93" s="2"/>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row>
    <row r="94" spans="1:136">
      <c r="BG94" s="9"/>
      <c r="BV94" s="4"/>
      <c r="BW94" s="4"/>
      <c r="BX94" s="4"/>
      <c r="BY94" s="4"/>
      <c r="BZ94" s="4"/>
      <c r="CA94" s="4"/>
      <c r="CB94" s="2"/>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row>
    <row r="95" spans="1:136">
      <c r="BG95" s="9"/>
      <c r="BV95" s="4"/>
      <c r="BW95" s="4"/>
      <c r="BX95" s="4"/>
      <c r="BY95" s="4"/>
      <c r="BZ95" s="4"/>
      <c r="CA95" s="4"/>
      <c r="CB95" s="2"/>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row>
    <row r="96" spans="1:136">
      <c r="BG96" s="9"/>
      <c r="BV96" s="4"/>
      <c r="BW96" s="4"/>
      <c r="BX96" s="4"/>
      <c r="BY96" s="4"/>
      <c r="BZ96" s="4"/>
      <c r="CA96" s="4"/>
      <c r="CB96" s="2"/>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row>
    <row r="97" spans="59:136">
      <c r="BG97" s="9"/>
      <c r="BV97" s="4"/>
      <c r="BW97" s="4"/>
      <c r="BX97" s="4"/>
      <c r="BY97" s="4"/>
      <c r="BZ97" s="4"/>
      <c r="CA97" s="4"/>
      <c r="CB97" s="2"/>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row>
    <row r="98" spans="59:136">
      <c r="BG98" s="9"/>
      <c r="BV98" s="4"/>
      <c r="BW98" s="4"/>
      <c r="BX98" s="4"/>
      <c r="BY98" s="4"/>
      <c r="BZ98" s="4"/>
      <c r="CA98" s="4"/>
      <c r="CB98" s="2"/>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row>
    <row r="99" spans="59:136">
      <c r="BG99" s="9"/>
      <c r="BV99" s="4"/>
      <c r="BW99" s="4"/>
      <c r="BX99" s="4"/>
      <c r="BY99" s="4"/>
      <c r="BZ99" s="4"/>
      <c r="CA99" s="4"/>
      <c r="CB99" s="2"/>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row>
    <row r="100" spans="59:136">
      <c r="BG100" s="9"/>
      <c r="BV100" s="4"/>
      <c r="BW100" s="4"/>
      <c r="BX100" s="4"/>
      <c r="BY100" s="4"/>
      <c r="BZ100" s="4"/>
      <c r="CA100" s="4"/>
      <c r="CB100" s="2"/>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row>
    <row r="101" spans="59:136">
      <c r="BG101" s="9"/>
      <c r="BV101" s="4"/>
      <c r="BW101" s="4"/>
      <c r="BX101" s="4"/>
      <c r="BY101" s="4"/>
      <c r="BZ101" s="4"/>
      <c r="CA101" s="4"/>
      <c r="CB101" s="2"/>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row>
    <row r="102" spans="59:136">
      <c r="BG102" s="9"/>
      <c r="BV102" s="4"/>
      <c r="BW102" s="4"/>
      <c r="BX102" s="4"/>
      <c r="BY102" s="4"/>
      <c r="BZ102" s="4"/>
      <c r="CA102" s="4"/>
      <c r="CB102" s="2"/>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row>
    <row r="103" spans="59:136">
      <c r="BG103" s="9"/>
      <c r="BV103" s="4"/>
      <c r="BW103" s="4"/>
      <c r="BX103" s="4"/>
      <c r="BY103" s="4"/>
      <c r="BZ103" s="4"/>
      <c r="CA103" s="4"/>
      <c r="CB103" s="2"/>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row>
    <row r="104" spans="59:136">
      <c r="BG104" s="9"/>
      <c r="BV104" s="4"/>
      <c r="BW104" s="4"/>
      <c r="BX104" s="4"/>
      <c r="BY104" s="4"/>
      <c r="BZ104" s="4"/>
      <c r="CA104" s="4"/>
      <c r="CB104" s="2"/>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row>
    <row r="105" spans="59:136">
      <c r="BG105" s="9"/>
      <c r="BV105" s="4"/>
      <c r="BW105" s="4"/>
      <c r="BX105" s="4"/>
      <c r="BY105" s="4"/>
      <c r="BZ105" s="4"/>
      <c r="CA105" s="4"/>
      <c r="CB105" s="2"/>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row>
    <row r="106" spans="59:136">
      <c r="BG106" s="9"/>
      <c r="BV106" s="4"/>
      <c r="BW106" s="4"/>
      <c r="BX106" s="4"/>
      <c r="BY106" s="4"/>
      <c r="BZ106" s="4"/>
      <c r="CA106" s="4"/>
      <c r="CB106" s="2"/>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row>
    <row r="107" spans="59:136">
      <c r="BG107" s="9"/>
      <c r="BV107" s="4"/>
      <c r="BW107" s="4"/>
      <c r="BX107" s="4"/>
      <c r="BY107" s="4"/>
      <c r="BZ107" s="4"/>
      <c r="CA107" s="4"/>
      <c r="CB107" s="2"/>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row>
  </sheetData>
  <sheetProtection algorithmName="SHA-512" hashValue="GCei8EvAf3V+AHatWhHxY1eqKj0pL6EhYijvHETCwaRPqzc0DXqZ/m/qXUa+sO47H3GWG9aYsYaDiPmi2O2R6g==" saltValue="PQFyPb0O+QlaXl5+yG7hzA==" spinCount="100000" sheet="1" objects="1" scenarios="1" formatCells="0" formatColumns="0" formatRows="0" insertColumns="0" insertRows="0" insertHyperlinks="0" deleteColumns="0" deleteRows="0"/>
  <mergeCells count="32">
    <mergeCell ref="B65:C65"/>
    <mergeCell ref="B70:C70"/>
    <mergeCell ref="AN11:AQ11"/>
    <mergeCell ref="AR11:AU11"/>
    <mergeCell ref="AV11:AY11"/>
    <mergeCell ref="A10:BF10"/>
    <mergeCell ref="A11:G11"/>
    <mergeCell ref="H11:K11"/>
    <mergeCell ref="L11:O11"/>
    <mergeCell ref="P11:S11"/>
    <mergeCell ref="T11:W11"/>
    <mergeCell ref="X11:AA11"/>
    <mergeCell ref="AB11:AE11"/>
    <mergeCell ref="AF11:AI11"/>
    <mergeCell ref="AJ11:AM11"/>
    <mergeCell ref="BF11:BF12"/>
    <mergeCell ref="AZ11:BC11"/>
    <mergeCell ref="BD11:BD12"/>
    <mergeCell ref="BE11:BE12"/>
    <mergeCell ref="C9:F9"/>
    <mergeCell ref="G9:BF9"/>
    <mergeCell ref="B1:BF1"/>
    <mergeCell ref="C2:BF2"/>
    <mergeCell ref="C3:BF3"/>
    <mergeCell ref="C4:BF4"/>
    <mergeCell ref="C5:BF5"/>
    <mergeCell ref="C6:BF6"/>
    <mergeCell ref="B7:B8"/>
    <mergeCell ref="D7:F7"/>
    <mergeCell ref="G7:BF7"/>
    <mergeCell ref="D8:F8"/>
    <mergeCell ref="G8:BF8"/>
  </mergeCells>
  <dataValidations count="2">
    <dataValidation type="list" allowBlank="1" showInputMessage="1" showErrorMessage="1" sqref="BG44 BG60:BG62 BG13:BG39 BG54:BG58 BG46:BG49 BG51:BG52 BG41:BG42" xr:uid="{41FA5A9B-0339-4E44-983F-0CCD3AB8B751}">
      <formula1>$BG$77:$BG$84</formula1>
    </dataValidation>
    <dataValidation type="list" allowBlank="1" showInputMessage="1" showErrorMessage="1" sqref="BG40 BG59 BG53 BG50 BG45 BG43" xr:uid="{7F0F6BC3-CEB3-2F42-B860-E1A6D6DB2352}">
      <formula1>#REF!</formula1>
    </dataValidation>
  </dataValidations>
  <pageMargins left="0.7" right="0.7" top="0.75" bottom="0.75" header="0.3" footer="0.3"/>
  <pageSetup paperSize="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01B1A-726C-BC4A-8B18-4A8864478618}">
  <sheetPr>
    <pageSetUpPr fitToPage="1"/>
  </sheetPr>
  <dimension ref="B2:F14"/>
  <sheetViews>
    <sheetView workbookViewId="0">
      <selection activeCell="H12" sqref="H12"/>
    </sheetView>
  </sheetViews>
  <sheetFormatPr baseColWidth="10" defaultRowHeight="15.75"/>
  <cols>
    <col min="2" max="2" width="70" customWidth="1"/>
  </cols>
  <sheetData>
    <row r="2" spans="2:6" ht="77.099999999999994" customHeight="1">
      <c r="B2" s="321" t="s">
        <v>401</v>
      </c>
      <c r="C2" s="321"/>
      <c r="D2" s="321"/>
      <c r="E2" s="321"/>
      <c r="F2" s="321"/>
    </row>
    <row r="3" spans="2:6">
      <c r="B3" s="320" t="s">
        <v>390</v>
      </c>
      <c r="C3" s="316" t="s">
        <v>389</v>
      </c>
      <c r="D3" s="316"/>
      <c r="E3" s="316"/>
      <c r="F3" s="316"/>
    </row>
    <row r="4" spans="2:6" ht="57.95" customHeight="1">
      <c r="B4" s="320"/>
      <c r="C4" s="277" t="s">
        <v>391</v>
      </c>
      <c r="D4" s="277" t="s">
        <v>392</v>
      </c>
      <c r="E4" s="277" t="s">
        <v>393</v>
      </c>
      <c r="F4" s="277" t="s">
        <v>394</v>
      </c>
    </row>
    <row r="5" spans="2:6" ht="30">
      <c r="B5" s="275" t="s">
        <v>20</v>
      </c>
      <c r="C5" s="276">
        <v>84</v>
      </c>
      <c r="D5" s="276">
        <v>73</v>
      </c>
      <c r="E5" s="276">
        <v>10</v>
      </c>
      <c r="F5" s="276">
        <v>1</v>
      </c>
    </row>
    <row r="6" spans="2:6">
      <c r="B6" s="275" t="s">
        <v>247</v>
      </c>
      <c r="C6" s="276">
        <v>2</v>
      </c>
      <c r="D6" s="276">
        <v>2</v>
      </c>
      <c r="E6" s="276">
        <v>0</v>
      </c>
      <c r="F6" s="276">
        <v>0</v>
      </c>
    </row>
    <row r="7" spans="2:6">
      <c r="B7" s="275" t="s">
        <v>263</v>
      </c>
      <c r="C7" s="276">
        <v>1</v>
      </c>
      <c r="D7" s="276">
        <v>1</v>
      </c>
      <c r="E7" s="276">
        <v>0</v>
      </c>
      <c r="F7" s="276">
        <v>0</v>
      </c>
    </row>
    <row r="8" spans="2:6">
      <c r="B8" s="275" t="s">
        <v>270</v>
      </c>
      <c r="C8" s="276">
        <v>4</v>
      </c>
      <c r="D8" s="276">
        <v>2</v>
      </c>
      <c r="E8" s="276">
        <v>2</v>
      </c>
      <c r="F8" s="276">
        <v>0</v>
      </c>
    </row>
    <row r="9" spans="2:6">
      <c r="B9" s="275" t="s">
        <v>395</v>
      </c>
      <c r="C9" s="276">
        <v>1</v>
      </c>
      <c r="D9" s="276">
        <v>1</v>
      </c>
      <c r="E9" s="276">
        <v>0</v>
      </c>
      <c r="F9" s="276">
        <v>0</v>
      </c>
    </row>
    <row r="10" spans="2:6">
      <c r="B10" s="275" t="s">
        <v>396</v>
      </c>
      <c r="C10" s="276">
        <v>2</v>
      </c>
      <c r="D10" s="276">
        <v>1</v>
      </c>
      <c r="E10" s="276">
        <v>0</v>
      </c>
      <c r="F10" s="276">
        <v>1</v>
      </c>
    </row>
    <row r="11" spans="2:6">
      <c r="B11" s="275" t="s">
        <v>397</v>
      </c>
      <c r="C11" s="276">
        <v>2</v>
      </c>
      <c r="D11" s="276">
        <v>2</v>
      </c>
      <c r="E11" s="276">
        <v>0</v>
      </c>
      <c r="F11" s="276">
        <v>0</v>
      </c>
    </row>
    <row r="12" spans="2:6">
      <c r="B12" s="271" t="s">
        <v>398</v>
      </c>
      <c r="C12" s="272">
        <f>SUM(C5:C11)</f>
        <v>96</v>
      </c>
      <c r="D12" s="272">
        <f t="shared" ref="D12:F12" si="0">SUM(D5:D11)</f>
        <v>82</v>
      </c>
      <c r="E12" s="272">
        <f t="shared" si="0"/>
        <v>12</v>
      </c>
      <c r="F12" s="272">
        <f t="shared" si="0"/>
        <v>2</v>
      </c>
    </row>
    <row r="13" spans="2:6">
      <c r="B13" s="271" t="s">
        <v>399</v>
      </c>
      <c r="C13" s="273">
        <v>1</v>
      </c>
      <c r="D13" s="274">
        <f>D12*$C$13/$C$12</f>
        <v>0.85416666666666663</v>
      </c>
      <c r="E13" s="274">
        <f t="shared" ref="E13:F13" si="1">E12*$C$13/$C$12</f>
        <v>0.125</v>
      </c>
      <c r="F13" s="274">
        <f t="shared" si="1"/>
        <v>2.0833333333333332E-2</v>
      </c>
    </row>
    <row r="14" spans="2:6" ht="72.95" customHeight="1">
      <c r="B14" s="317" t="s">
        <v>400</v>
      </c>
      <c r="C14" s="318"/>
      <c r="D14" s="318"/>
      <c r="E14" s="318"/>
      <c r="F14" s="319"/>
    </row>
  </sheetData>
  <mergeCells count="4">
    <mergeCell ref="C3:F3"/>
    <mergeCell ref="B14:F14"/>
    <mergeCell ref="B3:B4"/>
    <mergeCell ref="B2:F2"/>
  </mergeCells>
  <pageMargins left="0.7" right="0.7" top="0.75" bottom="0.75" header="0.3" footer="0.3"/>
  <pageSetup paperSize="5"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Ignacio Ramirez Rios</dc:creator>
  <cp:lastModifiedBy>Deisy Milena Ortiz Cruz</cp:lastModifiedBy>
  <cp:lastPrinted>2021-09-15T21:26:20Z</cp:lastPrinted>
  <dcterms:created xsi:type="dcterms:W3CDTF">2021-05-31T17:41:23Z</dcterms:created>
  <dcterms:modified xsi:type="dcterms:W3CDTF">2021-10-28T22:07:51Z</dcterms:modified>
</cp:coreProperties>
</file>