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Angela Peña\OneDrive\Escritorio\Nuevos Formatos procesos GA_GC_GCM\Gestión Adva nuevos Formatos\Planes\"/>
    </mc:Choice>
  </mc:AlternateContent>
  <xr:revisionPtr revIDLastSave="0" documentId="8_{9BF2BB79-D15B-4081-81AC-F536A060D1E5}" xr6:coauthVersionLast="47" xr6:coauthVersionMax="47" xr10:uidLastSave="{00000000-0000-0000-0000-000000000000}"/>
  <bookViews>
    <workbookView xWindow="-108" yWindow="-108" windowWidth="23256" windowHeight="12576" activeTab="5" xr2:uid="{3C8C4904-49A7-4151-B20A-3FD1A9C2AC85}"/>
  </bookViews>
  <sheets>
    <sheet name="P. AGUA" sheetId="1" r:id="rId1"/>
    <sheet name="P. ENERGÍA" sheetId="2" r:id="rId2"/>
    <sheet name="P. RESIDUOS" sheetId="3" r:id="rId3"/>
    <sheet name="P. CONSUMO SOSTENIBLE" sheetId="4" r:id="rId4"/>
    <sheet name="P. BUENAS PRÁCTICAS" sheetId="5" r:id="rId5"/>
    <sheet name="CONSOLIDADO"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A20" i="5" l="1"/>
  <c r="CZ20" i="5"/>
  <c r="DB16" i="4"/>
  <c r="DB15" i="4"/>
  <c r="DB13" i="4"/>
  <c r="DA17" i="4"/>
  <c r="DA12" i="4" s="1"/>
  <c r="DB17" i="4" l="1"/>
  <c r="DB12" i="4" s="1"/>
  <c r="CV26" i="5" l="1"/>
  <c r="CV25" i="5"/>
  <c r="CT26" i="5"/>
  <c r="CT27" i="5" s="1"/>
  <c r="CT25" i="5"/>
  <c r="CR26" i="5"/>
  <c r="CR25" i="5"/>
  <c r="CL26" i="5"/>
  <c r="CL25" i="5"/>
  <c r="CD26" i="5"/>
  <c r="CD27" i="5" s="1"/>
  <c r="CD25" i="5"/>
  <c r="BX26" i="5"/>
  <c r="BX25" i="5"/>
  <c r="BV26" i="5"/>
  <c r="BV25" i="5"/>
  <c r="CW23" i="2"/>
  <c r="CU23" i="2"/>
  <c r="CO23" i="2"/>
  <c r="CG23" i="2"/>
  <c r="CE23" i="2"/>
  <c r="BY23" i="2"/>
  <c r="BW23" i="2"/>
  <c r="BQ23" i="2"/>
  <c r="BI23" i="2"/>
  <c r="BQ31" i="4"/>
  <c r="BW31" i="4"/>
  <c r="BY31" i="4"/>
  <c r="CM31" i="4"/>
  <c r="BQ32" i="4"/>
  <c r="BQ33" i="4" s="1"/>
  <c r="BW32" i="4"/>
  <c r="BW33" i="4" s="1"/>
  <c r="BY32" i="4"/>
  <c r="CM32" i="4"/>
  <c r="CM33" i="4" s="1"/>
  <c r="CX25" i="3"/>
  <c r="CV25" i="3"/>
  <c r="CP25" i="3"/>
  <c r="CN25" i="3"/>
  <c r="CH25" i="3"/>
  <c r="CF25" i="3"/>
  <c r="BZ25" i="3"/>
  <c r="BX25" i="3"/>
  <c r="BR25" i="3"/>
  <c r="BP25" i="3"/>
  <c r="CX24" i="3"/>
  <c r="CV24" i="3"/>
  <c r="CP24" i="3"/>
  <c r="CN24" i="3"/>
  <c r="CH24" i="3"/>
  <c r="CF24" i="3"/>
  <c r="BZ24" i="3"/>
  <c r="BX24" i="3"/>
  <c r="BR24" i="3"/>
  <c r="BP24" i="3"/>
  <c r="CW22" i="2"/>
  <c r="CU22" i="2"/>
  <c r="CO22" i="2"/>
  <c r="CG22" i="2"/>
  <c r="CE22" i="2"/>
  <c r="BY22" i="2"/>
  <c r="BW22" i="2"/>
  <c r="BQ22" i="2"/>
  <c r="BI22" i="2"/>
  <c r="CV27" i="5" l="1"/>
  <c r="BX27" i="5"/>
  <c r="CL27" i="5"/>
  <c r="BV27" i="5"/>
  <c r="CR27" i="5"/>
  <c r="BY33" i="4"/>
  <c r="BX26" i="3"/>
  <c r="CV26" i="3"/>
  <c r="BP26" i="3"/>
  <c r="BR26" i="3"/>
  <c r="CX26" i="3"/>
  <c r="BZ26" i="3"/>
  <c r="CF26" i="3"/>
  <c r="CH26" i="3"/>
  <c r="CN26" i="3"/>
  <c r="CP26" i="3"/>
  <c r="CE24" i="2"/>
  <c r="CG24" i="2"/>
  <c r="CU24" i="2"/>
  <c r="CO24" i="2"/>
  <c r="BI24" i="2"/>
  <c r="CW24" i="2"/>
  <c r="BQ24" i="2"/>
  <c r="BW24" i="2"/>
  <c r="BY24" i="2"/>
  <c r="C17" i="6" a="1"/>
  <c r="C17" i="6" s="1"/>
  <c r="C16" i="6" a="1"/>
  <c r="C16" i="6" s="1"/>
  <c r="CW23" i="1"/>
  <c r="CW22" i="1"/>
  <c r="CO23" i="1"/>
  <c r="CO22" i="1"/>
  <c r="CE23" i="1"/>
  <c r="CE22" i="1"/>
  <c r="BY23" i="1"/>
  <c r="BY22" i="1"/>
  <c r="BQ23" i="1"/>
  <c r="BQ22" i="1"/>
  <c r="CE24" i="1" l="1"/>
  <c r="C25" i="6" a="1"/>
  <c r="C25" i="6" s="1"/>
  <c r="CO24" i="1"/>
  <c r="C26" i="6" a="1"/>
  <c r="C26" i="6" s="1"/>
  <c r="C23" i="6" a="1"/>
  <c r="C23" i="6" s="1"/>
  <c r="BQ24" i="1"/>
  <c r="CW24" i="1"/>
  <c r="C27" i="6" a="1"/>
  <c r="C27" i="6" s="1"/>
  <c r="C24" i="6" a="1"/>
  <c r="C24" i="6" s="1"/>
  <c r="BY24" i="1"/>
  <c r="C22" i="6" a="1"/>
  <c r="C22" i="6" s="1"/>
  <c r="C20" i="6" a="1"/>
  <c r="C20" i="6" s="1"/>
  <c r="C19" i="6" a="1"/>
  <c r="C19" i="6" s="1"/>
  <c r="C21" i="6" a="1"/>
  <c r="C21" i="6" s="1"/>
  <c r="C18" i="6" a="1"/>
  <c r="C18" i="6" s="1"/>
  <c r="DA21" i="5"/>
  <c r="CZ21" i="5"/>
  <c r="DA19" i="5"/>
  <c r="CZ19" i="5"/>
  <c r="DA18" i="5"/>
  <c r="CZ18" i="5"/>
  <c r="DA16" i="5"/>
  <c r="CZ16" i="5"/>
  <c r="CZ17" i="5" s="1"/>
  <c r="DA14" i="5"/>
  <c r="CZ14" i="5"/>
  <c r="DA13" i="5"/>
  <c r="CZ13" i="5"/>
  <c r="CY21" i="4"/>
  <c r="CW21" i="4"/>
  <c r="CU21" i="4"/>
  <c r="CS21" i="4"/>
  <c r="CQ21" i="4"/>
  <c r="CO21" i="4"/>
  <c r="CM21" i="4"/>
  <c r="CK21" i="4"/>
  <c r="CI21" i="4"/>
  <c r="CG21" i="4"/>
  <c r="CE21" i="4"/>
  <c r="CC21" i="4"/>
  <c r="CA21" i="4"/>
  <c r="BY21" i="4"/>
  <c r="BW21" i="4"/>
  <c r="BU21" i="4"/>
  <c r="BS21" i="4"/>
  <c r="BQ21" i="4"/>
  <c r="BO21" i="4"/>
  <c r="BO22" i="4" s="1"/>
  <c r="BM21" i="4"/>
  <c r="BK21" i="4"/>
  <c r="BI21" i="4"/>
  <c r="BG21" i="4"/>
  <c r="BE21" i="4"/>
  <c r="BC21" i="4"/>
  <c r="BA21" i="4"/>
  <c r="AY21" i="4"/>
  <c r="AW21" i="4"/>
  <c r="AU21" i="4"/>
  <c r="AS21" i="4"/>
  <c r="AQ21" i="4"/>
  <c r="AO21" i="4"/>
  <c r="AM21" i="4"/>
  <c r="AK21" i="4"/>
  <c r="AI21" i="4"/>
  <c r="AG21" i="4"/>
  <c r="AE21" i="4"/>
  <c r="AC21" i="4"/>
  <c r="AA21" i="4"/>
  <c r="Y21" i="4"/>
  <c r="W21" i="4"/>
  <c r="U21" i="4"/>
  <c r="S21" i="4"/>
  <c r="Q21" i="4"/>
  <c r="CY20" i="4"/>
  <c r="CW20" i="4"/>
  <c r="CU20" i="4"/>
  <c r="CS20" i="4"/>
  <c r="CQ20" i="4"/>
  <c r="CO20" i="4"/>
  <c r="CM20" i="4"/>
  <c r="CK20" i="4"/>
  <c r="CI20" i="4"/>
  <c r="CG20" i="4"/>
  <c r="CE20" i="4"/>
  <c r="CC20" i="4"/>
  <c r="CA20" i="4"/>
  <c r="BY20" i="4"/>
  <c r="BW20" i="4"/>
  <c r="BU20" i="4"/>
  <c r="BS20" i="4"/>
  <c r="BQ20" i="4"/>
  <c r="BO20" i="4"/>
  <c r="BM20" i="4"/>
  <c r="BK20" i="4"/>
  <c r="BI20" i="4"/>
  <c r="BG20" i="4"/>
  <c r="BE20" i="4"/>
  <c r="BC20" i="4"/>
  <c r="BA20" i="4"/>
  <c r="AY20" i="4"/>
  <c r="AW20" i="4"/>
  <c r="AU20" i="4"/>
  <c r="AS20" i="4"/>
  <c r="AQ20" i="4"/>
  <c r="AO20" i="4"/>
  <c r="AM20" i="4"/>
  <c r="AK20" i="4"/>
  <c r="AI20" i="4"/>
  <c r="AG20" i="4"/>
  <c r="AE20" i="4"/>
  <c r="AC20" i="4"/>
  <c r="AA20" i="4"/>
  <c r="Y20" i="4"/>
  <c r="W20" i="4"/>
  <c r="U20" i="4"/>
  <c r="S20" i="4"/>
  <c r="Q20" i="4"/>
  <c r="Q23" i="4" s="1"/>
  <c r="CS19" i="4"/>
  <c r="CK19" i="4"/>
  <c r="CC19" i="4"/>
  <c r="BU19" i="4"/>
  <c r="BM19" i="4"/>
  <c r="BE19" i="4"/>
  <c r="AW19" i="4"/>
  <c r="AO19" i="4"/>
  <c r="AG19" i="4"/>
  <c r="Y19" i="4"/>
  <c r="Q19" i="4"/>
  <c r="DA16" i="4"/>
  <c r="DA15" i="4"/>
  <c r="DB14" i="4"/>
  <c r="DA13" i="4"/>
  <c r="DC20" i="3"/>
  <c r="DB20" i="3"/>
  <c r="DC19" i="3"/>
  <c r="DB19" i="3"/>
  <c r="DC17" i="3"/>
  <c r="DB17" i="3"/>
  <c r="DC16" i="3"/>
  <c r="DB16" i="3"/>
  <c r="DC15" i="3"/>
  <c r="DB15" i="3"/>
  <c r="DC13" i="3"/>
  <c r="DB13" i="3"/>
  <c r="DB14" i="3" s="1"/>
  <c r="Q26" i="2"/>
  <c r="U26" i="2" s="1"/>
  <c r="Q25" i="2"/>
  <c r="U25" i="2" s="1"/>
  <c r="W25" i="2" s="1"/>
  <c r="Y25" i="2" s="1"/>
  <c r="AC25" i="2" s="1"/>
  <c r="AE25" i="2" s="1"/>
  <c r="AG25" i="2" s="1"/>
  <c r="AK25" i="2" s="1"/>
  <c r="AM25" i="2" s="1"/>
  <c r="BU25" i="2" s="1"/>
  <c r="DB18" i="2"/>
  <c r="DA18" i="2"/>
  <c r="DB17" i="2"/>
  <c r="DA17" i="2"/>
  <c r="DB16" i="2"/>
  <c r="DA16" i="2"/>
  <c r="DB14" i="2"/>
  <c r="DA14" i="2"/>
  <c r="DB12" i="2"/>
  <c r="DA12" i="2"/>
  <c r="DA13" i="2" s="1"/>
  <c r="DB18" i="1"/>
  <c r="DA18" i="1"/>
  <c r="DB17" i="1"/>
  <c r="DA17" i="1"/>
  <c r="DB16" i="1"/>
  <c r="DA16" i="1"/>
  <c r="DB14" i="1"/>
  <c r="DA14" i="1"/>
  <c r="DB12" i="1"/>
  <c r="DB13" i="1" s="1"/>
  <c r="DA12" i="1"/>
  <c r="DA13" i="1" s="1"/>
  <c r="BW22" i="4" l="1"/>
  <c r="Y22" i="4"/>
  <c r="AO22" i="4"/>
  <c r="DD20" i="3"/>
  <c r="DC17" i="2"/>
  <c r="DC18" i="1"/>
  <c r="DC14" i="2"/>
  <c r="DC12" i="2"/>
  <c r="DC17" i="4"/>
  <c r="DC13" i="4"/>
  <c r="DD13" i="3"/>
  <c r="DC18" i="2"/>
  <c r="DA19" i="2"/>
  <c r="DC16" i="2"/>
  <c r="DA15" i="2"/>
  <c r="DA19" i="1"/>
  <c r="DB19" i="1"/>
  <c r="DA15" i="1"/>
  <c r="DC21" i="3"/>
  <c r="DB19" i="5"/>
  <c r="CZ15" i="5"/>
  <c r="DB16" i="5"/>
  <c r="DA15" i="5"/>
  <c r="DA17" i="5"/>
  <c r="DB17" i="5" s="1"/>
  <c r="CZ22" i="5"/>
  <c r="DB14" i="5"/>
  <c r="DA22" i="5"/>
  <c r="DB21" i="5"/>
  <c r="DB18" i="5"/>
  <c r="DB13" i="5"/>
  <c r="U23" i="4"/>
  <c r="W23" i="4" s="1"/>
  <c r="Y23" i="4" s="1"/>
  <c r="AC23" i="4" s="1"/>
  <c r="AE23" i="4" s="1"/>
  <c r="AG23" i="4" s="1"/>
  <c r="AK23" i="4" s="1"/>
  <c r="AM23" i="4" s="1"/>
  <c r="BU23" i="4" s="1"/>
  <c r="BY23" i="4" s="1"/>
  <c r="CA23" i="4" s="1"/>
  <c r="CC23" i="4" s="1"/>
  <c r="CG23" i="4" s="1"/>
  <c r="CI23" i="4" s="1"/>
  <c r="CK23" i="4" s="1"/>
  <c r="CO23" i="4" s="1"/>
  <c r="CQ23" i="4" s="1"/>
  <c r="CS23" i="4" s="1"/>
  <c r="CW23" i="4" s="1"/>
  <c r="CY23" i="4" s="1"/>
  <c r="BE22" i="4"/>
  <c r="BU22" i="4"/>
  <c r="CK22" i="4"/>
  <c r="DC15" i="4"/>
  <c r="BG22" i="4"/>
  <c r="Q22" i="4"/>
  <c r="AG22" i="4"/>
  <c r="AW22" i="4"/>
  <c r="BM22" i="4"/>
  <c r="CC22" i="4"/>
  <c r="S22" i="4"/>
  <c r="AY22" i="4"/>
  <c r="CE22" i="4"/>
  <c r="U22" i="4"/>
  <c r="D9" i="6"/>
  <c r="DA14" i="4"/>
  <c r="C9" i="6" s="1"/>
  <c r="DC16" i="4"/>
  <c r="DA21" i="4"/>
  <c r="Q24" i="4"/>
  <c r="DA20" i="4"/>
  <c r="DD15" i="3"/>
  <c r="DD16" i="3"/>
  <c r="DD17" i="3"/>
  <c r="DC18" i="3"/>
  <c r="DB18" i="3"/>
  <c r="DB21" i="3"/>
  <c r="DC14" i="3"/>
  <c r="DD19" i="3"/>
  <c r="Q27" i="2"/>
  <c r="DB13" i="2"/>
  <c r="DC13" i="2" s="1"/>
  <c r="BY25" i="2"/>
  <c r="CA25" i="2" s="1"/>
  <c r="CC25" i="2" s="1"/>
  <c r="CG25" i="2" s="1"/>
  <c r="CI25" i="2" s="1"/>
  <c r="CK25" i="2" s="1"/>
  <c r="CO25" i="2" s="1"/>
  <c r="CQ25" i="2" s="1"/>
  <c r="CS25" i="2" s="1"/>
  <c r="CW25" i="2" s="1"/>
  <c r="CY25" i="2" s="1"/>
  <c r="U27" i="2"/>
  <c r="W26" i="2"/>
  <c r="DB19" i="2"/>
  <c r="DB15" i="2"/>
  <c r="DC17" i="1"/>
  <c r="DB15" i="1"/>
  <c r="DC12" i="1"/>
  <c r="DC16" i="1"/>
  <c r="DC14" i="1"/>
  <c r="E9" i="6" l="1"/>
  <c r="DD21" i="3"/>
  <c r="DC19" i="1"/>
  <c r="DA11" i="2"/>
  <c r="C7" i="6" s="1"/>
  <c r="DC19" i="2"/>
  <c r="DC15" i="2"/>
  <c r="DA11" i="1"/>
  <c r="C6" i="6" s="1"/>
  <c r="DC15" i="1"/>
  <c r="DB12" i="3"/>
  <c r="C8" i="6" s="1"/>
  <c r="DC12" i="4"/>
  <c r="CZ12" i="5"/>
  <c r="C10" i="6" s="1"/>
  <c r="DB15" i="5"/>
  <c r="DB22" i="5"/>
  <c r="DA12" i="5"/>
  <c r="D10" i="6" s="1"/>
  <c r="U24" i="4"/>
  <c r="Q25" i="4"/>
  <c r="DA22" i="4"/>
  <c r="DD18" i="3"/>
  <c r="DC12" i="3"/>
  <c r="D8" i="6" s="1"/>
  <c r="DD14" i="3"/>
  <c r="W27" i="2"/>
  <c r="Y26" i="2"/>
  <c r="DB11" i="2"/>
  <c r="D7" i="6" s="1"/>
  <c r="DC13" i="1"/>
  <c r="DB11" i="1"/>
  <c r="D6" i="6" s="1"/>
  <c r="E6" i="6" l="1"/>
  <c r="E7" i="6"/>
  <c r="E8" i="6"/>
  <c r="E10" i="6"/>
  <c r="D11" i="6"/>
  <c r="C11" i="6"/>
  <c r="DC11" i="2"/>
  <c r="DC11" i="1"/>
  <c r="DB12" i="5"/>
  <c r="W24" i="4"/>
  <c r="U25" i="4"/>
  <c r="Y27" i="2"/>
  <c r="AC26" i="2"/>
  <c r="E11" i="6" l="1"/>
  <c r="C15" i="6"/>
  <c r="Y24" i="4"/>
  <c r="W25" i="4"/>
  <c r="AC27" i="2"/>
  <c r="AE26" i="2"/>
  <c r="Y25" i="4" l="1"/>
  <c r="AC24" i="4"/>
  <c r="AG26" i="2"/>
  <c r="AE27" i="2"/>
  <c r="AC25" i="4" l="1"/>
  <c r="AE24" i="4"/>
  <c r="AK26" i="2"/>
  <c r="AG27" i="2"/>
  <c r="AE25" i="4" l="1"/>
  <c r="AG24" i="4"/>
  <c r="AM26" i="2"/>
  <c r="AK27" i="2"/>
  <c r="AG25" i="4" l="1"/>
  <c r="AK24" i="4"/>
  <c r="BU26" i="2"/>
  <c r="AM27" i="2"/>
  <c r="AM24" i="4" l="1"/>
  <c r="AK25" i="4"/>
  <c r="BU27" i="2"/>
  <c r="BY26" i="2"/>
  <c r="BU24" i="4" l="1"/>
  <c r="AM25" i="4"/>
  <c r="BY27" i="2"/>
  <c r="CA26" i="2"/>
  <c r="BY24" i="4" l="1"/>
  <c r="BU25" i="4"/>
  <c r="CC26" i="2"/>
  <c r="CA27" i="2"/>
  <c r="CA24" i="4" l="1"/>
  <c r="BY25" i="4"/>
  <c r="CC27" i="2"/>
  <c r="CG26" i="2"/>
  <c r="CA25" i="4" l="1"/>
  <c r="CC24" i="4"/>
  <c r="CI26" i="2"/>
  <c r="CG27" i="2"/>
  <c r="CC25" i="4" l="1"/>
  <c r="CG24" i="4"/>
  <c r="CK26" i="2"/>
  <c r="CI27" i="2"/>
  <c r="CG25" i="4" l="1"/>
  <c r="CI24" i="4"/>
  <c r="CO26" i="2"/>
  <c r="CK27" i="2"/>
  <c r="CI25" i="4" l="1"/>
  <c r="CK24" i="4"/>
  <c r="CQ26" i="2"/>
  <c r="CO27" i="2"/>
  <c r="CO24" i="4" l="1"/>
  <c r="CK25" i="4"/>
  <c r="CQ27" i="2"/>
  <c r="CS26" i="2"/>
  <c r="CQ24" i="4" l="1"/>
  <c r="CO25" i="4"/>
  <c r="CS27" i="2"/>
  <c r="CW26" i="2"/>
  <c r="CS24" i="4" l="1"/>
  <c r="CQ25" i="4"/>
  <c r="CW27" i="2"/>
  <c r="CY26" i="2"/>
  <c r="CY27" i="2" s="1"/>
  <c r="CW24" i="4" l="1"/>
  <c r="CS25" i="4"/>
  <c r="CW25" i="4" l="1"/>
  <c r="CY24" i="4"/>
  <c r="CY25"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<sst xmlns="http://schemas.openxmlformats.org/spreadsheetml/2006/main" count="910" uniqueCount="130">
  <si>
    <t xml:space="preserve">                                                                                                           PROGRAMA AMBIENTAL CONSUMO RESPONSABLE DE AGUA</t>
  </si>
  <si>
    <t>1 de 1</t>
  </si>
  <si>
    <t>OBJETIVO</t>
  </si>
  <si>
    <t xml:space="preserve">FORMULA   </t>
  </si>
  <si>
    <t xml:space="preserve">RESPONSABLE </t>
  </si>
  <si>
    <t>META</t>
  </si>
  <si>
    <t>FRECUENCIA</t>
  </si>
  <si>
    <t>EFICACIA</t>
  </si>
  <si>
    <t>((Consumo año anterior - consumo año actual)/Consumo año anterior) * 100</t>
  </si>
  <si>
    <t>Dirección Administrativa</t>
  </si>
  <si>
    <t>Reducir el consumo de agua en un 2%</t>
  </si>
  <si>
    <t>ANUAL</t>
  </si>
  <si>
    <t>CRONOGRAMA DE ACTIVIDADES</t>
  </si>
  <si>
    <t xml:space="preserve">  </t>
  </si>
  <si>
    <t>RESPONSABLE</t>
  </si>
  <si>
    <t>ENERO</t>
  </si>
  <si>
    <t>FEBRERO</t>
  </si>
  <si>
    <t>MARZO</t>
  </si>
  <si>
    <t>ABRIL</t>
  </si>
  <si>
    <t>MAYO</t>
  </si>
  <si>
    <t>JUNIO</t>
  </si>
  <si>
    <t>JULIO</t>
  </si>
  <si>
    <t>AGOSTO</t>
  </si>
  <si>
    <t>SEPTIEMBRE</t>
  </si>
  <si>
    <t>OCTUBRE</t>
  </si>
  <si>
    <t>NOVIEMBRE</t>
  </si>
  <si>
    <t>DICIEMBRE</t>
  </si>
  <si>
    <t>Consolidado</t>
  </si>
  <si>
    <t>P</t>
  </si>
  <si>
    <t>E</t>
  </si>
  <si>
    <t>% Cumplimiento</t>
  </si>
  <si>
    <t>Desarrollar estrategias de educación ambiental referentes al uso racional del agua de manera presencial y/o virtual (campañas, ecotips, capacitaciones, talleres, foros entre otros)</t>
  </si>
  <si>
    <t>Dirección Administrativa / Equipo de Comunicaciones</t>
  </si>
  <si>
    <t xml:space="preserve"> </t>
  </si>
  <si>
    <r>
      <rPr>
        <sz val="14"/>
        <rFont val="Arial Narrow"/>
        <family val="2"/>
      </rPr>
      <t>2.</t>
    </r>
    <r>
      <rPr>
        <sz val="10"/>
        <rFont val="Arial Narrow"/>
        <family val="2"/>
      </rPr>
      <t xml:space="preserve"> Mantenimiento de Infraestructura:</t>
    </r>
  </si>
  <si>
    <t>Realizar corte semestral de consumo, comparando los resultados bimestrales</t>
  </si>
  <si>
    <t>Realizar seguimiento al programa en mención, para medir su efectividad y el cumplimiento del objetivo propuesto.</t>
  </si>
  <si>
    <t>CONTROL ESTADISTICAS</t>
  </si>
  <si>
    <t>PROGRAMADO</t>
  </si>
  <si>
    <t>EJECUTADO</t>
  </si>
  <si>
    <t>% CUMPLIMIENTO</t>
  </si>
  <si>
    <t xml:space="preserve">                                                                                                                        PROGRAMA AMBIENTAL CONSUMO RESPONSABLE DE ENERGÍA</t>
  </si>
  <si>
    <t xml:space="preserve">NOMBRE DEL INDICADOR </t>
  </si>
  <si>
    <t>FORMULA</t>
  </si>
  <si>
    <t>Eficacia</t>
  </si>
  <si>
    <t>Reducir el consumo de energía en un 2%</t>
  </si>
  <si>
    <t>ACTIVIDADES</t>
  </si>
  <si>
    <t>Se realizará semestralmente campañas de capacitación y sensibilización a los colaboradores de la entidad, en las cuales se brindará información, pautas, consejos y tips sobre el uso eficiente y ahorro de energía.</t>
  </si>
  <si>
    <r>
      <rPr>
        <sz val="14"/>
        <color rgb="FFFF0000"/>
        <rFont val="Arial Narrow"/>
        <family val="2"/>
      </rPr>
      <t>2.</t>
    </r>
    <r>
      <rPr>
        <sz val="10"/>
        <rFont val="Arial Narrow"/>
        <family val="2"/>
      </rPr>
      <t xml:space="preserve"> Mantenimiento de Infraestructura</t>
    </r>
  </si>
  <si>
    <t>Realizar mantenimiento de las instalaciones eléctricas de forma preventiva y/o correctiva para evitar pérdidas.</t>
  </si>
  <si>
    <t>Monitorear y controlar el consumo de energía en las sedes de la entidad, llevando su registro mensual en kWh.</t>
  </si>
  <si>
    <t>Realizar corte semestral de consumo, comparando los resultados mensuales</t>
  </si>
  <si>
    <t>PROGRAMADO ACUMULADO</t>
  </si>
  <si>
    <t>EJECUTADO ACUMULADO</t>
  </si>
  <si>
    <t>% CUMPLIMIENTO ACUMULADO</t>
  </si>
  <si>
    <t xml:space="preserve">                                                                                                                       PROGRAMA AMBIENTAL CONTROL Y APROVECHAMIENTO DE RESIDUOS</t>
  </si>
  <si>
    <t>p</t>
  </si>
  <si>
    <t>Desarrollar estrategias de educación ambiental referentes al manejo integral de residuos, de manera presencial y/o virtual (campañas, ecotips, capacitaciones, talleres, foros entre otros)</t>
  </si>
  <si>
    <t>Realizar visita y evaluación para verificar el estado de puntos ecológicos, centro de acopio y almacén de residuos peligrosos.</t>
  </si>
  <si>
    <t>Garantizar la disposición adecuada de los residuos peligrosos y la entrega de certificados por empresas autorizadas.</t>
  </si>
  <si>
    <t>Registrar la cantidad mensual en kg de residuos sólidos aprovechables entregados y residuos peligrosos gestionados</t>
  </si>
  <si>
    <t>Dirección Administrativa - Servicio de Aseo</t>
  </si>
  <si>
    <t>Realizar medición del indicador, establecer el cumplimiento de la meta y tomar acciones de mejora si corresponde</t>
  </si>
  <si>
    <t xml:space="preserve">                                                                                                                PROGRAMA AMBIENTAL CONSUMO SOSTENIBLE</t>
  </si>
  <si>
    <t># criterios ambientales incorporados año actual - # criterios ambientales incorporados año anterior</t>
  </si>
  <si>
    <t>Coordinación Administrativa</t>
  </si>
  <si>
    <t>Incorporar 2 criterios ambientales en los procesos contractuales</t>
  </si>
  <si>
    <t>Dirección Administrativa  - Equipo de Contratos</t>
  </si>
  <si>
    <t>Revisar los criterios ambientales de acuerdo con los bienes y servicios que requiere la entidad y actualizarlos de ser necesario.</t>
  </si>
  <si>
    <t>3. Seguimiento y control</t>
  </si>
  <si>
    <t xml:space="preserve">Realizar seguimiento a proveedores verificando los permisos ambientales exigidos por la normatividad. </t>
  </si>
  <si>
    <t xml:space="preserve">                                                                                                                                                                                   PROGRAMA AMBIENTAL IMPLEMENTACIÓN DE BUENAS PRÁCTICAS SOSTENIBLES</t>
  </si>
  <si>
    <t xml:space="preserve">Dirección Administrativa </t>
  </si>
  <si>
    <t>2. Control de emisiones atmosféricas</t>
  </si>
  <si>
    <t xml:space="preserve">Registro de consumo de papel </t>
  </si>
  <si>
    <t>Programa</t>
  </si>
  <si>
    <t>Programado</t>
  </si>
  <si>
    <t>Ejecutado</t>
  </si>
  <si>
    <t>%Cumplimiento</t>
  </si>
  <si>
    <t>Agua</t>
  </si>
  <si>
    <t>Energia</t>
  </si>
  <si>
    <t>Residuos</t>
  </si>
  <si>
    <t>Consumo Sostenible</t>
  </si>
  <si>
    <t>Prácticas Sostenibles</t>
  </si>
  <si>
    <t>TOTAL</t>
  </si>
  <si>
    <t>programado año</t>
  </si>
  <si>
    <t>VARIACION</t>
  </si>
  <si>
    <t>PEI</t>
  </si>
  <si>
    <t>ejecutado enero</t>
  </si>
  <si>
    <t>ejecutado febrero</t>
  </si>
  <si>
    <t>ejecutado marzo</t>
  </si>
  <si>
    <t>ejecutado abril</t>
  </si>
  <si>
    <t>ejecutado mayo</t>
  </si>
  <si>
    <t>ejecutado junio</t>
  </si>
  <si>
    <t>ejecutado julio</t>
  </si>
  <si>
    <t>ejecutado agosto</t>
  </si>
  <si>
    <t>ejecutado septiembre</t>
  </si>
  <si>
    <t>ejecutado octubre</t>
  </si>
  <si>
    <t>ejecutado noviembre</t>
  </si>
  <si>
    <t>ejecutado diciembre</t>
  </si>
  <si>
    <t xml:space="preserve">Organizar capacitaciones a cargo del Ministerio de Medio Ambiente o de la Secretaria Distrital de Ambiente sobre compras públicas sostenibles, desarrollo de campañas informativas </t>
  </si>
  <si>
    <t>Monitorear y controlar el consumo de agua en la entidad, llevando su registro bimestral en m3.</t>
  </si>
  <si>
    <t>Realizar revisiones a las instalaciones hidrosanitarias de forma preventiva y/o correctiva para evitar desperdicios o fugas.</t>
  </si>
  <si>
    <t>Fortalecer la gestión integral de los residuos sólidos abarcando desde la reducción y separación en la fuente hasta su disposición final con gestores autorizados, con el fin de garantizar el cumplimiento de la normatividad ambiental aplicable y reducir los impactos ambientales que se generan por una inadecuada gestión.</t>
  </si>
  <si>
    <t>1) Gestionar el 100% de residuos aprovechables (RA)
2) Gestionar el 100% de los residuos peligrosos (RESPEL)</t>
  </si>
  <si>
    <t>1) ((kg RA gestionados/kg RA generados)*100
2) (kg RESPEL gestionados/kg RESPEL generados)*100</t>
  </si>
  <si>
    <t>2. Gestión responsable</t>
  </si>
  <si>
    <t>Identificar los residuos que se generan a partir de la ejecución de las actividades de gestión de la SPT: residuos convencionales (método del cuarteo) y residuos peligrosos (identificando los niveles de peligrosidad)</t>
  </si>
  <si>
    <t>2. Seguimiento y control</t>
  </si>
  <si>
    <t>1. Cautlura Ambiental</t>
  </si>
  <si>
    <r>
      <rPr>
        <sz val="14"/>
        <rFont val="Arial Narrow"/>
        <family val="2"/>
      </rPr>
      <t>1.</t>
    </r>
    <r>
      <rPr>
        <sz val="10"/>
        <rFont val="Arial Narrow"/>
        <family val="2"/>
      </rPr>
      <t xml:space="preserve"> Cultura Ambiental</t>
    </r>
  </si>
  <si>
    <r>
      <rPr>
        <sz val="14"/>
        <color rgb="FFFF0000"/>
        <rFont val="Arial Narrow"/>
        <family val="2"/>
      </rPr>
      <t xml:space="preserve">1. </t>
    </r>
    <r>
      <rPr>
        <sz val="10"/>
        <rFont val="Arial Narrow"/>
        <family val="2"/>
      </rPr>
      <t>Cultura Ambiental</t>
    </r>
  </si>
  <si>
    <t>1. Cultura Ambiental</t>
  </si>
  <si>
    <t xml:space="preserve">Adoptar criterios ambientales en los procesos contractuales de compra y suministro de bienes y servicios, con el fin de garantizar el cumplimiento de requisitos ambientales por parte del proveedor y de esta manera minimizar los impactos ambientales significativos asociados a estos bienes y servicios durante su ciclo de vida. </t>
  </si>
  <si>
    <t xml:space="preserve">Promover acciones ambientales mediante estrategias que permitan generar y fomentar una cultura ambientalmente responsable y comprometida con la protección del medio ambiente. </t>
  </si>
  <si>
    <t xml:space="preserve">1. Cultura Ambiental </t>
  </si>
  <si>
    <t>Desarrollar estrategias de educación ambiental referentes a las prácticas ambientales sostenibles, de manera presencial y/o virtual (campañas, ecotips, capacitaciones, talleres, foros entre otros)</t>
  </si>
  <si>
    <t>Promover estrategias de movilidad sostenible</t>
  </si>
  <si>
    <t>Realizar mantenimiento preventivo a los vehículos</t>
  </si>
  <si>
    <t>3. Control y seguimiento</t>
  </si>
  <si>
    <t>Medición de la huella de carbono por fuentes móviles directas, asociada al consumo de papel</t>
  </si>
  <si>
    <t>Realizar una encuesta de desempeño ambiental</t>
  </si>
  <si>
    <t>Realizar jornadas de desinfección ambiental y fumigación</t>
  </si>
  <si>
    <t xml:space="preserve">1) Reducir en un 5% la huella de carbono (HC) asociada al consumo de papel 
</t>
  </si>
  <si>
    <t>(HC año anterior-HC año actual )/(HC año anterior)*100</t>
  </si>
  <si>
    <t>Promover el uso eficiente del agua mediante estrategias que permitan adquirir hábitos responsables sobre su consumo y cuidado con el fin de preservar este recurso natural.</t>
  </si>
  <si>
    <t>Promover el uso eficiente de la energía mediante estrategias que permitan adquirir hábitos responsables sobre su consumo racional de manera que se logre una reducción en el consumo y por ende en las emisiones de gases de efecto invernadero.</t>
  </si>
  <si>
    <r>
      <rPr>
        <sz val="14"/>
        <color rgb="FFFF0000"/>
        <rFont val="Arial Narrow"/>
        <family val="2"/>
      </rPr>
      <t>3.</t>
    </r>
    <r>
      <rPr>
        <sz val="10"/>
        <rFont val="Arial Narrow"/>
        <family val="2"/>
      </rPr>
      <t>Control y seguimiento</t>
    </r>
  </si>
  <si>
    <r>
      <rPr>
        <sz val="14"/>
        <rFont val="Arial Narrow"/>
        <family val="2"/>
      </rPr>
      <t>3.</t>
    </r>
    <r>
      <rPr>
        <sz val="10"/>
        <rFont val="Arial Narrow"/>
        <family val="2"/>
      </rPr>
      <t xml:space="preserve"> Control y seguimiento
</t>
    </r>
  </si>
  <si>
    <t>CUADRO RESUMEN RESULTADOS PIGA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</si>
</sst>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1"/>
      <color theme="1"/>
      <name val="Calibri"/>
      <family val="2"/>
      <scheme val="minor"/>
    </font>
    <font>
      <sz val="11"/>
      <color theme="1"/>
      <name val="Calibri"/>
      <family val="2"/>
      <scheme val="minor"/>
    </font>
    <font>
      <b/>
      <sz val="16"/>
      <name val="Arial Narrow"/>
      <family val="2"/>
    </font>
    <font>
      <sz val="12"/>
      <name val="Arial Narrow"/>
      <family val="2"/>
    </font>
    <font>
      <sz val="10"/>
      <name val="Arial Narrow"/>
      <family val="2"/>
    </font>
    <font>
      <sz val="14"/>
      <name val="Arial Narrow"/>
      <family val="2"/>
    </font>
    <font>
      <b/>
      <sz val="10"/>
      <name val="Arial Narrow"/>
      <family val="2"/>
    </font>
    <font>
      <b/>
      <sz val="14"/>
      <name val="Arial Narrow"/>
      <family val="2"/>
    </font>
    <font>
      <sz val="10"/>
      <color theme="1"/>
      <name val="Arial Narrow"/>
      <family val="2"/>
    </font>
    <font>
      <sz val="10"/>
      <color indexed="23"/>
      <name val="Arial Narrow"/>
      <family val="2"/>
    </font>
    <font>
      <b/>
      <sz val="12"/>
      <name val="Arial Narrow"/>
      <family val="2"/>
    </font>
    <font>
      <sz val="14"/>
      <color rgb="FFFF0000"/>
      <name val="Arial Narrow"/>
      <family val="2"/>
    </font>
    <font>
      <sz val="10"/>
      <color theme="5"/>
      <name val="Arial Narrow"/>
      <family val="2"/>
    </font>
    <font>
      <b/>
      <sz val="14"/>
      <color theme="0"/>
      <name val="Arial Narrow"/>
      <family val="2"/>
    </font>
    <font>
      <b/>
      <sz val="18"/>
      <name val="Arial Narrow"/>
      <family val="2"/>
    </font>
    <font>
      <sz val="10"/>
      <color rgb="FF000000"/>
      <name val="Arial"/>
      <family val="2"/>
    </font>
    <font>
      <b/>
      <sz val="10"/>
      <color rgb="FF006600"/>
      <name val="Arial"/>
      <family val="2"/>
    </font>
    <font>
      <b/>
      <sz val="10"/>
      <color theme="1"/>
      <name val="Arial"/>
      <family val="2"/>
    </font>
    <font>
      <b/>
      <sz val="10"/>
      <name val="Arial"/>
      <family val="2"/>
    </font>
    <font>
      <sz val="10"/>
      <color theme="1"/>
      <name val="Arial"/>
      <family val="2"/>
    </font>
    <font>
      <sz val="10"/>
      <color theme="9" tint="-0.249977111117893"/>
      <name val="Arial"/>
      <family val="2"/>
    </font>
    <font>
      <sz val="10"/>
      <color theme="9" tint="-0.249977111117893"/>
      <name val="Arial Narrow"/>
      <family val="2"/>
    </font>
    <font>
      <sz val="14"/>
      <color theme="1"/>
      <name val="Arial Narrow"/>
      <family val="2"/>
    </font>
    <font>
      <sz val="14"/>
      <color theme="0"/>
      <name val="Arial Narrow"/>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2" tint="-9.9978637043366805E-2"/>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rgb="FF00B050"/>
      </left>
      <right style="thin">
        <color rgb="FF00B050"/>
      </right>
      <top style="thin">
        <color rgb="FF00B050"/>
      </top>
      <bottom style="thin">
        <color rgb="FF00B05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52">
    <xf numFmtId="0" fontId="0" fillId="0" borderId="0" xfId="0"/>
    <xf numFmtId="0" fontId="3" fillId="0" borderId="4" xfId="0" applyFont="1" applyBorder="1" applyAlignment="1">
      <alignment horizontal="center" vertical="center"/>
    </xf>
    <xf numFmtId="0" fontId="4" fillId="0" borderId="0" xfId="0" applyFont="1" applyAlignment="1">
      <alignment vertical="center"/>
    </xf>
    <xf numFmtId="43" fontId="4" fillId="0" borderId="0" xfId="1" applyFont="1" applyAlignment="1">
      <alignment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43" fontId="4" fillId="0" borderId="0" xfId="1" applyFont="1" applyBorder="1" applyAlignment="1">
      <alignment vertical="center"/>
    </xf>
    <xf numFmtId="43" fontId="4" fillId="0" borderId="0" xfId="1" applyFont="1" applyFill="1" applyAlignment="1">
      <alignment vertical="center"/>
    </xf>
    <xf numFmtId="0" fontId="4" fillId="2" borderId="0" xfId="0" applyFont="1" applyFill="1" applyAlignment="1">
      <alignment vertical="center"/>
    </xf>
    <xf numFmtId="43" fontId="4" fillId="2" borderId="0" xfId="1" applyFont="1" applyFill="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0" xfId="0" applyFont="1" applyFill="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4" fillId="3" borderId="4" xfId="0" applyFont="1" applyFill="1" applyBorder="1" applyAlignment="1">
      <alignment vertical="center" wrapText="1"/>
    </xf>
    <xf numFmtId="0" fontId="8" fillId="3" borderId="2" xfId="0" applyFont="1" applyFill="1" applyBorder="1" applyAlignment="1">
      <alignment horizontal="center" vertical="center" wrapText="1"/>
    </xf>
    <xf numFmtId="0" fontId="6" fillId="3" borderId="18" xfId="0" applyFont="1" applyFill="1" applyBorder="1" applyAlignment="1">
      <alignment horizontal="center" vertical="center"/>
    </xf>
    <xf numFmtId="9" fontId="6" fillId="3" borderId="20" xfId="2" applyFont="1" applyFill="1" applyBorder="1" applyAlignment="1">
      <alignment horizontal="center" vertical="center"/>
    </xf>
    <xf numFmtId="0" fontId="4" fillId="0" borderId="4" xfId="0" applyFont="1" applyBorder="1" applyAlignment="1">
      <alignment horizontal="left" vertical="center" wrapText="1"/>
    </xf>
    <xf numFmtId="0" fontId="8" fillId="0" borderId="4" xfId="0" applyFont="1" applyBorder="1" applyAlignment="1">
      <alignment horizontal="center" vertical="center" wrapText="1"/>
    </xf>
    <xf numFmtId="0" fontId="8" fillId="2" borderId="25"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9" fontId="4" fillId="0" borderId="28" xfId="2" applyFont="1" applyFill="1" applyBorder="1" applyAlignment="1">
      <alignment horizontal="center" vertical="center"/>
    </xf>
    <xf numFmtId="0" fontId="4" fillId="2" borderId="1" xfId="0" applyFont="1" applyFill="1" applyBorder="1" applyAlignment="1">
      <alignment horizontal="left"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6" fillId="0" borderId="4" xfId="0" applyFont="1" applyBorder="1" applyAlignment="1">
      <alignment horizontal="center" vertical="center"/>
    </xf>
    <xf numFmtId="0" fontId="6" fillId="0" borderId="18" xfId="0" applyFont="1" applyBorder="1" applyAlignment="1">
      <alignment horizontal="center" vertical="center"/>
    </xf>
    <xf numFmtId="9" fontId="6" fillId="0" borderId="20" xfId="2" applyFont="1" applyFill="1" applyBorder="1" applyAlignment="1">
      <alignment horizontal="center" vertical="center"/>
    </xf>
    <xf numFmtId="0" fontId="4" fillId="0" borderId="32"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6"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9" fontId="4" fillId="0" borderId="35" xfId="2" applyFont="1" applyFill="1" applyBorder="1" applyAlignment="1">
      <alignment horizontal="center" vertical="center"/>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center" vertical="center" wrapText="1"/>
    </xf>
    <xf numFmtId="0" fontId="4" fillId="0" borderId="5" xfId="0" applyFont="1" applyBorder="1" applyAlignment="1">
      <alignment horizontal="center" vertical="center"/>
    </xf>
    <xf numFmtId="9" fontId="6" fillId="0" borderId="23" xfId="2" applyFont="1" applyFill="1" applyBorder="1" applyAlignment="1">
      <alignment horizontal="center" vertical="center"/>
    </xf>
    <xf numFmtId="0" fontId="8" fillId="2" borderId="37"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xf>
    <xf numFmtId="0" fontId="4" fillId="0" borderId="0" xfId="0" applyFont="1" applyAlignment="1">
      <alignment horizontal="center" vertical="center"/>
    </xf>
    <xf numFmtId="0" fontId="10" fillId="0" borderId="4" xfId="0" applyFont="1" applyBorder="1" applyAlignment="1">
      <alignment horizontal="center" vertical="center"/>
    </xf>
    <xf numFmtId="0" fontId="4" fillId="0" borderId="4" xfId="0" applyFont="1" applyBorder="1" applyAlignment="1">
      <alignment horizontal="center" vertical="center"/>
    </xf>
    <xf numFmtId="0" fontId="8" fillId="2" borderId="18"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6" fillId="2" borderId="4" xfId="0" applyFont="1" applyFill="1" applyBorder="1" applyAlignment="1">
      <alignment horizontal="center" vertical="center"/>
    </xf>
    <xf numFmtId="9" fontId="4" fillId="2" borderId="35" xfId="2" applyFont="1" applyFill="1" applyBorder="1" applyAlignment="1">
      <alignment horizontal="center" vertical="center"/>
    </xf>
    <xf numFmtId="0" fontId="10" fillId="0" borderId="4"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0" borderId="4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3" borderId="11" xfId="0" applyFont="1" applyFill="1" applyBorder="1" applyAlignment="1">
      <alignment horizontal="center" vertical="center"/>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9" fontId="6" fillId="3" borderId="3" xfId="2" applyFont="1" applyFill="1" applyBorder="1" applyAlignment="1">
      <alignment horizontal="center" vertical="center"/>
    </xf>
    <xf numFmtId="0" fontId="8" fillId="2" borderId="48"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9" xfId="0" applyFont="1" applyFill="1" applyBorder="1" applyAlignment="1">
      <alignment horizontal="center" vertical="center"/>
    </xf>
    <xf numFmtId="0" fontId="4" fillId="0" borderId="48" xfId="0" applyFont="1" applyBorder="1" applyAlignment="1">
      <alignment horizontal="center" vertical="center"/>
    </xf>
    <xf numFmtId="9" fontId="4" fillId="0" borderId="50" xfId="2" applyFont="1" applyFill="1" applyBorder="1" applyAlignment="1">
      <alignment horizontal="center" vertical="center"/>
    </xf>
    <xf numFmtId="0" fontId="4" fillId="0" borderId="51"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9" fontId="6" fillId="0" borderId="3" xfId="2" applyFont="1" applyFill="1" applyBorder="1" applyAlignment="1">
      <alignment horizontal="center" vertical="center"/>
    </xf>
    <xf numFmtId="0" fontId="4" fillId="0" borderId="47" xfId="0" applyFont="1" applyBorder="1" applyAlignment="1">
      <alignment horizontal="center" vertical="center"/>
    </xf>
    <xf numFmtId="0" fontId="4" fillId="0" borderId="16" xfId="0" applyFont="1" applyBorder="1" applyAlignment="1">
      <alignment horizontal="center" vertical="center"/>
    </xf>
    <xf numFmtId="0" fontId="4" fillId="0" borderId="33" xfId="0" applyFont="1" applyBorder="1" applyAlignment="1">
      <alignment horizontal="center" vertical="center"/>
    </xf>
    <xf numFmtId="0" fontId="4" fillId="0" borderId="51" xfId="0" applyFont="1" applyBorder="1" applyAlignment="1">
      <alignment vertical="center" wrapText="1"/>
    </xf>
    <xf numFmtId="0" fontId="8" fillId="0" borderId="11" xfId="0" applyFont="1" applyBorder="1" applyAlignment="1">
      <alignment vertical="center" wrapText="1"/>
    </xf>
    <xf numFmtId="0" fontId="8" fillId="0" borderId="5" xfId="0" applyFont="1" applyBorder="1" applyAlignment="1">
      <alignment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9" fontId="4" fillId="0" borderId="44" xfId="2" applyFont="1" applyFill="1" applyBorder="1" applyAlignment="1">
      <alignment horizontal="center" vertical="center"/>
    </xf>
    <xf numFmtId="0" fontId="4" fillId="0" borderId="28" xfId="0" applyFont="1" applyBorder="1" applyAlignment="1">
      <alignment horizontal="center" vertical="center"/>
    </xf>
    <xf numFmtId="9" fontId="4" fillId="0" borderId="53" xfId="2" applyFont="1" applyFill="1" applyBorder="1" applyAlignment="1">
      <alignment horizontal="center" vertical="center"/>
    </xf>
    <xf numFmtId="0" fontId="4" fillId="0" borderId="9" xfId="0" applyFont="1" applyBorder="1" applyAlignment="1">
      <alignment horizontal="left"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xf>
    <xf numFmtId="0" fontId="6" fillId="0" borderId="51" xfId="0" applyFont="1" applyBorder="1" applyAlignment="1">
      <alignment horizontal="center" vertical="center"/>
    </xf>
    <xf numFmtId="0" fontId="4" fillId="0" borderId="6" xfId="0" applyFont="1" applyBorder="1"/>
    <xf numFmtId="0" fontId="4" fillId="0" borderId="7" xfId="0" applyFont="1" applyBorder="1"/>
    <xf numFmtId="0" fontId="4" fillId="0" borderId="0" xfId="0" applyFont="1"/>
    <xf numFmtId="0" fontId="4" fillId="0" borderId="8" xfId="0" applyFont="1" applyBorder="1"/>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vertical="center"/>
    </xf>
    <xf numFmtId="0" fontId="6" fillId="0" borderId="0" xfId="0" applyFont="1" applyAlignment="1">
      <alignment vertical="center"/>
    </xf>
    <xf numFmtId="0" fontId="6" fillId="0" borderId="10"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xf>
    <xf numFmtId="9" fontId="4" fillId="0" borderId="9" xfId="2" applyFont="1" applyFill="1" applyBorder="1" applyAlignment="1">
      <alignment horizontal="center" vertical="center"/>
    </xf>
    <xf numFmtId="1" fontId="4" fillId="0" borderId="4" xfId="2" applyNumberFormat="1" applyFont="1" applyFill="1" applyBorder="1" applyAlignment="1">
      <alignment horizontal="center" vertical="center"/>
    </xf>
    <xf numFmtId="1" fontId="12" fillId="0" borderId="4" xfId="2" applyNumberFormat="1" applyFont="1" applyFill="1" applyBorder="1" applyAlignment="1">
      <alignment horizontal="center" vertical="center"/>
    </xf>
    <xf numFmtId="0" fontId="4" fillId="0" borderId="4" xfId="0" applyFont="1" applyBorder="1"/>
    <xf numFmtId="0" fontId="6" fillId="0" borderId="54" xfId="0" applyFont="1"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0" fontId="8" fillId="2" borderId="46" xfId="0" applyFont="1" applyFill="1" applyBorder="1" applyAlignment="1">
      <alignment horizontal="center" vertical="center"/>
    </xf>
    <xf numFmtId="0" fontId="9" fillId="2" borderId="2"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2" xfId="0" applyFont="1" applyFill="1" applyBorder="1" applyAlignment="1">
      <alignment horizontal="center" vertical="center"/>
    </xf>
    <xf numFmtId="0" fontId="8" fillId="2" borderId="5" xfId="0" applyFont="1" applyFill="1" applyBorder="1" applyAlignment="1">
      <alignment vertical="center" wrapText="1"/>
    </xf>
    <xf numFmtId="0" fontId="8" fillId="2" borderId="12" xfId="0" applyFont="1" applyFill="1" applyBorder="1" applyAlignment="1">
      <alignment vertical="center" wrapText="1"/>
    </xf>
    <xf numFmtId="0" fontId="6" fillId="2" borderId="0" xfId="0" applyFont="1" applyFill="1" applyAlignment="1">
      <alignment horizontal="center" vertical="center" wrapText="1"/>
    </xf>
    <xf numFmtId="0" fontId="4" fillId="2" borderId="0" xfId="0" applyFont="1" applyFill="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4" fillId="0" borderId="15" xfId="0" applyFont="1" applyBorder="1" applyAlignment="1">
      <alignment horizontal="center" vertical="center"/>
    </xf>
    <xf numFmtId="9" fontId="4" fillId="0" borderId="17" xfId="2"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5" xfId="0" applyFont="1" applyBorder="1" applyAlignment="1">
      <alignment horizontal="center" vertical="center"/>
    </xf>
    <xf numFmtId="9" fontId="6" fillId="0" borderId="4" xfId="2" applyFont="1" applyFill="1" applyBorder="1" applyAlignment="1">
      <alignment horizontal="center" vertical="center"/>
    </xf>
    <xf numFmtId="0" fontId="8" fillId="2" borderId="41"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9" fontId="4" fillId="0" borderId="40" xfId="2" applyFont="1" applyFill="1" applyBorder="1" applyAlignment="1">
      <alignment horizontal="center" vertical="center"/>
    </xf>
    <xf numFmtId="0" fontId="4" fillId="0" borderId="1" xfId="0" applyFont="1" applyBorder="1" applyAlignment="1">
      <alignment horizontal="center" wrapText="1"/>
    </xf>
    <xf numFmtId="0" fontId="8" fillId="0" borderId="2" xfId="0" applyFont="1" applyBorder="1" applyAlignment="1">
      <alignment vertical="center" wrapText="1"/>
    </xf>
    <xf numFmtId="9" fontId="4" fillId="0" borderId="31" xfId="2" applyFont="1" applyFill="1" applyBorder="1" applyAlignment="1">
      <alignment horizontal="center" vertical="center"/>
    </xf>
    <xf numFmtId="0" fontId="4" fillId="0" borderId="49" xfId="0" applyFont="1" applyBorder="1" applyAlignment="1">
      <alignment horizontal="center" vertical="center"/>
    </xf>
    <xf numFmtId="0" fontId="4" fillId="0" borderId="1" xfId="0" applyFont="1" applyBorder="1" applyAlignment="1">
      <alignment horizontal="center" vertical="center" wrapText="1"/>
    </xf>
    <xf numFmtId="43" fontId="3" fillId="0" borderId="0" xfId="1" applyFont="1" applyAlignment="1">
      <alignmen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5" xfId="0" applyFont="1" applyFill="1" applyBorder="1" applyAlignment="1">
      <alignment horizontal="center" vertical="center"/>
    </xf>
    <xf numFmtId="0" fontId="8" fillId="2" borderId="3" xfId="0" applyFont="1" applyFill="1" applyBorder="1" applyAlignment="1">
      <alignment horizontal="center" vertical="center" wrapText="1"/>
    </xf>
    <xf numFmtId="0" fontId="4" fillId="0" borderId="4" xfId="0" applyFont="1" applyBorder="1" applyAlignment="1">
      <alignment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9" fontId="4" fillId="0" borderId="3" xfId="2" applyFont="1" applyFill="1" applyBorder="1" applyAlignment="1">
      <alignment horizontal="center" vertical="center"/>
    </xf>
    <xf numFmtId="0" fontId="4" fillId="0" borderId="1" xfId="0" applyFont="1" applyBorder="1" applyAlignment="1">
      <alignment vertical="center" wrapText="1"/>
    </xf>
    <xf numFmtId="9" fontId="4" fillId="0" borderId="10" xfId="2" applyFont="1" applyFill="1" applyBorder="1" applyAlignment="1">
      <alignment horizontal="center" vertical="center"/>
    </xf>
    <xf numFmtId="0" fontId="4" fillId="0" borderId="9" xfId="0" applyFont="1" applyBorder="1"/>
    <xf numFmtId="0" fontId="4" fillId="0" borderId="10" xfId="0" applyFont="1" applyBorder="1"/>
    <xf numFmtId="0" fontId="14" fillId="0" borderId="9"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vertical="center"/>
    </xf>
    <xf numFmtId="0" fontId="14" fillId="0" borderId="0" xfId="0" applyFont="1" applyAlignment="1">
      <alignment vertical="center"/>
    </xf>
    <xf numFmtId="0" fontId="14" fillId="0" borderId="10" xfId="0" applyFont="1" applyBorder="1" applyAlignment="1">
      <alignment vertical="center"/>
    </xf>
    <xf numFmtId="9" fontId="10" fillId="0" borderId="10" xfId="2" applyFont="1" applyFill="1" applyBorder="1" applyAlignment="1">
      <alignment vertical="center"/>
    </xf>
    <xf numFmtId="0" fontId="14" fillId="0" borderId="54" xfId="0" applyFont="1" applyBorder="1" applyAlignment="1">
      <alignment vertical="center"/>
    </xf>
    <xf numFmtId="0" fontId="14" fillId="0" borderId="55" xfId="0" applyFont="1" applyBorder="1" applyAlignment="1">
      <alignment vertical="center"/>
    </xf>
    <xf numFmtId="0" fontId="14" fillId="0" borderId="56" xfId="0" applyFont="1" applyBorder="1" applyAlignment="1">
      <alignment vertical="center"/>
    </xf>
    <xf numFmtId="0" fontId="15" fillId="0" borderId="0" xfId="0" applyFont="1"/>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8" fillId="0" borderId="51" xfId="0" applyFont="1" applyBorder="1" applyAlignment="1">
      <alignment horizontal="center" vertical="center" wrapText="1"/>
    </xf>
    <xf numFmtId="9" fontId="4" fillId="0" borderId="56" xfId="2" applyFont="1" applyFill="1" applyBorder="1" applyAlignment="1">
      <alignment horizontal="center" vertical="center"/>
    </xf>
    <xf numFmtId="0" fontId="4" fillId="0" borderId="6" xfId="0" applyFont="1" applyBorder="1" applyAlignment="1">
      <alignment vertical="center" wrapText="1"/>
    </xf>
    <xf numFmtId="0" fontId="4" fillId="0" borderId="45" xfId="0" applyFont="1" applyBorder="1" applyAlignment="1">
      <alignment vertical="center" wrapText="1"/>
    </xf>
    <xf numFmtId="0" fontId="8" fillId="0" borderId="5" xfId="0" applyFont="1" applyBorder="1" applyAlignment="1">
      <alignment horizontal="left" vertical="center" wrapText="1"/>
    </xf>
    <xf numFmtId="9" fontId="4" fillId="0" borderId="64" xfId="2" applyFont="1" applyFill="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6" fillId="0" borderId="4" xfId="0" applyFont="1" applyBorder="1" applyAlignment="1">
      <alignment vertical="center"/>
    </xf>
    <xf numFmtId="9" fontId="6" fillId="0" borderId="56" xfId="2" applyFont="1" applyFill="1" applyBorder="1" applyAlignment="1">
      <alignment horizontal="center" vertical="center"/>
    </xf>
    <xf numFmtId="0" fontId="8" fillId="2" borderId="26"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5" xfId="0" applyFont="1" applyFill="1" applyBorder="1" applyAlignment="1">
      <alignment horizontal="center" vertical="center"/>
    </xf>
    <xf numFmtId="0" fontId="8" fillId="2" borderId="5" xfId="0" applyFont="1" applyFill="1" applyBorder="1" applyAlignment="1">
      <alignment horizontal="center" vertical="center"/>
    </xf>
    <xf numFmtId="0" fontId="4" fillId="2" borderId="2" xfId="0" applyFont="1" applyFill="1" applyBorder="1" applyAlignment="1">
      <alignment vertical="center"/>
    </xf>
    <xf numFmtId="0" fontId="0" fillId="2" borderId="6" xfId="0" applyFill="1" applyBorder="1"/>
    <xf numFmtId="0" fontId="0" fillId="2" borderId="7" xfId="0" applyFill="1" applyBorder="1"/>
    <xf numFmtId="0" fontId="0" fillId="2" borderId="8" xfId="0" applyFill="1" applyBorder="1"/>
    <xf numFmtId="43" fontId="0" fillId="0" borderId="0" xfId="1" applyFont="1"/>
    <xf numFmtId="0" fontId="17" fillId="0" borderId="65" xfId="0" applyFont="1" applyBorder="1" applyAlignment="1">
      <alignment horizontal="center"/>
    </xf>
    <xf numFmtId="9" fontId="0" fillId="0" borderId="0" xfId="2" applyFont="1"/>
    <xf numFmtId="0" fontId="18" fillId="0" borderId="0" xfId="0" applyFont="1" applyAlignment="1">
      <alignment horizontal="left"/>
    </xf>
    <xf numFmtId="0" fontId="19" fillId="0" borderId="65" xfId="0" applyFont="1" applyBorder="1"/>
    <xf numFmtId="0" fontId="19" fillId="0" borderId="65" xfId="0" applyFont="1" applyBorder="1" applyAlignment="1">
      <alignment horizontal="center" vertical="center"/>
    </xf>
    <xf numFmtId="0" fontId="17" fillId="0" borderId="65" xfId="0" applyFont="1" applyBorder="1"/>
    <xf numFmtId="9" fontId="0" fillId="0" borderId="0" xfId="0" applyNumberFormat="1"/>
    <xf numFmtId="0" fontId="0" fillId="0" borderId="0" xfId="0" applyAlignment="1">
      <alignment horizontal="center"/>
    </xf>
    <xf numFmtId="0" fontId="20" fillId="0" borderId="6" xfId="0" applyFont="1" applyBorder="1"/>
    <xf numFmtId="0" fontId="20" fillId="0" borderId="4" xfId="0" applyFont="1" applyBorder="1" applyAlignment="1">
      <alignment horizontal="center"/>
    </xf>
    <xf numFmtId="9" fontId="20" fillId="0" borderId="4" xfId="2" applyFont="1" applyBorder="1" applyAlignment="1">
      <alignment horizontal="center"/>
    </xf>
    <xf numFmtId="0" fontId="20" fillId="0" borderId="4" xfId="0" applyFont="1" applyBorder="1"/>
    <xf numFmtId="9" fontId="20" fillId="2" borderId="4" xfId="0" applyNumberFormat="1" applyFont="1" applyFill="1" applyBorder="1" applyAlignment="1">
      <alignment horizontal="center" vertical="center"/>
    </xf>
    <xf numFmtId="0" fontId="21" fillId="2" borderId="4" xfId="0" applyFont="1" applyFill="1" applyBorder="1" applyAlignment="1">
      <alignment horizontal="center" vertical="center"/>
    </xf>
    <xf numFmtId="9" fontId="20" fillId="2" borderId="1" xfId="2" applyFont="1" applyFill="1" applyBorder="1" applyAlignment="1">
      <alignment horizontal="center" vertical="center"/>
    </xf>
    <xf numFmtId="0" fontId="20" fillId="2" borderId="4" xfId="0" applyFont="1" applyFill="1" applyBorder="1" applyAlignment="1">
      <alignment horizontal="center"/>
    </xf>
    <xf numFmtId="0" fontId="20" fillId="2" borderId="4" xfId="0" applyFont="1" applyFill="1" applyBorder="1" applyAlignment="1">
      <alignment horizontal="center" vertical="center"/>
    </xf>
    <xf numFmtId="9" fontId="20" fillId="2" borderId="4" xfId="0" applyNumberFormat="1" applyFont="1" applyFill="1" applyBorder="1" applyAlignment="1">
      <alignment horizontal="center"/>
    </xf>
    <xf numFmtId="0" fontId="4" fillId="0" borderId="4" xfId="0" applyFont="1" applyBorder="1" applyAlignment="1">
      <alignment horizontal="center" vertical="center"/>
    </xf>
    <xf numFmtId="10" fontId="19" fillId="0" borderId="65" xfId="0" applyNumberFormat="1" applyFont="1" applyBorder="1" applyAlignment="1">
      <alignment horizontal="center" vertical="center"/>
    </xf>
    <xf numFmtId="0" fontId="7" fillId="0" borderId="2" xfId="0" applyFont="1" applyBorder="1" applyAlignment="1">
      <alignment horizontal="center" vertical="center"/>
    </xf>
    <xf numFmtId="0" fontId="4" fillId="5" borderId="5" xfId="0" applyFont="1" applyFill="1" applyBorder="1" applyAlignment="1">
      <alignment horizontal="center" vertical="center"/>
    </xf>
    <xf numFmtId="0" fontId="4" fillId="0" borderId="19" xfId="0" applyFont="1" applyBorder="1" applyAlignment="1">
      <alignment horizontal="center" vertical="center"/>
    </xf>
    <xf numFmtId="9" fontId="4" fillId="0" borderId="20" xfId="2" applyFont="1" applyFill="1" applyBorder="1" applyAlignment="1">
      <alignment horizontal="center" vertical="center"/>
    </xf>
    <xf numFmtId="0" fontId="5" fillId="0" borderId="51" xfId="0" applyFont="1" applyBorder="1" applyAlignment="1">
      <alignment horizontal="center" vertical="center" wrapText="1"/>
    </xf>
    <xf numFmtId="0" fontId="7" fillId="0" borderId="25" xfId="0" applyFont="1" applyBorder="1" applyAlignment="1">
      <alignment horizontal="center" vertical="center"/>
    </xf>
    <xf numFmtId="0" fontId="22" fillId="0" borderId="2" xfId="0" applyFont="1" applyBorder="1" applyAlignment="1">
      <alignment vertical="center" wrapText="1"/>
    </xf>
    <xf numFmtId="0" fontId="7" fillId="0" borderId="57" xfId="0" applyFont="1" applyBorder="1" applyAlignment="1">
      <alignment horizontal="center" vertical="center"/>
    </xf>
    <xf numFmtId="0" fontId="5" fillId="0" borderId="0" xfId="0" applyFont="1" applyAlignment="1">
      <alignment vertical="center"/>
    </xf>
    <xf numFmtId="0" fontId="7" fillId="0" borderId="41" xfId="0" applyFont="1" applyBorder="1" applyAlignment="1">
      <alignment horizontal="center" vertical="center"/>
    </xf>
    <xf numFmtId="0" fontId="22" fillId="0" borderId="1" xfId="0" applyFont="1" applyBorder="1" applyAlignment="1">
      <alignment horizontal="center" vertical="center" wrapText="1"/>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xf>
    <xf numFmtId="0" fontId="8" fillId="0" borderId="1" xfId="0" applyFont="1" applyBorder="1" applyAlignment="1">
      <alignment horizontal="center" vertical="center" wrapText="1"/>
    </xf>
    <xf numFmtId="0" fontId="6" fillId="3" borderId="7" xfId="0" applyFont="1" applyFill="1" applyBorder="1" applyAlignment="1">
      <alignment horizontal="center" vertical="center"/>
    </xf>
    <xf numFmtId="0" fontId="4" fillId="2" borderId="5" xfId="0" applyFont="1" applyFill="1" applyBorder="1" applyAlignment="1">
      <alignment vertical="center"/>
    </xf>
    <xf numFmtId="0" fontId="8" fillId="5" borderId="0" xfId="0" applyFont="1" applyFill="1" applyBorder="1" applyAlignment="1">
      <alignment horizontal="center" vertical="center"/>
    </xf>
    <xf numFmtId="0" fontId="8" fillId="5" borderId="0" xfId="0" applyFont="1" applyFill="1" applyBorder="1" applyAlignment="1">
      <alignment vertical="center" wrapText="1"/>
    </xf>
    <xf numFmtId="0" fontId="4" fillId="5" borderId="0"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9" xfId="0" applyFont="1" applyFill="1" applyBorder="1" applyAlignment="1">
      <alignment vertical="center" wrapText="1"/>
    </xf>
    <xf numFmtId="0" fontId="8" fillId="5" borderId="10" xfId="0" applyFont="1" applyFill="1" applyBorder="1" applyAlignment="1">
      <alignment horizontal="center" vertical="center" wrapText="1"/>
    </xf>
    <xf numFmtId="0" fontId="4"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8" fillId="2" borderId="58" xfId="0" applyFont="1" applyFill="1" applyBorder="1" applyAlignment="1">
      <alignment horizontal="center" vertical="center"/>
    </xf>
    <xf numFmtId="0" fontId="9" fillId="5" borderId="9" xfId="0" applyFont="1" applyFill="1" applyBorder="1" applyAlignment="1">
      <alignment vertical="center" wrapText="1"/>
    </xf>
    <xf numFmtId="0" fontId="9" fillId="5" borderId="0" xfId="0" applyFont="1" applyFill="1" applyBorder="1" applyAlignment="1">
      <alignment vertical="center" wrapText="1"/>
    </xf>
    <xf numFmtId="0" fontId="9" fillId="5" borderId="0"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4" fillId="5" borderId="9" xfId="0" applyFont="1" applyFill="1" applyBorder="1" applyAlignment="1">
      <alignment horizontal="center" vertical="center"/>
    </xf>
    <xf numFmtId="0" fontId="8" fillId="5" borderId="12" xfId="0" applyFont="1" applyFill="1" applyBorder="1" applyAlignment="1">
      <alignment horizontal="center" vertical="center"/>
    </xf>
    <xf numFmtId="0" fontId="8" fillId="0" borderId="6" xfId="0" applyFont="1" applyBorder="1" applyAlignment="1">
      <alignment horizontal="center" vertical="center" wrapText="1"/>
    </xf>
    <xf numFmtId="0" fontId="8" fillId="2" borderId="32" xfId="0" applyFont="1" applyFill="1" applyBorder="1" applyAlignment="1">
      <alignment horizontal="center" vertical="center"/>
    </xf>
    <xf numFmtId="0" fontId="6" fillId="3" borderId="6" xfId="0" applyFont="1" applyFill="1" applyBorder="1" applyAlignment="1">
      <alignment horizontal="center" vertical="center"/>
    </xf>
    <xf numFmtId="0" fontId="4" fillId="5" borderId="7" xfId="0" applyFont="1" applyFill="1" applyBorder="1" applyAlignment="1">
      <alignment horizontal="center" vertical="center"/>
    </xf>
    <xf numFmtId="0" fontId="22" fillId="0" borderId="6" xfId="0" applyFont="1" applyBorder="1" applyAlignment="1">
      <alignment horizontal="center" vertical="center" wrapText="1"/>
    </xf>
    <xf numFmtId="0" fontId="8" fillId="2" borderId="15" xfId="0" applyFont="1" applyFill="1" applyBorder="1" applyAlignment="1">
      <alignment horizontal="center" vertical="center"/>
    </xf>
    <xf numFmtId="0" fontId="4" fillId="5" borderId="7" xfId="0" applyFont="1" applyFill="1" applyBorder="1" applyAlignment="1">
      <alignment vertical="center"/>
    </xf>
    <xf numFmtId="0" fontId="6" fillId="5" borderId="0" xfId="0" applyFont="1" applyFill="1" applyBorder="1" applyAlignment="1">
      <alignment horizontal="center" vertical="center"/>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0" borderId="4" xfId="0" applyFont="1" applyBorder="1" applyAlignment="1">
      <alignment vertical="center" wrapText="1"/>
    </xf>
    <xf numFmtId="9" fontId="4" fillId="2" borderId="1" xfId="2" applyFont="1" applyFill="1" applyBorder="1" applyAlignment="1">
      <alignment horizontal="center" vertical="center"/>
    </xf>
    <xf numFmtId="9" fontId="4" fillId="2" borderId="3" xfId="2" applyFont="1" applyFill="1" applyBorder="1" applyAlignment="1">
      <alignment horizontal="center" vertical="center"/>
    </xf>
    <xf numFmtId="9" fontId="4" fillId="4" borderId="1" xfId="2" applyFont="1" applyFill="1" applyBorder="1" applyAlignment="1">
      <alignment horizontal="center" vertical="center"/>
    </xf>
    <xf numFmtId="9" fontId="4" fillId="4" borderId="3" xfId="2" applyFont="1" applyFill="1" applyBorder="1" applyAlignment="1">
      <alignment horizontal="center"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2" borderId="2"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3"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9" fontId="4" fillId="0" borderId="4" xfId="2" applyFont="1" applyFill="1" applyBorder="1" applyAlignment="1">
      <alignment horizontal="center" vertical="center"/>
    </xf>
    <xf numFmtId="0" fontId="4" fillId="0" borderId="4" xfId="0" applyFont="1" applyBorder="1"/>
    <xf numFmtId="1" fontId="4" fillId="0" borderId="4" xfId="2" applyNumberFormat="1" applyFont="1" applyFill="1" applyBorder="1" applyAlignment="1">
      <alignment horizontal="center" vertical="center"/>
    </xf>
    <xf numFmtId="1" fontId="12" fillId="0" borderId="4" xfId="2" applyNumberFormat="1" applyFont="1" applyFill="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42" xfId="0" applyFont="1" applyBorder="1" applyAlignment="1">
      <alignment horizontal="left" vertical="center" wrapText="1"/>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9" fontId="4" fillId="2" borderId="1" xfId="0" applyNumberFormat="1"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9" fontId="4" fillId="2" borderId="3" xfId="0" applyNumberFormat="1" applyFont="1" applyFill="1" applyBorder="1" applyAlignment="1">
      <alignment horizontal="center" vertical="center" wrapText="1"/>
    </xf>
    <xf numFmtId="0" fontId="5" fillId="0" borderId="4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22" fillId="0" borderId="11" xfId="0" applyFont="1" applyBorder="1" applyAlignment="1">
      <alignment horizontal="left" vertical="center" wrapText="1"/>
    </xf>
    <xf numFmtId="0" fontId="22" fillId="0" borderId="5" xfId="0" applyFont="1" applyBorder="1" applyAlignment="1">
      <alignment horizontal="left" vertical="center" wrapText="1"/>
    </xf>
    <xf numFmtId="0" fontId="7" fillId="0" borderId="4" xfId="0" applyFont="1" applyBorder="1" applyAlignment="1">
      <alignment horizontal="center" vertical="center"/>
    </xf>
    <xf numFmtId="0" fontId="5" fillId="0" borderId="11" xfId="0" applyFont="1" applyBorder="1" applyAlignment="1">
      <alignment horizontal="left" vertical="center" wrapText="1"/>
    </xf>
    <xf numFmtId="0" fontId="5" fillId="0" borderId="5" xfId="0" applyFont="1" applyBorder="1" applyAlignment="1">
      <alignment horizontal="left" vertical="center" wrapText="1"/>
    </xf>
    <xf numFmtId="0" fontId="5" fillId="2" borderId="4"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45" xfId="0" applyFont="1" applyBorder="1" applyAlignment="1">
      <alignment horizontal="center" vertical="center"/>
    </xf>
    <xf numFmtId="0" fontId="5" fillId="2" borderId="4"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9" fontId="5" fillId="2" borderId="2" xfId="0" applyNumberFormat="1" applyFont="1" applyFill="1" applyBorder="1" applyAlignment="1">
      <alignment horizontal="center" vertical="center" wrapText="1"/>
    </xf>
    <xf numFmtId="9" fontId="5" fillId="2" borderId="3" xfId="0" applyNumberFormat="1" applyFont="1" applyFill="1" applyBorder="1" applyAlignment="1">
      <alignment horizontal="center" vertical="center" wrapText="1"/>
    </xf>
    <xf numFmtId="9" fontId="5" fillId="2"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1" xfId="2" applyFont="1" applyFill="1" applyBorder="1" applyAlignment="1">
      <alignment horizontal="center" vertical="center"/>
    </xf>
    <xf numFmtId="9" fontId="4" fillId="0" borderId="3" xfId="2" applyFont="1" applyFill="1" applyBorder="1" applyAlignment="1">
      <alignment horizontal="center" vertical="center"/>
    </xf>
    <xf numFmtId="0" fontId="4" fillId="1" borderId="4"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45" xfId="0" applyFont="1" applyBorder="1" applyAlignment="1">
      <alignment horizontal="center" vertical="center"/>
    </xf>
    <xf numFmtId="0" fontId="6" fillId="0" borderId="51" xfId="0" applyFont="1" applyBorder="1" applyAlignment="1">
      <alignment horizontal="center" vertical="center"/>
    </xf>
    <xf numFmtId="0" fontId="4" fillId="0" borderId="45" xfId="0" applyFont="1" applyBorder="1" applyAlignment="1">
      <alignment horizontal="left" vertical="center" wrapText="1"/>
    </xf>
    <xf numFmtId="0" fontId="4" fillId="0" borderId="59" xfId="0" applyFont="1" applyBorder="1" applyAlignment="1">
      <alignment horizontal="left" vertical="center" wrapText="1"/>
    </xf>
    <xf numFmtId="0" fontId="4" fillId="0" borderId="51" xfId="0" applyFont="1" applyBorder="1" applyAlignment="1">
      <alignment horizontal="left" vertical="center" wrapText="1"/>
    </xf>
    <xf numFmtId="0" fontId="8" fillId="0" borderId="4" xfId="0" applyFont="1" applyBorder="1" applyAlignment="1">
      <alignment horizontal="left" vertical="center" wrapText="1"/>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60" xfId="0" applyFont="1" applyBorder="1" applyAlignment="1">
      <alignment horizontal="center" vertical="center"/>
    </xf>
    <xf numFmtId="0" fontId="6" fillId="0" borderId="8" xfId="0" applyFont="1" applyBorder="1" applyAlignment="1">
      <alignment horizontal="center" vertical="center"/>
    </xf>
    <xf numFmtId="0" fontId="16" fillId="2" borderId="11"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2" xfId="0" applyFont="1" applyFill="1" applyBorder="1" applyAlignment="1">
      <alignment horizontal="center" vertical="center"/>
    </xf>
  </cellXfs>
  <cellStyles count="3">
    <cellStyle name="Millares" xfId="1" builtinId="3"/>
    <cellStyle name="Normal" xfId="0" builtinId="0"/>
    <cellStyle name="Porcentaje" xfId="2" builtinId="5"/>
  </cellStyles>
  <dxfs count="70">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ont>
        <b/>
        <i val="0"/>
        <condense val="0"/>
        <extend val="0"/>
        <color auto="1"/>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0</xdr:row>
      <xdr:rowOff>222250</xdr:rowOff>
    </xdr:from>
    <xdr:to>
      <xdr:col>2</xdr:col>
      <xdr:colOff>297715</xdr:colOff>
      <xdr:row>0</xdr:row>
      <xdr:rowOff>1270000</xdr:rowOff>
    </xdr:to>
    <xdr:pic>
      <xdr:nvPicPr>
        <xdr:cNvPr id="5" name="Imagen 4">
          <a:extLst>
            <a:ext uri="{FF2B5EF4-FFF2-40B4-BE49-F238E27FC236}">
              <a16:creationId xmlns:a16="http://schemas.microsoft.com/office/drawing/2014/main" id="{0BBCEC64-ED4A-45D4-B507-C6C5EE945376}"/>
            </a:ext>
          </a:extLst>
        </xdr:cNvPr>
        <xdr:cNvPicPr>
          <a:picLocks noChangeAspect="1"/>
        </xdr:cNvPicPr>
      </xdr:nvPicPr>
      <xdr:blipFill>
        <a:blip xmlns:r="http://schemas.openxmlformats.org/officeDocument/2006/relationships" r:embed="rId1"/>
        <a:stretch>
          <a:fillRect/>
        </a:stretch>
      </xdr:blipFill>
      <xdr:spPr>
        <a:xfrm>
          <a:off x="698500" y="222250"/>
          <a:ext cx="1567715" cy="1047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182398</xdr:colOff>
      <xdr:row>0</xdr:row>
      <xdr:rowOff>48063</xdr:rowOff>
    </xdr:from>
    <xdr:to>
      <xdr:col>1</xdr:col>
      <xdr:colOff>1295400</xdr:colOff>
      <xdr:row>0</xdr:row>
      <xdr:rowOff>1039198</xdr:rowOff>
    </xdr:to>
    <xdr:pic>
      <xdr:nvPicPr>
        <xdr:cNvPr id="2" name="Imagen 1">
          <a:extLst>
            <a:ext uri="{FF2B5EF4-FFF2-40B4-BE49-F238E27FC236}">
              <a16:creationId xmlns:a16="http://schemas.microsoft.com/office/drawing/2014/main" id="{925F177E-3670-4602-B6BE-21A1BFF2F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4798" y="48063"/>
          <a:ext cx="1113002" cy="991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209317</xdr:colOff>
      <xdr:row>0</xdr:row>
      <xdr:rowOff>279245</xdr:rowOff>
    </xdr:from>
    <xdr:to>
      <xdr:col>1</xdr:col>
      <xdr:colOff>1733550</xdr:colOff>
      <xdr:row>0</xdr:row>
      <xdr:rowOff>1304925</xdr:rowOff>
    </xdr:to>
    <xdr:pic>
      <xdr:nvPicPr>
        <xdr:cNvPr id="2" name="Imagen 1">
          <a:extLst>
            <a:ext uri="{FF2B5EF4-FFF2-40B4-BE49-F238E27FC236}">
              <a16:creationId xmlns:a16="http://schemas.microsoft.com/office/drawing/2014/main" id="{19E8C5DD-558B-41B8-8569-5DD7C21A22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717" y="279245"/>
          <a:ext cx="1524233" cy="1025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241103</xdr:colOff>
      <xdr:row>0</xdr:row>
      <xdr:rowOff>105371</xdr:rowOff>
    </xdr:from>
    <xdr:to>
      <xdr:col>2</xdr:col>
      <xdr:colOff>142875</xdr:colOff>
      <xdr:row>0</xdr:row>
      <xdr:rowOff>1390650</xdr:rowOff>
    </xdr:to>
    <xdr:pic>
      <xdr:nvPicPr>
        <xdr:cNvPr id="2" name="Imagen 1">
          <a:extLst>
            <a:ext uri="{FF2B5EF4-FFF2-40B4-BE49-F238E27FC236}">
              <a16:creationId xmlns:a16="http://schemas.microsoft.com/office/drawing/2014/main" id="{6FEC031B-1C71-4654-9F86-EEEFE4684C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503" y="105371"/>
          <a:ext cx="1559122" cy="1285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154202</xdr:colOff>
      <xdr:row>0</xdr:row>
      <xdr:rowOff>57151</xdr:rowOff>
    </xdr:from>
    <xdr:to>
      <xdr:col>1</xdr:col>
      <xdr:colOff>87482</xdr:colOff>
      <xdr:row>0</xdr:row>
      <xdr:rowOff>714375</xdr:rowOff>
    </xdr:to>
    <xdr:pic>
      <xdr:nvPicPr>
        <xdr:cNvPr id="2" name="Imagen 1">
          <a:extLst>
            <a:ext uri="{FF2B5EF4-FFF2-40B4-BE49-F238E27FC236}">
              <a16:creationId xmlns:a16="http://schemas.microsoft.com/office/drawing/2014/main" id="{AEA9CD25-D045-4588-A4D7-722B05AEDB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202" y="57151"/>
          <a:ext cx="987380" cy="6572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97028</xdr:colOff>
      <xdr:row>1</xdr:row>
      <xdr:rowOff>82227</xdr:rowOff>
    </xdr:from>
    <xdr:to>
      <xdr:col>1</xdr:col>
      <xdr:colOff>885825</xdr:colOff>
      <xdr:row>2</xdr:row>
      <xdr:rowOff>438150</xdr:rowOff>
    </xdr:to>
    <xdr:pic>
      <xdr:nvPicPr>
        <xdr:cNvPr id="4" name="Imagen 3">
          <a:extLst>
            <a:ext uri="{FF2B5EF4-FFF2-40B4-BE49-F238E27FC236}">
              <a16:creationId xmlns:a16="http://schemas.microsoft.com/office/drawing/2014/main" id="{1EEA1BFE-2C36-419E-BF25-DFAA85208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028" y="272727"/>
          <a:ext cx="788797" cy="5464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A6469-8927-4DC6-BEF2-DC071F3B4397}">
  <sheetPr>
    <tabColor theme="4"/>
  </sheetPr>
  <dimension ref="B1:DI24"/>
  <sheetViews>
    <sheetView topLeftCell="BE6" zoomScale="86" zoomScaleNormal="86" workbookViewId="0">
      <selection activeCell="BT13" sqref="BT13"/>
    </sheetView>
  </sheetViews>
  <sheetFormatPr baseColWidth="10" defaultColWidth="11.44140625" defaultRowHeight="13.8" x14ac:dyDescent="0.3"/>
  <cols>
    <col min="1" max="1" width="4.5546875" style="2" customWidth="1"/>
    <col min="2" max="2" width="24.88671875" style="2" customWidth="1"/>
    <col min="3" max="5" width="10.6640625" style="2" customWidth="1"/>
    <col min="6" max="7" width="21.33203125" style="2" customWidth="1"/>
    <col min="8" max="8" width="24.44140625" style="2" customWidth="1"/>
    <col min="9" max="9" width="5.33203125" style="2" customWidth="1"/>
    <col min="10" max="104" width="4.6640625" style="2" customWidth="1"/>
    <col min="105" max="105" width="6.6640625" style="2" customWidth="1"/>
    <col min="106" max="106" width="5.6640625" style="2" customWidth="1"/>
    <col min="107" max="107" width="18.6640625" style="65" customWidth="1"/>
    <col min="108" max="110" width="2.6640625" style="2" customWidth="1"/>
    <col min="111" max="111" width="11.44140625" style="2"/>
    <col min="112" max="112" width="13" style="3" bestFit="1" customWidth="1"/>
    <col min="113" max="113" width="12.5546875" style="2" bestFit="1" customWidth="1"/>
    <col min="114" max="16384" width="11.44140625" style="2"/>
  </cols>
  <sheetData>
    <row r="1" spans="2:113" ht="111.75" customHeight="1" x14ac:dyDescent="0.3">
      <c r="B1" s="352" t="s">
        <v>0</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4"/>
      <c r="DC1" s="1" t="s">
        <v>1</v>
      </c>
    </row>
    <row r="2" spans="2:113" ht="18" x14ac:dyDescent="0.3">
      <c r="B2" s="4"/>
      <c r="C2" s="4"/>
      <c r="D2" s="4"/>
      <c r="E2" s="4"/>
      <c r="F2" s="4"/>
      <c r="G2" s="4"/>
      <c r="H2" s="5"/>
      <c r="I2" s="5"/>
      <c r="J2" s="5"/>
      <c r="K2" s="5"/>
      <c r="L2" s="5"/>
      <c r="M2" s="5"/>
      <c r="N2" s="5"/>
      <c r="O2" s="5"/>
      <c r="P2" s="5"/>
      <c r="Q2" s="5"/>
      <c r="R2" s="5"/>
      <c r="S2" s="5"/>
      <c r="T2" s="5"/>
      <c r="U2" s="5"/>
      <c r="V2" s="5"/>
      <c r="W2" s="5"/>
      <c r="X2" s="5"/>
      <c r="Y2" s="5"/>
      <c r="Z2" s="5"/>
      <c r="AA2" s="5"/>
      <c r="AB2" s="5"/>
      <c r="AC2" s="5"/>
      <c r="AD2" s="5"/>
      <c r="AE2" s="6"/>
      <c r="AF2" s="6"/>
      <c r="AG2" s="6"/>
      <c r="AH2" s="6"/>
      <c r="AI2" s="6"/>
      <c r="AJ2" s="6"/>
      <c r="AK2" s="6"/>
      <c r="AL2" s="6"/>
      <c r="AM2" s="6"/>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H2" s="8"/>
    </row>
    <row r="3" spans="2:113" x14ac:dyDescent="0.3">
      <c r="B3" s="355" t="s">
        <v>2</v>
      </c>
      <c r="C3" s="355"/>
      <c r="D3" s="355"/>
      <c r="E3" s="355"/>
      <c r="F3" s="355"/>
      <c r="G3" s="355"/>
      <c r="H3" s="355"/>
      <c r="I3" s="355"/>
      <c r="J3" s="355"/>
      <c r="K3" s="355"/>
      <c r="L3" s="355"/>
      <c r="M3" s="355"/>
      <c r="N3" s="355"/>
      <c r="O3" s="355"/>
      <c r="P3" s="355"/>
      <c r="Q3" s="355"/>
      <c r="R3" s="355"/>
      <c r="S3" s="355"/>
      <c r="T3" s="355"/>
      <c r="U3" s="355"/>
      <c r="V3" s="355"/>
      <c r="W3" s="355"/>
      <c r="X3" s="355"/>
      <c r="Y3" s="355"/>
      <c r="Z3" s="355" t="s">
        <v>42</v>
      </c>
      <c r="AA3" s="355"/>
      <c r="AB3" s="355"/>
      <c r="AC3" s="355"/>
      <c r="AD3" s="355"/>
      <c r="AE3" s="355"/>
      <c r="AF3" s="355"/>
      <c r="AG3" s="356" t="s">
        <v>3</v>
      </c>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8"/>
      <c r="BY3" s="359" t="s">
        <v>4</v>
      </c>
      <c r="BZ3" s="360"/>
      <c r="CA3" s="360"/>
      <c r="CB3" s="360"/>
      <c r="CC3" s="360"/>
      <c r="CD3" s="360"/>
      <c r="CE3" s="360"/>
      <c r="CF3" s="360"/>
      <c r="CG3" s="360"/>
      <c r="CH3" s="361"/>
      <c r="CI3" s="355" t="s">
        <v>5</v>
      </c>
      <c r="CJ3" s="355"/>
      <c r="CK3" s="355"/>
      <c r="CL3" s="355"/>
      <c r="CM3" s="355"/>
      <c r="CN3" s="355"/>
      <c r="CO3" s="355"/>
      <c r="CP3" s="355"/>
      <c r="CQ3" s="355" t="s">
        <v>6</v>
      </c>
      <c r="CR3" s="355"/>
      <c r="CS3" s="355"/>
      <c r="CT3" s="355"/>
      <c r="CU3" s="355"/>
      <c r="CV3" s="355"/>
      <c r="CW3" s="355"/>
      <c r="CX3" s="355"/>
      <c r="CY3" s="355"/>
      <c r="CZ3" s="355"/>
      <c r="DA3" s="355"/>
      <c r="DB3" s="355"/>
      <c r="DC3" s="355"/>
      <c r="DH3" s="9"/>
    </row>
    <row r="4" spans="2:113" s="10" customFormat="1" ht="51.75" customHeight="1" x14ac:dyDescent="0.3">
      <c r="B4" s="345" t="s">
        <v>125</v>
      </c>
      <c r="C4" s="345"/>
      <c r="D4" s="345"/>
      <c r="E4" s="345"/>
      <c r="F4" s="345"/>
      <c r="G4" s="345"/>
      <c r="H4" s="345"/>
      <c r="I4" s="345"/>
      <c r="J4" s="345"/>
      <c r="K4" s="345"/>
      <c r="L4" s="345"/>
      <c r="M4" s="345"/>
      <c r="N4" s="345"/>
      <c r="O4" s="345"/>
      <c r="P4" s="345"/>
      <c r="Q4" s="345"/>
      <c r="R4" s="345"/>
      <c r="S4" s="345"/>
      <c r="T4" s="345"/>
      <c r="U4" s="345"/>
      <c r="V4" s="345"/>
      <c r="W4" s="345"/>
      <c r="X4" s="345"/>
      <c r="Y4" s="345"/>
      <c r="Z4" s="346" t="s">
        <v>7</v>
      </c>
      <c r="AA4" s="346"/>
      <c r="AB4" s="346"/>
      <c r="AC4" s="346"/>
      <c r="AD4" s="346"/>
      <c r="AE4" s="346"/>
      <c r="AF4" s="346"/>
      <c r="AG4" s="345" t="s">
        <v>8</v>
      </c>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7" t="s">
        <v>9</v>
      </c>
      <c r="BZ4" s="348"/>
      <c r="CA4" s="348"/>
      <c r="CB4" s="348"/>
      <c r="CC4" s="348"/>
      <c r="CD4" s="348"/>
      <c r="CE4" s="348"/>
      <c r="CF4" s="348"/>
      <c r="CG4" s="348"/>
      <c r="CH4" s="349"/>
      <c r="CI4" s="350" t="s">
        <v>10</v>
      </c>
      <c r="CJ4" s="350"/>
      <c r="CK4" s="350"/>
      <c r="CL4" s="350"/>
      <c r="CM4" s="350"/>
      <c r="CN4" s="350"/>
      <c r="CO4" s="350"/>
      <c r="CP4" s="350"/>
      <c r="CQ4" s="351" t="s">
        <v>11</v>
      </c>
      <c r="CR4" s="351"/>
      <c r="CS4" s="351"/>
      <c r="CT4" s="351"/>
      <c r="CU4" s="351"/>
      <c r="CV4" s="351"/>
      <c r="CW4" s="351"/>
      <c r="CX4" s="351"/>
      <c r="CY4" s="351"/>
      <c r="CZ4" s="351"/>
      <c r="DA4" s="351"/>
      <c r="DB4" s="351"/>
      <c r="DC4" s="351"/>
      <c r="DH4" s="11"/>
    </row>
    <row r="5" spans="2:113" x14ac:dyDescent="0.3">
      <c r="B5" s="330"/>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2"/>
    </row>
    <row r="6" spans="2:113" x14ac:dyDescent="0.3">
      <c r="B6" s="333"/>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4"/>
      <c r="BK6" s="334"/>
      <c r="BL6" s="334"/>
      <c r="BM6" s="334"/>
      <c r="BN6" s="334"/>
      <c r="BO6" s="334"/>
      <c r="BP6" s="334"/>
      <c r="BQ6" s="334"/>
      <c r="BR6" s="334"/>
      <c r="BS6" s="334"/>
      <c r="BT6" s="334"/>
      <c r="BU6" s="334"/>
      <c r="BV6" s="334"/>
      <c r="BW6" s="334"/>
      <c r="BX6" s="334"/>
      <c r="BY6" s="334"/>
      <c r="BZ6" s="334"/>
      <c r="CA6" s="334"/>
      <c r="CB6" s="334"/>
      <c r="CC6" s="334"/>
      <c r="CD6" s="334"/>
      <c r="CE6" s="334"/>
      <c r="CF6" s="334"/>
      <c r="CG6" s="334"/>
      <c r="CH6" s="334"/>
      <c r="CI6" s="334"/>
      <c r="CJ6" s="334"/>
      <c r="CK6" s="334"/>
      <c r="CL6" s="334"/>
      <c r="CM6" s="334"/>
      <c r="CN6" s="334"/>
      <c r="CO6" s="334"/>
      <c r="CP6" s="334"/>
      <c r="CQ6" s="334"/>
      <c r="CR6" s="334"/>
      <c r="CS6" s="334"/>
      <c r="CT6" s="334"/>
      <c r="CU6" s="334"/>
      <c r="CV6" s="334"/>
      <c r="CW6" s="334"/>
      <c r="CX6" s="334"/>
      <c r="CY6" s="334"/>
      <c r="CZ6" s="334"/>
      <c r="DA6" s="334"/>
      <c r="DB6" s="334"/>
      <c r="DC6" s="335"/>
    </row>
    <row r="7" spans="2:113" ht="18" x14ac:dyDescent="0.3">
      <c r="B7" s="336" t="s">
        <v>12</v>
      </c>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37"/>
      <c r="AW7" s="337"/>
      <c r="AX7" s="337"/>
      <c r="AY7" s="337"/>
      <c r="AZ7" s="337"/>
      <c r="BA7" s="337"/>
      <c r="BB7" s="337"/>
      <c r="BC7" s="337"/>
      <c r="BD7" s="337"/>
      <c r="BE7" s="337"/>
      <c r="BF7" s="337"/>
      <c r="BG7" s="337"/>
      <c r="BH7" s="337"/>
      <c r="BI7" s="337"/>
      <c r="BJ7" s="337"/>
      <c r="BK7" s="337"/>
      <c r="BL7" s="337"/>
      <c r="BM7" s="337"/>
      <c r="BN7" s="337"/>
      <c r="BO7" s="337"/>
      <c r="BP7" s="337"/>
      <c r="BQ7" s="337"/>
      <c r="BR7" s="337"/>
      <c r="BS7" s="337"/>
      <c r="BT7" s="337"/>
      <c r="BU7" s="337"/>
      <c r="BV7" s="337"/>
      <c r="BW7" s="337"/>
      <c r="BX7" s="337"/>
      <c r="BY7" s="337"/>
      <c r="BZ7" s="337"/>
      <c r="CA7" s="337"/>
      <c r="CB7" s="337"/>
      <c r="CC7" s="337"/>
      <c r="CD7" s="337"/>
      <c r="CE7" s="337"/>
      <c r="CF7" s="337"/>
      <c r="CG7" s="337"/>
      <c r="CH7" s="337"/>
      <c r="CI7" s="337"/>
      <c r="CJ7" s="337"/>
      <c r="CK7" s="337"/>
      <c r="CL7" s="337"/>
      <c r="CM7" s="337"/>
      <c r="CN7" s="337"/>
      <c r="CO7" s="337"/>
      <c r="CP7" s="337"/>
      <c r="CQ7" s="337"/>
      <c r="CR7" s="337"/>
      <c r="CS7" s="337"/>
      <c r="CT7" s="337"/>
      <c r="CU7" s="337"/>
      <c r="CV7" s="337"/>
      <c r="CW7" s="337"/>
      <c r="CX7" s="337"/>
      <c r="CY7" s="337"/>
      <c r="CZ7" s="337"/>
      <c r="DA7" s="337"/>
      <c r="DB7" s="337"/>
      <c r="DC7" s="338"/>
      <c r="DH7" s="9"/>
    </row>
    <row r="8" spans="2:113" ht="18" x14ac:dyDescent="0.3">
      <c r="B8" s="12"/>
      <c r="C8" s="13"/>
      <c r="D8" s="13"/>
      <c r="E8" s="13"/>
      <c r="F8" s="13"/>
      <c r="G8" s="14"/>
      <c r="H8" s="15"/>
      <c r="I8" s="339">
        <v>2020</v>
      </c>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39"/>
      <c r="AW8" s="339"/>
      <c r="AX8" s="339"/>
      <c r="AY8" s="339"/>
      <c r="AZ8" s="339"/>
      <c r="BA8" s="339"/>
      <c r="BB8" s="339"/>
      <c r="BC8" s="339"/>
      <c r="BD8" s="339"/>
      <c r="BE8" s="339"/>
      <c r="BF8" s="339"/>
      <c r="BG8" s="339"/>
      <c r="BH8" s="339"/>
      <c r="BI8" s="339"/>
      <c r="BJ8" s="339"/>
      <c r="BK8" s="339"/>
      <c r="BL8" s="339"/>
      <c r="BM8" s="339"/>
      <c r="BN8" s="339"/>
      <c r="BO8" s="339"/>
      <c r="BP8" s="339"/>
      <c r="BQ8" s="339"/>
      <c r="BR8" s="339"/>
      <c r="BS8" s="339"/>
      <c r="BT8" s="339"/>
      <c r="BU8" s="339"/>
      <c r="BV8" s="339"/>
      <c r="BW8" s="339"/>
      <c r="BX8" s="339"/>
      <c r="BY8" s="339"/>
      <c r="BZ8" s="339"/>
      <c r="CA8" s="339"/>
      <c r="CB8" s="339"/>
      <c r="CC8" s="339"/>
      <c r="CD8" s="339"/>
      <c r="CE8" s="339"/>
      <c r="CF8" s="339"/>
      <c r="CG8" s="339"/>
      <c r="CH8" s="339"/>
      <c r="CI8" s="339"/>
      <c r="CJ8" s="339"/>
      <c r="CK8" s="339"/>
      <c r="CL8" s="339"/>
      <c r="CM8" s="339"/>
      <c r="CN8" s="339"/>
      <c r="CO8" s="339"/>
      <c r="CP8" s="339"/>
      <c r="CQ8" s="339"/>
      <c r="CR8" s="339"/>
      <c r="CS8" s="16"/>
      <c r="CT8" s="16"/>
      <c r="CU8" s="16"/>
      <c r="CV8" s="16"/>
      <c r="CW8" s="16"/>
      <c r="CX8" s="16"/>
      <c r="CY8" s="16"/>
      <c r="CZ8" s="16"/>
      <c r="DA8" s="17"/>
      <c r="DB8" s="18"/>
      <c r="DC8" s="19"/>
      <c r="DH8" s="9"/>
    </row>
    <row r="9" spans="2:113" x14ac:dyDescent="0.3">
      <c r="B9" s="340" t="s">
        <v>13</v>
      </c>
      <c r="C9" s="341"/>
      <c r="D9" s="341"/>
      <c r="E9" s="341"/>
      <c r="F9" s="341"/>
      <c r="G9" s="341"/>
      <c r="H9" s="344" t="s">
        <v>14</v>
      </c>
      <c r="I9" s="320" t="s">
        <v>15</v>
      </c>
      <c r="J9" s="321"/>
      <c r="K9" s="321"/>
      <c r="L9" s="321"/>
      <c r="M9" s="321"/>
      <c r="N9" s="321"/>
      <c r="O9" s="321"/>
      <c r="P9" s="322"/>
      <c r="Q9" s="320" t="s">
        <v>16</v>
      </c>
      <c r="R9" s="321"/>
      <c r="S9" s="321"/>
      <c r="T9" s="321"/>
      <c r="U9" s="321"/>
      <c r="V9" s="321"/>
      <c r="W9" s="321"/>
      <c r="X9" s="322"/>
      <c r="Y9" s="320" t="s">
        <v>17</v>
      </c>
      <c r="Z9" s="321"/>
      <c r="AA9" s="321"/>
      <c r="AB9" s="321"/>
      <c r="AC9" s="321"/>
      <c r="AD9" s="321"/>
      <c r="AE9" s="321"/>
      <c r="AF9" s="322"/>
      <c r="AG9" s="320" t="s">
        <v>18</v>
      </c>
      <c r="AH9" s="321"/>
      <c r="AI9" s="321"/>
      <c r="AJ9" s="321"/>
      <c r="AK9" s="321"/>
      <c r="AL9" s="321"/>
      <c r="AM9" s="321"/>
      <c r="AN9" s="322"/>
      <c r="AO9" s="320" t="s">
        <v>19</v>
      </c>
      <c r="AP9" s="321"/>
      <c r="AQ9" s="321"/>
      <c r="AR9" s="321"/>
      <c r="AS9" s="321"/>
      <c r="AT9" s="321"/>
      <c r="AU9" s="321"/>
      <c r="AV9" s="322"/>
      <c r="AW9" s="320" t="s">
        <v>20</v>
      </c>
      <c r="AX9" s="321"/>
      <c r="AY9" s="321"/>
      <c r="AZ9" s="321"/>
      <c r="BA9" s="321"/>
      <c r="BB9" s="321"/>
      <c r="BC9" s="321"/>
      <c r="BD9" s="322"/>
      <c r="BE9" s="320" t="s">
        <v>21</v>
      </c>
      <c r="BF9" s="321"/>
      <c r="BG9" s="321"/>
      <c r="BH9" s="321"/>
      <c r="BI9" s="321"/>
      <c r="BJ9" s="321"/>
      <c r="BK9" s="321"/>
      <c r="BL9" s="322"/>
      <c r="BM9" s="320" t="s">
        <v>22</v>
      </c>
      <c r="BN9" s="321"/>
      <c r="BO9" s="321"/>
      <c r="BP9" s="321"/>
      <c r="BQ9" s="321"/>
      <c r="BR9" s="321"/>
      <c r="BS9" s="321"/>
      <c r="BT9" s="322"/>
      <c r="BU9" s="320" t="s">
        <v>23</v>
      </c>
      <c r="BV9" s="321"/>
      <c r="BW9" s="321"/>
      <c r="BX9" s="321"/>
      <c r="BY9" s="321"/>
      <c r="BZ9" s="321"/>
      <c r="CA9" s="321"/>
      <c r="CB9" s="322"/>
      <c r="CC9" s="320" t="s">
        <v>24</v>
      </c>
      <c r="CD9" s="321"/>
      <c r="CE9" s="321"/>
      <c r="CF9" s="321"/>
      <c r="CG9" s="321"/>
      <c r="CH9" s="321"/>
      <c r="CI9" s="321"/>
      <c r="CJ9" s="322"/>
      <c r="CK9" s="320" t="s">
        <v>25</v>
      </c>
      <c r="CL9" s="321"/>
      <c r="CM9" s="321"/>
      <c r="CN9" s="321"/>
      <c r="CO9" s="321"/>
      <c r="CP9" s="321"/>
      <c r="CQ9" s="321"/>
      <c r="CR9" s="322"/>
      <c r="CS9" s="320" t="s">
        <v>26</v>
      </c>
      <c r="CT9" s="321"/>
      <c r="CU9" s="321"/>
      <c r="CV9" s="321"/>
      <c r="CW9" s="321"/>
      <c r="CX9" s="321"/>
      <c r="CY9" s="321"/>
      <c r="CZ9" s="322"/>
      <c r="DA9" s="323" t="s">
        <v>27</v>
      </c>
      <c r="DB9" s="324"/>
      <c r="DC9" s="325"/>
      <c r="DH9" s="9"/>
    </row>
    <row r="10" spans="2:113" x14ac:dyDescent="0.3">
      <c r="B10" s="342"/>
      <c r="C10" s="343"/>
      <c r="D10" s="343"/>
      <c r="E10" s="343"/>
      <c r="F10" s="343"/>
      <c r="G10" s="343"/>
      <c r="H10" s="344"/>
      <c r="I10" s="20" t="s">
        <v>28</v>
      </c>
      <c r="J10" s="21" t="s">
        <v>29</v>
      </c>
      <c r="K10" s="21" t="s">
        <v>28</v>
      </c>
      <c r="L10" s="21" t="s">
        <v>29</v>
      </c>
      <c r="M10" s="21" t="s">
        <v>28</v>
      </c>
      <c r="N10" s="21" t="s">
        <v>29</v>
      </c>
      <c r="O10" s="21" t="s">
        <v>28</v>
      </c>
      <c r="P10" s="22" t="s">
        <v>29</v>
      </c>
      <c r="Q10" s="20" t="s">
        <v>28</v>
      </c>
      <c r="R10" s="21" t="s">
        <v>29</v>
      </c>
      <c r="S10" s="21" t="s">
        <v>28</v>
      </c>
      <c r="T10" s="21" t="s">
        <v>29</v>
      </c>
      <c r="U10" s="21" t="s">
        <v>28</v>
      </c>
      <c r="V10" s="21" t="s">
        <v>29</v>
      </c>
      <c r="W10" s="21" t="s">
        <v>28</v>
      </c>
      <c r="X10" s="22" t="s">
        <v>29</v>
      </c>
      <c r="Y10" s="20" t="s">
        <v>28</v>
      </c>
      <c r="Z10" s="21" t="s">
        <v>29</v>
      </c>
      <c r="AA10" s="21" t="s">
        <v>28</v>
      </c>
      <c r="AB10" s="21" t="s">
        <v>29</v>
      </c>
      <c r="AC10" s="21" t="s">
        <v>28</v>
      </c>
      <c r="AD10" s="21" t="s">
        <v>29</v>
      </c>
      <c r="AE10" s="21" t="s">
        <v>28</v>
      </c>
      <c r="AF10" s="22" t="s">
        <v>29</v>
      </c>
      <c r="AG10" s="20" t="s">
        <v>28</v>
      </c>
      <c r="AH10" s="21" t="s">
        <v>29</v>
      </c>
      <c r="AI10" s="21" t="s">
        <v>28</v>
      </c>
      <c r="AJ10" s="21" t="s">
        <v>29</v>
      </c>
      <c r="AK10" s="21" t="s">
        <v>28</v>
      </c>
      <c r="AL10" s="21" t="s">
        <v>29</v>
      </c>
      <c r="AM10" s="21" t="s">
        <v>28</v>
      </c>
      <c r="AN10" s="22" t="s">
        <v>29</v>
      </c>
      <c r="AO10" s="20" t="s">
        <v>28</v>
      </c>
      <c r="AP10" s="21" t="s">
        <v>29</v>
      </c>
      <c r="AQ10" s="21" t="s">
        <v>28</v>
      </c>
      <c r="AR10" s="21" t="s">
        <v>29</v>
      </c>
      <c r="AS10" s="21" t="s">
        <v>28</v>
      </c>
      <c r="AT10" s="21" t="s">
        <v>29</v>
      </c>
      <c r="AU10" s="21" t="s">
        <v>28</v>
      </c>
      <c r="AV10" s="22" t="s">
        <v>29</v>
      </c>
      <c r="AW10" s="20" t="s">
        <v>28</v>
      </c>
      <c r="AX10" s="21" t="s">
        <v>29</v>
      </c>
      <c r="AY10" s="21" t="s">
        <v>28</v>
      </c>
      <c r="AZ10" s="21" t="s">
        <v>29</v>
      </c>
      <c r="BA10" s="21" t="s">
        <v>28</v>
      </c>
      <c r="BB10" s="21" t="s">
        <v>29</v>
      </c>
      <c r="BC10" s="21" t="s">
        <v>28</v>
      </c>
      <c r="BD10" s="22" t="s">
        <v>29</v>
      </c>
      <c r="BE10" s="20" t="s">
        <v>28</v>
      </c>
      <c r="BF10" s="21" t="s">
        <v>29</v>
      </c>
      <c r="BG10" s="21" t="s">
        <v>28</v>
      </c>
      <c r="BH10" s="21" t="s">
        <v>29</v>
      </c>
      <c r="BI10" s="21" t="s">
        <v>28</v>
      </c>
      <c r="BJ10" s="21" t="s">
        <v>29</v>
      </c>
      <c r="BK10" s="21" t="s">
        <v>28</v>
      </c>
      <c r="BL10" s="22" t="s">
        <v>29</v>
      </c>
      <c r="BM10" s="20" t="s">
        <v>28</v>
      </c>
      <c r="BN10" s="21" t="s">
        <v>29</v>
      </c>
      <c r="BO10" s="21" t="s">
        <v>28</v>
      </c>
      <c r="BP10" s="21" t="s">
        <v>29</v>
      </c>
      <c r="BQ10" s="21" t="s">
        <v>28</v>
      </c>
      <c r="BR10" s="21" t="s">
        <v>29</v>
      </c>
      <c r="BS10" s="21" t="s">
        <v>28</v>
      </c>
      <c r="BT10" s="22" t="s">
        <v>29</v>
      </c>
      <c r="BU10" s="20" t="s">
        <v>28</v>
      </c>
      <c r="BV10" s="21" t="s">
        <v>29</v>
      </c>
      <c r="BW10" s="21" t="s">
        <v>28</v>
      </c>
      <c r="BX10" s="21" t="s">
        <v>29</v>
      </c>
      <c r="BY10" s="21" t="s">
        <v>28</v>
      </c>
      <c r="BZ10" s="21" t="s">
        <v>29</v>
      </c>
      <c r="CA10" s="21" t="s">
        <v>28</v>
      </c>
      <c r="CB10" s="22" t="s">
        <v>29</v>
      </c>
      <c r="CC10" s="20" t="s">
        <v>28</v>
      </c>
      <c r="CD10" s="21" t="s">
        <v>29</v>
      </c>
      <c r="CE10" s="21" t="s">
        <v>28</v>
      </c>
      <c r="CF10" s="21" t="s">
        <v>29</v>
      </c>
      <c r="CG10" s="21" t="s">
        <v>28</v>
      </c>
      <c r="CH10" s="21" t="s">
        <v>29</v>
      </c>
      <c r="CI10" s="21" t="s">
        <v>28</v>
      </c>
      <c r="CJ10" s="22" t="s">
        <v>29</v>
      </c>
      <c r="CK10" s="20" t="s">
        <v>28</v>
      </c>
      <c r="CL10" s="21" t="s">
        <v>29</v>
      </c>
      <c r="CM10" s="21" t="s">
        <v>28</v>
      </c>
      <c r="CN10" s="21" t="s">
        <v>29</v>
      </c>
      <c r="CO10" s="21" t="s">
        <v>28</v>
      </c>
      <c r="CP10" s="21" t="s">
        <v>29</v>
      </c>
      <c r="CQ10" s="21" t="s">
        <v>28</v>
      </c>
      <c r="CR10" s="22" t="s">
        <v>29</v>
      </c>
      <c r="CS10" s="20" t="s">
        <v>28</v>
      </c>
      <c r="CT10" s="21" t="s">
        <v>29</v>
      </c>
      <c r="CU10" s="21" t="s">
        <v>28</v>
      </c>
      <c r="CV10" s="21" t="s">
        <v>29</v>
      </c>
      <c r="CW10" s="21" t="s">
        <v>28</v>
      </c>
      <c r="CX10" s="21" t="s">
        <v>29</v>
      </c>
      <c r="CY10" s="21" t="s">
        <v>28</v>
      </c>
      <c r="CZ10" s="22" t="s">
        <v>29</v>
      </c>
      <c r="DA10" s="23" t="s">
        <v>28</v>
      </c>
      <c r="DB10" s="21" t="s">
        <v>29</v>
      </c>
      <c r="DC10" s="22" t="s">
        <v>30</v>
      </c>
      <c r="DH10" s="9"/>
    </row>
    <row r="11" spans="2:113" x14ac:dyDescent="0.3">
      <c r="B11" s="24"/>
      <c r="C11" s="326"/>
      <c r="D11" s="327"/>
      <c r="E11" s="327"/>
      <c r="F11" s="327"/>
      <c r="G11" s="327"/>
      <c r="H11" s="327"/>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9"/>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6">
        <f>DA13+DA15+DA19</f>
        <v>8</v>
      </c>
      <c r="DB11" s="26">
        <f>DB13+DB15+DB19</f>
        <v>0</v>
      </c>
      <c r="DC11" s="27">
        <f t="shared" ref="DC11:DC19" si="0">DB11/DA11</f>
        <v>0</v>
      </c>
    </row>
    <row r="12" spans="2:113" ht="42" customHeight="1" x14ac:dyDescent="0.3">
      <c r="B12" s="28" t="s">
        <v>110</v>
      </c>
      <c r="C12" s="314" t="s">
        <v>31</v>
      </c>
      <c r="D12" s="315"/>
      <c r="E12" s="315"/>
      <c r="F12" s="315"/>
      <c r="G12" s="316"/>
      <c r="H12" s="261" t="s">
        <v>32</v>
      </c>
      <c r="I12" s="267"/>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68"/>
      <c r="BC12" s="268"/>
      <c r="BD12" s="268"/>
      <c r="BE12" s="268"/>
      <c r="BF12" s="268"/>
      <c r="BG12" s="268"/>
      <c r="BH12" s="268"/>
      <c r="BI12" s="268"/>
      <c r="BJ12" s="268"/>
      <c r="BK12" s="268"/>
      <c r="BL12" s="269"/>
      <c r="BM12" s="30"/>
      <c r="BN12" s="31"/>
      <c r="BO12" s="31"/>
      <c r="BP12" s="31"/>
      <c r="BQ12" s="31" t="s">
        <v>56</v>
      </c>
      <c r="BR12" s="31"/>
      <c r="BS12" s="31"/>
      <c r="BT12" s="32"/>
      <c r="BU12" s="30"/>
      <c r="BV12" s="31"/>
      <c r="BW12" s="31"/>
      <c r="BX12" s="31"/>
      <c r="BY12" s="31"/>
      <c r="BZ12" s="31"/>
      <c r="CA12" s="31"/>
      <c r="CB12" s="32"/>
      <c r="CC12" s="30"/>
      <c r="CD12" s="31"/>
      <c r="CE12" s="31"/>
      <c r="CF12" s="31"/>
      <c r="CG12" s="31"/>
      <c r="CH12" s="31"/>
      <c r="CI12" s="31"/>
      <c r="CJ12" s="32"/>
      <c r="CK12" s="30"/>
      <c r="CL12" s="31"/>
      <c r="CM12" s="31"/>
      <c r="CN12" s="31"/>
      <c r="CO12" s="31" t="s">
        <v>56</v>
      </c>
      <c r="CP12" s="31"/>
      <c r="CQ12" s="31"/>
      <c r="CR12" s="32"/>
      <c r="CS12" s="30"/>
      <c r="CT12" s="31"/>
      <c r="CU12" s="31"/>
      <c r="CV12" s="31"/>
      <c r="CW12" s="31"/>
      <c r="CX12" s="31"/>
      <c r="CY12" s="31"/>
      <c r="CZ12" s="32"/>
      <c r="DA12" s="33">
        <f>COUNTIF(I12:CZ12,"P")</f>
        <v>2</v>
      </c>
      <c r="DB12" s="34">
        <f>COUNTIF(I12:CZ12,"E")</f>
        <v>0</v>
      </c>
      <c r="DC12" s="35">
        <f t="shared" si="0"/>
        <v>0</v>
      </c>
    </row>
    <row r="13" spans="2:113" x14ac:dyDescent="0.3">
      <c r="B13" s="36"/>
      <c r="C13" s="37"/>
      <c r="D13" s="37"/>
      <c r="E13" s="37"/>
      <c r="F13" s="37"/>
      <c r="G13" s="37"/>
      <c r="H13" s="37"/>
      <c r="I13" s="278"/>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1"/>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9">
        <f>SUM(DA12:DA12)</f>
        <v>2</v>
      </c>
      <c r="DB13" s="40">
        <f>SUM(DB12:DB12)</f>
        <v>0</v>
      </c>
      <c r="DC13" s="41">
        <f t="shared" si="0"/>
        <v>0</v>
      </c>
      <c r="DH13" s="3" t="s">
        <v>33</v>
      </c>
      <c r="DI13" s="2" t="s">
        <v>33</v>
      </c>
    </row>
    <row r="14" spans="2:113" ht="36" customHeight="1" x14ac:dyDescent="0.3">
      <c r="B14" s="183" t="s">
        <v>34</v>
      </c>
      <c r="C14" s="317" t="s">
        <v>102</v>
      </c>
      <c r="D14" s="318"/>
      <c r="E14" s="318"/>
      <c r="F14" s="318"/>
      <c r="G14" s="319"/>
      <c r="H14" s="261" t="s">
        <v>9</v>
      </c>
      <c r="I14" s="283"/>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6"/>
      <c r="BC14" s="266"/>
      <c r="BD14" s="266"/>
      <c r="BE14" s="266"/>
      <c r="BF14" s="266"/>
      <c r="BG14" s="266"/>
      <c r="BH14" s="266"/>
      <c r="BI14" s="266"/>
      <c r="BJ14" s="266"/>
      <c r="BK14" s="266"/>
      <c r="BL14" s="274"/>
      <c r="BM14" s="221"/>
      <c r="BN14" s="219"/>
      <c r="BO14" s="219"/>
      <c r="BP14" s="219"/>
      <c r="BQ14" s="219"/>
      <c r="BR14" s="219"/>
      <c r="BS14" s="219"/>
      <c r="BT14" s="220"/>
      <c r="BU14" s="221"/>
      <c r="BV14" s="219"/>
      <c r="BW14" s="219"/>
      <c r="BX14" s="219"/>
      <c r="BY14" s="219"/>
      <c r="BZ14" s="219"/>
      <c r="CA14" s="219"/>
      <c r="CB14" s="220"/>
      <c r="CC14" s="221"/>
      <c r="CD14" s="219"/>
      <c r="CE14" s="219" t="s">
        <v>56</v>
      </c>
      <c r="CF14" s="219"/>
      <c r="CG14" s="219"/>
      <c r="CH14" s="219"/>
      <c r="CI14" s="219"/>
      <c r="CJ14" s="220"/>
      <c r="CK14" s="221"/>
      <c r="CL14" s="219"/>
      <c r="CM14" s="219"/>
      <c r="CN14" s="219"/>
      <c r="CO14" s="219"/>
      <c r="CP14" s="219"/>
      <c r="CQ14" s="219"/>
      <c r="CR14" s="220"/>
      <c r="CS14" s="221"/>
      <c r="CT14" s="219"/>
      <c r="CU14" s="219"/>
      <c r="CV14" s="219"/>
      <c r="CW14" s="219"/>
      <c r="CX14" s="219"/>
      <c r="CY14" s="219"/>
      <c r="CZ14" s="220"/>
      <c r="DA14" s="184">
        <f>COUNTIF(I14:CZ14,"P")</f>
        <v>1</v>
      </c>
      <c r="DB14" s="250">
        <f>COUNTIF(I14:CZ14,"E")</f>
        <v>0</v>
      </c>
      <c r="DC14" s="251">
        <f t="shared" si="0"/>
        <v>0</v>
      </c>
      <c r="DI14" s="2" t="s">
        <v>33</v>
      </c>
    </row>
    <row r="15" spans="2:113" x14ac:dyDescent="0.3">
      <c r="B15" s="28"/>
      <c r="C15" s="51"/>
      <c r="D15" s="52"/>
      <c r="E15" s="52"/>
      <c r="F15" s="52"/>
      <c r="G15" s="52"/>
      <c r="H15" s="53"/>
      <c r="I15" s="283"/>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74"/>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6"/>
      <c r="DA15" s="20">
        <f>SUM(DA14:DA14)</f>
        <v>1</v>
      </c>
      <c r="DB15" s="20">
        <f>SUM(DB14:DB14)</f>
        <v>0</v>
      </c>
      <c r="DC15" s="55">
        <f t="shared" si="0"/>
        <v>0</v>
      </c>
    </row>
    <row r="16" spans="2:113" ht="30.75" customHeight="1" x14ac:dyDescent="0.3">
      <c r="B16" s="313" t="s">
        <v>128</v>
      </c>
      <c r="C16" s="314" t="s">
        <v>101</v>
      </c>
      <c r="D16" s="315"/>
      <c r="E16" s="315"/>
      <c r="F16" s="315"/>
      <c r="G16" s="316"/>
      <c r="H16" s="261" t="s">
        <v>9</v>
      </c>
      <c r="I16" s="270"/>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71"/>
      <c r="BM16" s="218"/>
      <c r="BN16" s="57"/>
      <c r="BO16" s="57"/>
      <c r="BP16" s="57"/>
      <c r="BQ16" s="57"/>
      <c r="BR16" s="57"/>
      <c r="BS16" s="57"/>
      <c r="BT16" s="58"/>
      <c r="BU16" s="56"/>
      <c r="BV16" s="57"/>
      <c r="BW16" s="57"/>
      <c r="BX16" s="57"/>
      <c r="BY16" s="57" t="s">
        <v>28</v>
      </c>
      <c r="BZ16" s="57"/>
      <c r="CA16" s="57"/>
      <c r="CB16" s="58"/>
      <c r="CC16" s="56"/>
      <c r="CD16" s="57"/>
      <c r="CE16" s="57"/>
      <c r="CF16" s="57"/>
      <c r="CG16" s="57"/>
      <c r="CH16" s="57"/>
      <c r="CI16" s="57"/>
      <c r="CJ16" s="58"/>
      <c r="CK16" s="56"/>
      <c r="CL16" s="57"/>
      <c r="CM16" s="57"/>
      <c r="CN16" s="57"/>
      <c r="CO16" s="57" t="s">
        <v>28</v>
      </c>
      <c r="CP16" s="57"/>
      <c r="CQ16" s="57"/>
      <c r="CR16" s="58"/>
      <c r="CS16" s="56"/>
      <c r="CT16" s="57"/>
      <c r="CU16" s="57"/>
      <c r="CV16" s="57"/>
      <c r="CW16" s="57"/>
      <c r="CX16" s="57"/>
      <c r="CY16" s="57"/>
      <c r="CZ16" s="58"/>
      <c r="DA16" s="33">
        <f>COUNTIF(I16:CZ16,"P")</f>
        <v>2</v>
      </c>
      <c r="DB16" s="34">
        <f>COUNTIF(I16:CZ16,"E")</f>
        <v>0</v>
      </c>
      <c r="DC16" s="35">
        <f t="shared" si="0"/>
        <v>0</v>
      </c>
    </row>
    <row r="17" spans="2:112" ht="26.25" customHeight="1" x14ac:dyDescent="0.3">
      <c r="B17" s="313"/>
      <c r="C17" s="317" t="s">
        <v>35</v>
      </c>
      <c r="D17" s="318"/>
      <c r="E17" s="318"/>
      <c r="F17" s="318"/>
      <c r="G17" s="319"/>
      <c r="H17" s="261" t="s">
        <v>9</v>
      </c>
      <c r="I17" s="270"/>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71"/>
      <c r="BM17" s="277"/>
      <c r="BN17" s="60"/>
      <c r="BO17" s="60"/>
      <c r="BP17" s="60"/>
      <c r="BQ17" s="60"/>
      <c r="BR17" s="60"/>
      <c r="BS17" s="60"/>
      <c r="BT17" s="61"/>
      <c r="BU17" s="59"/>
      <c r="BV17" s="60"/>
      <c r="BW17" s="60"/>
      <c r="BX17" s="60"/>
      <c r="BY17" s="60"/>
      <c r="BZ17" s="60"/>
      <c r="CA17" s="60"/>
      <c r="CB17" s="61"/>
      <c r="CC17" s="59"/>
      <c r="CD17" s="60"/>
      <c r="CE17" s="60"/>
      <c r="CF17" s="60"/>
      <c r="CG17" s="60"/>
      <c r="CH17" s="60"/>
      <c r="CI17" s="60"/>
      <c r="CJ17" s="61"/>
      <c r="CK17" s="59"/>
      <c r="CL17" s="60"/>
      <c r="CM17" s="60"/>
      <c r="CN17" s="60"/>
      <c r="CO17" s="60"/>
      <c r="CP17" s="60"/>
      <c r="CQ17" s="60"/>
      <c r="CR17" s="61"/>
      <c r="CS17" s="59"/>
      <c r="CT17" s="60"/>
      <c r="CU17" s="60"/>
      <c r="CV17" s="60"/>
      <c r="CW17" s="60" t="s">
        <v>28</v>
      </c>
      <c r="CX17" s="60"/>
      <c r="CY17" s="60"/>
      <c r="CZ17" s="61"/>
      <c r="DA17" s="33">
        <f>COUNTIF(I17:CZ17,"P")</f>
        <v>1</v>
      </c>
      <c r="DB17" s="34">
        <f>COUNTIF(I17:CZ17,"E")</f>
        <v>0</v>
      </c>
      <c r="DC17" s="35">
        <f t="shared" si="0"/>
        <v>0</v>
      </c>
    </row>
    <row r="18" spans="2:112" ht="36" customHeight="1" x14ac:dyDescent="0.3">
      <c r="B18" s="313"/>
      <c r="C18" s="314" t="s">
        <v>36</v>
      </c>
      <c r="D18" s="315"/>
      <c r="E18" s="315"/>
      <c r="F18" s="315"/>
      <c r="G18" s="316"/>
      <c r="H18" s="261" t="s">
        <v>9</v>
      </c>
      <c r="I18" s="275"/>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84"/>
      <c r="BM18" s="218"/>
      <c r="BN18" s="57"/>
      <c r="BO18" s="57"/>
      <c r="BP18" s="57"/>
      <c r="BQ18" s="57"/>
      <c r="BR18" s="57"/>
      <c r="BS18" s="57"/>
      <c r="BT18" s="58"/>
      <c r="BU18" s="56"/>
      <c r="BV18" s="57"/>
      <c r="BW18" s="57"/>
      <c r="BX18" s="57"/>
      <c r="BY18" s="57" t="s">
        <v>28</v>
      </c>
      <c r="BZ18" s="57"/>
      <c r="CA18" s="57"/>
      <c r="CB18" s="58"/>
      <c r="CC18" s="56"/>
      <c r="CD18" s="57"/>
      <c r="CE18" s="57"/>
      <c r="CF18" s="57"/>
      <c r="CG18" s="57"/>
      <c r="CH18" s="57"/>
      <c r="CI18" s="57"/>
      <c r="CJ18" s="58"/>
      <c r="CK18" s="56"/>
      <c r="CL18" s="57"/>
      <c r="CM18" s="57"/>
      <c r="CN18" s="57"/>
      <c r="CO18" s="57" t="s">
        <v>28</v>
      </c>
      <c r="CP18" s="57"/>
      <c r="CQ18" s="57"/>
      <c r="CR18" s="58"/>
      <c r="CS18" s="56"/>
      <c r="CT18" s="57"/>
      <c r="CU18" s="57"/>
      <c r="CV18" s="57"/>
      <c r="CW18" s="57"/>
      <c r="CX18" s="57"/>
      <c r="CY18" s="57"/>
      <c r="CZ18" s="58"/>
      <c r="DA18" s="45">
        <f>COUNTIF(I18:CZ18,"P")</f>
        <v>2</v>
      </c>
      <c r="DB18" s="46">
        <f>COUNTIF(I18:CZ18,"E")</f>
        <v>0</v>
      </c>
      <c r="DC18" s="50">
        <f t="shared" si="0"/>
        <v>0</v>
      </c>
    </row>
    <row r="19" spans="2:112" s="10" customFormat="1" x14ac:dyDescent="0.3">
      <c r="B19" s="36"/>
      <c r="C19" s="77"/>
      <c r="D19" s="77"/>
      <c r="E19" s="77"/>
      <c r="F19" s="77"/>
      <c r="G19" s="77"/>
      <c r="H19" s="78"/>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79">
        <f>SUM(DA16:DA18)</f>
        <v>5</v>
      </c>
      <c r="DB19" s="79">
        <f>SUM(DB16:DB18)</f>
        <v>0</v>
      </c>
      <c r="DC19" s="80">
        <f t="shared" si="0"/>
        <v>0</v>
      </c>
      <c r="DH19" s="11"/>
    </row>
    <row r="20" spans="2:112" x14ac:dyDescent="0.3">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row>
    <row r="21" spans="2:112" ht="38.25" customHeight="1" x14ac:dyDescent="0.3">
      <c r="H21" s="81" t="s">
        <v>37</v>
      </c>
      <c r="I21" s="310" t="s">
        <v>15</v>
      </c>
      <c r="J21" s="311"/>
      <c r="K21" s="311"/>
      <c r="L21" s="311"/>
      <c r="M21" s="311"/>
      <c r="N21" s="311"/>
      <c r="O21" s="311"/>
      <c r="P21" s="312"/>
      <c r="Q21" s="310" t="s">
        <v>16</v>
      </c>
      <c r="R21" s="311"/>
      <c r="S21" s="311"/>
      <c r="T21" s="311"/>
      <c r="U21" s="311"/>
      <c r="V21" s="311"/>
      <c r="W21" s="311"/>
      <c r="X21" s="312"/>
      <c r="Y21" s="310" t="s">
        <v>17</v>
      </c>
      <c r="Z21" s="311"/>
      <c r="AA21" s="311"/>
      <c r="AB21" s="311"/>
      <c r="AC21" s="311"/>
      <c r="AD21" s="311"/>
      <c r="AE21" s="311"/>
      <c r="AF21" s="312"/>
      <c r="AG21" s="310" t="s">
        <v>18</v>
      </c>
      <c r="AH21" s="311"/>
      <c r="AI21" s="311"/>
      <c r="AJ21" s="311"/>
      <c r="AK21" s="311"/>
      <c r="AL21" s="311"/>
      <c r="AM21" s="311"/>
      <c r="AN21" s="312"/>
      <c r="AO21" s="310" t="s">
        <v>19</v>
      </c>
      <c r="AP21" s="311"/>
      <c r="AQ21" s="311"/>
      <c r="AR21" s="311"/>
      <c r="AS21" s="311"/>
      <c r="AT21" s="311"/>
      <c r="AU21" s="311"/>
      <c r="AV21" s="312"/>
      <c r="AW21" s="310" t="s">
        <v>20</v>
      </c>
      <c r="AX21" s="311"/>
      <c r="AY21" s="311"/>
      <c r="AZ21" s="311"/>
      <c r="BA21" s="311"/>
      <c r="BB21" s="311"/>
      <c r="BC21" s="311"/>
      <c r="BD21" s="312"/>
      <c r="BE21" s="310" t="s">
        <v>21</v>
      </c>
      <c r="BF21" s="311"/>
      <c r="BG21" s="311"/>
      <c r="BH21" s="311"/>
      <c r="BI21" s="311"/>
      <c r="BJ21" s="311"/>
      <c r="BK21" s="311"/>
      <c r="BL21" s="312"/>
      <c r="BM21" s="310" t="s">
        <v>22</v>
      </c>
      <c r="BN21" s="311"/>
      <c r="BO21" s="311"/>
      <c r="BP21" s="311"/>
      <c r="BQ21" s="311"/>
      <c r="BR21" s="311"/>
      <c r="BS21" s="311"/>
      <c r="BT21" s="312"/>
      <c r="BU21" s="310" t="s">
        <v>23</v>
      </c>
      <c r="BV21" s="311"/>
      <c r="BW21" s="311"/>
      <c r="BX21" s="311"/>
      <c r="BY21" s="311"/>
      <c r="BZ21" s="311"/>
      <c r="CA21" s="311"/>
      <c r="CB21" s="312"/>
      <c r="CC21" s="310" t="s">
        <v>24</v>
      </c>
      <c r="CD21" s="311"/>
      <c r="CE21" s="311"/>
      <c r="CF21" s="311"/>
      <c r="CG21" s="311"/>
      <c r="CH21" s="311"/>
      <c r="CI21" s="311"/>
      <c r="CJ21" s="312"/>
      <c r="CK21" s="310" t="s">
        <v>25</v>
      </c>
      <c r="CL21" s="311"/>
      <c r="CM21" s="311"/>
      <c r="CN21" s="311"/>
      <c r="CO21" s="311"/>
      <c r="CP21" s="311"/>
      <c r="CQ21" s="311"/>
      <c r="CR21" s="312"/>
      <c r="CS21" s="310" t="s">
        <v>26</v>
      </c>
      <c r="CT21" s="311"/>
      <c r="CU21" s="311"/>
      <c r="CV21" s="311"/>
      <c r="CW21" s="311"/>
      <c r="CX21" s="311"/>
      <c r="CY21" s="311"/>
      <c r="CZ21" s="312"/>
    </row>
    <row r="22" spans="2:112" x14ac:dyDescent="0.3">
      <c r="H22" s="67" t="s">
        <v>38</v>
      </c>
      <c r="I22" s="306"/>
      <c r="J22" s="307"/>
      <c r="K22" s="306"/>
      <c r="L22" s="307"/>
      <c r="M22" s="306"/>
      <c r="N22" s="307"/>
      <c r="O22" s="306"/>
      <c r="P22" s="307"/>
      <c r="Q22" s="306"/>
      <c r="R22" s="307"/>
      <c r="S22" s="306"/>
      <c r="T22" s="307"/>
      <c r="U22" s="306"/>
      <c r="V22" s="307"/>
      <c r="W22" s="306"/>
      <c r="X22" s="307"/>
      <c r="Y22" s="306"/>
      <c r="Z22" s="307"/>
      <c r="AA22" s="306"/>
      <c r="AB22" s="307"/>
      <c r="AC22" s="306"/>
      <c r="AD22" s="307"/>
      <c r="AE22" s="306"/>
      <c r="AF22" s="307"/>
      <c r="AG22" s="306"/>
      <c r="AH22" s="307"/>
      <c r="AI22" s="306"/>
      <c r="AJ22" s="307"/>
      <c r="AK22" s="306"/>
      <c r="AL22" s="307"/>
      <c r="AM22" s="306"/>
      <c r="AN22" s="307"/>
      <c r="AO22" s="306"/>
      <c r="AP22" s="307"/>
      <c r="AQ22" s="306"/>
      <c r="AR22" s="307"/>
      <c r="AS22" s="306"/>
      <c r="AT22" s="307"/>
      <c r="AU22" s="306"/>
      <c r="AV22" s="307"/>
      <c r="AW22" s="306"/>
      <c r="AX22" s="307"/>
      <c r="AY22" s="306"/>
      <c r="AZ22" s="307"/>
      <c r="BA22" s="306"/>
      <c r="BB22" s="307"/>
      <c r="BC22" s="306"/>
      <c r="BD22" s="307"/>
      <c r="BE22" s="306"/>
      <c r="BF22" s="307"/>
      <c r="BG22" s="306"/>
      <c r="BH22" s="307"/>
      <c r="BI22" s="306"/>
      <c r="BJ22" s="307"/>
      <c r="BK22" s="306"/>
      <c r="BL22" s="307"/>
      <c r="BM22" s="306"/>
      <c r="BN22" s="307"/>
      <c r="BO22" s="306"/>
      <c r="BP22" s="307"/>
      <c r="BQ22" s="308">
        <f>COUNTIF(BQ12:BQ18,"p")</f>
        <v>1</v>
      </c>
      <c r="BR22" s="309"/>
      <c r="BS22" s="306"/>
      <c r="BT22" s="307"/>
      <c r="BU22" s="306"/>
      <c r="BV22" s="307"/>
      <c r="BW22" s="306"/>
      <c r="BX22" s="307"/>
      <c r="BY22" s="308">
        <f>COUNTIF(BY12:BY18,"p")</f>
        <v>2</v>
      </c>
      <c r="BZ22" s="309"/>
      <c r="CA22" s="306"/>
      <c r="CB22" s="307"/>
      <c r="CC22" s="306"/>
      <c r="CD22" s="307"/>
      <c r="CE22" s="308">
        <f>COUNTIF(CE12:CE18,"p")</f>
        <v>1</v>
      </c>
      <c r="CF22" s="309"/>
      <c r="CG22" s="306"/>
      <c r="CH22" s="307"/>
      <c r="CI22" s="306"/>
      <c r="CJ22" s="307"/>
      <c r="CK22" s="306"/>
      <c r="CL22" s="307"/>
      <c r="CM22" s="306"/>
      <c r="CN22" s="307"/>
      <c r="CO22" s="308">
        <f>COUNTIF(CO12:CO18,"p")</f>
        <v>3</v>
      </c>
      <c r="CP22" s="309"/>
      <c r="CQ22" s="306"/>
      <c r="CR22" s="307"/>
      <c r="CS22" s="306"/>
      <c r="CT22" s="307"/>
      <c r="CU22" s="306"/>
      <c r="CV22" s="307"/>
      <c r="CW22" s="308">
        <f>COUNTIF(CW12:CW18,"p")</f>
        <v>1</v>
      </c>
      <c r="CX22" s="309"/>
      <c r="CY22" s="306"/>
      <c r="CZ22" s="307"/>
    </row>
    <row r="23" spans="2:112" x14ac:dyDescent="0.3">
      <c r="H23" s="67" t="s">
        <v>39</v>
      </c>
      <c r="I23" s="306"/>
      <c r="J23" s="307"/>
      <c r="K23" s="306"/>
      <c r="L23" s="307"/>
      <c r="M23" s="306"/>
      <c r="N23" s="307"/>
      <c r="O23" s="306"/>
      <c r="P23" s="307"/>
      <c r="Q23" s="306"/>
      <c r="R23" s="307"/>
      <c r="S23" s="306"/>
      <c r="T23" s="307"/>
      <c r="U23" s="306"/>
      <c r="V23" s="307"/>
      <c r="W23" s="306"/>
      <c r="X23" s="307"/>
      <c r="Y23" s="306"/>
      <c r="Z23" s="307"/>
      <c r="AA23" s="306"/>
      <c r="AB23" s="307"/>
      <c r="AC23" s="306"/>
      <c r="AD23" s="307"/>
      <c r="AE23" s="306"/>
      <c r="AF23" s="307"/>
      <c r="AG23" s="306"/>
      <c r="AH23" s="307"/>
      <c r="AI23" s="306"/>
      <c r="AJ23" s="307"/>
      <c r="AK23" s="306"/>
      <c r="AL23" s="307"/>
      <c r="AM23" s="306"/>
      <c r="AN23" s="307"/>
      <c r="AO23" s="306"/>
      <c r="AP23" s="307"/>
      <c r="AQ23" s="306"/>
      <c r="AR23" s="307"/>
      <c r="AS23" s="306"/>
      <c r="AT23" s="307"/>
      <c r="AU23" s="306"/>
      <c r="AV23" s="307"/>
      <c r="AW23" s="306"/>
      <c r="AX23" s="307"/>
      <c r="AY23" s="306"/>
      <c r="AZ23" s="307"/>
      <c r="BA23" s="306"/>
      <c r="BB23" s="307"/>
      <c r="BC23" s="306"/>
      <c r="BD23" s="307"/>
      <c r="BE23" s="306"/>
      <c r="BF23" s="307"/>
      <c r="BG23" s="306"/>
      <c r="BH23" s="307"/>
      <c r="BI23" s="306"/>
      <c r="BJ23" s="307"/>
      <c r="BK23" s="306"/>
      <c r="BL23" s="307"/>
      <c r="BM23" s="306"/>
      <c r="BN23" s="307"/>
      <c r="BO23" s="306"/>
      <c r="BP23" s="307"/>
      <c r="BQ23" s="308">
        <f>COUNTIF(BQ13:BQ19,"e")</f>
        <v>0</v>
      </c>
      <c r="BR23" s="309"/>
      <c r="BS23" s="306"/>
      <c r="BT23" s="307"/>
      <c r="BU23" s="306"/>
      <c r="BV23" s="307"/>
      <c r="BW23" s="306"/>
      <c r="BX23" s="307"/>
      <c r="BY23" s="308">
        <f>COUNTIF(BY13:BY19,"e")</f>
        <v>0</v>
      </c>
      <c r="BZ23" s="309"/>
      <c r="CA23" s="306"/>
      <c r="CB23" s="307"/>
      <c r="CC23" s="306"/>
      <c r="CD23" s="307"/>
      <c r="CE23" s="308">
        <f>COUNTIF(CE13:CE19,"e")</f>
        <v>0</v>
      </c>
      <c r="CF23" s="309"/>
      <c r="CG23" s="306"/>
      <c r="CH23" s="307"/>
      <c r="CI23" s="306"/>
      <c r="CJ23" s="307"/>
      <c r="CK23" s="306"/>
      <c r="CL23" s="307"/>
      <c r="CM23" s="306"/>
      <c r="CN23" s="307"/>
      <c r="CO23" s="308">
        <f>COUNTIF(CO13:CO19,"e")</f>
        <v>0</v>
      </c>
      <c r="CP23" s="309"/>
      <c r="CQ23" s="306"/>
      <c r="CR23" s="307"/>
      <c r="CS23" s="306"/>
      <c r="CT23" s="307"/>
      <c r="CU23" s="306"/>
      <c r="CV23" s="307"/>
      <c r="CW23" s="308">
        <f>COUNTIF(CW13:CW19,"e")</f>
        <v>0</v>
      </c>
      <c r="CX23" s="309"/>
      <c r="CY23" s="306"/>
      <c r="CZ23" s="307"/>
    </row>
    <row r="24" spans="2:112" x14ac:dyDescent="0.3">
      <c r="H24" s="67" t="s">
        <v>40</v>
      </c>
      <c r="I24" s="304"/>
      <c r="J24" s="305"/>
      <c r="K24" s="304"/>
      <c r="L24" s="305"/>
      <c r="M24" s="306"/>
      <c r="N24" s="307"/>
      <c r="O24" s="304"/>
      <c r="P24" s="305"/>
      <c r="Q24" s="306"/>
      <c r="R24" s="307"/>
      <c r="S24" s="306"/>
      <c r="T24" s="307"/>
      <c r="U24" s="306"/>
      <c r="V24" s="307"/>
      <c r="W24" s="306"/>
      <c r="X24" s="307"/>
      <c r="Y24" s="306"/>
      <c r="Z24" s="307"/>
      <c r="AA24" s="306"/>
      <c r="AB24" s="307"/>
      <c r="AC24" s="306"/>
      <c r="AD24" s="307"/>
      <c r="AE24" s="306"/>
      <c r="AF24" s="307"/>
      <c r="AG24" s="306"/>
      <c r="AH24" s="307"/>
      <c r="AI24" s="306"/>
      <c r="AJ24" s="307"/>
      <c r="AK24" s="306"/>
      <c r="AL24" s="307"/>
      <c r="AM24" s="306"/>
      <c r="AN24" s="307"/>
      <c r="AO24" s="306"/>
      <c r="AP24" s="307"/>
      <c r="AQ24" s="306"/>
      <c r="AR24" s="307"/>
      <c r="AS24" s="306"/>
      <c r="AT24" s="307"/>
      <c r="AU24" s="306"/>
      <c r="AV24" s="307"/>
      <c r="AW24" s="306"/>
      <c r="AX24" s="307"/>
      <c r="AY24" s="306"/>
      <c r="AZ24" s="307"/>
      <c r="BA24" s="306"/>
      <c r="BB24" s="307"/>
      <c r="BC24" s="306"/>
      <c r="BD24" s="307"/>
      <c r="BE24" s="306"/>
      <c r="BF24" s="307"/>
      <c r="BG24" s="306"/>
      <c r="BH24" s="307"/>
      <c r="BI24" s="306"/>
      <c r="BJ24" s="307"/>
      <c r="BK24" s="306"/>
      <c r="BL24" s="307"/>
      <c r="BM24" s="304"/>
      <c r="BN24" s="305"/>
      <c r="BO24" s="304"/>
      <c r="BP24" s="305"/>
      <c r="BQ24" s="302">
        <f>BQ23/BQ22</f>
        <v>0</v>
      </c>
      <c r="BR24" s="303"/>
      <c r="BS24" s="304"/>
      <c r="BT24" s="305"/>
      <c r="BU24" s="304"/>
      <c r="BV24" s="305"/>
      <c r="BW24" s="304"/>
      <c r="BX24" s="305"/>
      <c r="BY24" s="302">
        <f>BY23/BY22</f>
        <v>0</v>
      </c>
      <c r="BZ24" s="303"/>
      <c r="CA24" s="304"/>
      <c r="CB24" s="305"/>
      <c r="CC24" s="304"/>
      <c r="CD24" s="305"/>
      <c r="CE24" s="302">
        <f>CE23/CE22</f>
        <v>0</v>
      </c>
      <c r="CF24" s="303"/>
      <c r="CG24" s="304"/>
      <c r="CH24" s="305"/>
      <c r="CI24" s="304"/>
      <c r="CJ24" s="305"/>
      <c r="CK24" s="304"/>
      <c r="CL24" s="305"/>
      <c r="CM24" s="304"/>
      <c r="CN24" s="305"/>
      <c r="CO24" s="302">
        <f>CO23/CO22</f>
        <v>0</v>
      </c>
      <c r="CP24" s="303"/>
      <c r="CQ24" s="304"/>
      <c r="CR24" s="305"/>
      <c r="CS24" s="304"/>
      <c r="CT24" s="305"/>
      <c r="CU24" s="304"/>
      <c r="CV24" s="305"/>
      <c r="CW24" s="302">
        <f>CW23/CW22</f>
        <v>0</v>
      </c>
      <c r="CX24" s="303"/>
      <c r="CY24" s="304"/>
      <c r="CZ24" s="305"/>
    </row>
  </sheetData>
  <mergeCells count="194">
    <mergeCell ref="B4:Y4"/>
    <mergeCell ref="Z4:AF4"/>
    <mergeCell ref="AG4:BX4"/>
    <mergeCell ref="BY4:CH4"/>
    <mergeCell ref="CI4:CP4"/>
    <mergeCell ref="CQ4:DC4"/>
    <mergeCell ref="B1:DB1"/>
    <mergeCell ref="B3:Y3"/>
    <mergeCell ref="Z3:AF3"/>
    <mergeCell ref="AG3:BX3"/>
    <mergeCell ref="BY3:CH3"/>
    <mergeCell ref="CI3:CP3"/>
    <mergeCell ref="CQ3:DC3"/>
    <mergeCell ref="B5:DC6"/>
    <mergeCell ref="B7:DC7"/>
    <mergeCell ref="I8:CR8"/>
    <mergeCell ref="B9:G10"/>
    <mergeCell ref="H9:H10"/>
    <mergeCell ref="I9:P9"/>
    <mergeCell ref="Q9:X9"/>
    <mergeCell ref="Y9:AF9"/>
    <mergeCell ref="AG9:AN9"/>
    <mergeCell ref="AO9:AV9"/>
    <mergeCell ref="B16:B18"/>
    <mergeCell ref="C16:G16"/>
    <mergeCell ref="C17:G17"/>
    <mergeCell ref="C18:G18"/>
    <mergeCell ref="I21:P21"/>
    <mergeCell ref="Q21:X21"/>
    <mergeCell ref="CS9:CZ9"/>
    <mergeCell ref="DA9:DC9"/>
    <mergeCell ref="C11:AN11"/>
    <mergeCell ref="C12:G12"/>
    <mergeCell ref="C14:G14"/>
    <mergeCell ref="AW9:BD9"/>
    <mergeCell ref="BE9:BL9"/>
    <mergeCell ref="BM9:BT9"/>
    <mergeCell ref="BU9:CB9"/>
    <mergeCell ref="CC9:CJ9"/>
    <mergeCell ref="CK9:CR9"/>
    <mergeCell ref="CS21:CZ21"/>
    <mergeCell ref="AW21:BD21"/>
    <mergeCell ref="BE21:BL21"/>
    <mergeCell ref="BM21:BT21"/>
    <mergeCell ref="BU21:CB21"/>
    <mergeCell ref="CC21:CJ21"/>
    <mergeCell ref="CK21:CR21"/>
    <mergeCell ref="I22:J22"/>
    <mergeCell ref="K22:L22"/>
    <mergeCell ref="M22:N22"/>
    <mergeCell ref="O22:P22"/>
    <mergeCell ref="Q22:R22"/>
    <mergeCell ref="S22:T22"/>
    <mergeCell ref="Y21:AF21"/>
    <mergeCell ref="AG21:AN21"/>
    <mergeCell ref="AO21:AV21"/>
    <mergeCell ref="U22:V22"/>
    <mergeCell ref="W22:X22"/>
    <mergeCell ref="Y22:Z22"/>
    <mergeCell ref="AA22:AB22"/>
    <mergeCell ref="AC22:AD22"/>
    <mergeCell ref="AE22:AF22"/>
    <mergeCell ref="AS22:AT22"/>
    <mergeCell ref="AU22:AV22"/>
    <mergeCell ref="AW22:AX22"/>
    <mergeCell ref="AY22:AZ22"/>
    <mergeCell ref="BA22:BB22"/>
    <mergeCell ref="BC22:BD22"/>
    <mergeCell ref="AG22:AH22"/>
    <mergeCell ref="AI22:AJ22"/>
    <mergeCell ref="AK22:AL22"/>
    <mergeCell ref="AM22:AN22"/>
    <mergeCell ref="AO22:AP22"/>
    <mergeCell ref="AQ22:AR22"/>
    <mergeCell ref="BQ22:BR22"/>
    <mergeCell ref="BS22:BT22"/>
    <mergeCell ref="BU22:BV22"/>
    <mergeCell ref="BW22:BX22"/>
    <mergeCell ref="BY22:BZ22"/>
    <mergeCell ref="CA22:CB22"/>
    <mergeCell ref="BE22:BF22"/>
    <mergeCell ref="BG22:BH22"/>
    <mergeCell ref="BI22:BJ22"/>
    <mergeCell ref="BK22:BL22"/>
    <mergeCell ref="BM22:BN22"/>
    <mergeCell ref="BO22:BP22"/>
    <mergeCell ref="CO22:CP22"/>
    <mergeCell ref="CQ22:CR22"/>
    <mergeCell ref="CS22:CT22"/>
    <mergeCell ref="CU22:CV22"/>
    <mergeCell ref="CW22:CX22"/>
    <mergeCell ref="CY22:CZ22"/>
    <mergeCell ref="CC22:CD22"/>
    <mergeCell ref="CE22:CF22"/>
    <mergeCell ref="CG22:CH22"/>
    <mergeCell ref="CI22:CJ22"/>
    <mergeCell ref="CK22:CL22"/>
    <mergeCell ref="CM22:CN22"/>
    <mergeCell ref="U23:V23"/>
    <mergeCell ref="W23:X23"/>
    <mergeCell ref="Y23:Z23"/>
    <mergeCell ref="AA23:AB23"/>
    <mergeCell ref="AC23:AD23"/>
    <mergeCell ref="AE23:AF23"/>
    <mergeCell ref="I23:J23"/>
    <mergeCell ref="K23:L23"/>
    <mergeCell ref="M23:N23"/>
    <mergeCell ref="O23:P23"/>
    <mergeCell ref="Q23:R23"/>
    <mergeCell ref="S23:T23"/>
    <mergeCell ref="AS23:AT23"/>
    <mergeCell ref="AU23:AV23"/>
    <mergeCell ref="AW23:AX23"/>
    <mergeCell ref="AY23:AZ23"/>
    <mergeCell ref="BA23:BB23"/>
    <mergeCell ref="BC23:BD23"/>
    <mergeCell ref="AG23:AH23"/>
    <mergeCell ref="AI23:AJ23"/>
    <mergeCell ref="AK23:AL23"/>
    <mergeCell ref="AM23:AN23"/>
    <mergeCell ref="AO23:AP23"/>
    <mergeCell ref="AQ23:AR23"/>
    <mergeCell ref="BQ23:BR23"/>
    <mergeCell ref="BS23:BT23"/>
    <mergeCell ref="BU23:BV23"/>
    <mergeCell ref="BW23:BX23"/>
    <mergeCell ref="BY23:BZ23"/>
    <mergeCell ref="CA23:CB23"/>
    <mergeCell ref="BE23:BF23"/>
    <mergeCell ref="BG23:BH23"/>
    <mergeCell ref="BI23:BJ23"/>
    <mergeCell ref="BK23:BL23"/>
    <mergeCell ref="BM23:BN23"/>
    <mergeCell ref="BO23:BP23"/>
    <mergeCell ref="CO23:CP23"/>
    <mergeCell ref="CQ23:CR23"/>
    <mergeCell ref="CS23:CT23"/>
    <mergeCell ref="CU23:CV23"/>
    <mergeCell ref="CW23:CX23"/>
    <mergeCell ref="CY23:CZ23"/>
    <mergeCell ref="CC23:CD23"/>
    <mergeCell ref="CE23:CF23"/>
    <mergeCell ref="CG23:CH23"/>
    <mergeCell ref="CI23:CJ23"/>
    <mergeCell ref="CK23:CL23"/>
    <mergeCell ref="CM23:CN23"/>
    <mergeCell ref="U24:V24"/>
    <mergeCell ref="W24:X24"/>
    <mergeCell ref="Y24:Z24"/>
    <mergeCell ref="AA24:AB24"/>
    <mergeCell ref="AC24:AD24"/>
    <mergeCell ref="AE24:AF24"/>
    <mergeCell ref="I24:J24"/>
    <mergeCell ref="K24:L24"/>
    <mergeCell ref="M24:N24"/>
    <mergeCell ref="O24:P24"/>
    <mergeCell ref="Q24:R24"/>
    <mergeCell ref="S24:T24"/>
    <mergeCell ref="AS24:AT24"/>
    <mergeCell ref="AU24:AV24"/>
    <mergeCell ref="AW24:AX24"/>
    <mergeCell ref="AY24:AZ24"/>
    <mergeCell ref="BA24:BB24"/>
    <mergeCell ref="BC24:BD24"/>
    <mergeCell ref="AG24:AH24"/>
    <mergeCell ref="AI24:AJ24"/>
    <mergeCell ref="AK24:AL24"/>
    <mergeCell ref="AM24:AN24"/>
    <mergeCell ref="AO24:AP24"/>
    <mergeCell ref="AQ24:AR24"/>
    <mergeCell ref="BQ24:BR24"/>
    <mergeCell ref="BS24:BT24"/>
    <mergeCell ref="BU24:BV24"/>
    <mergeCell ref="BW24:BX24"/>
    <mergeCell ref="BY24:BZ24"/>
    <mergeCell ref="CA24:CB24"/>
    <mergeCell ref="BE24:BF24"/>
    <mergeCell ref="BG24:BH24"/>
    <mergeCell ref="BI24:BJ24"/>
    <mergeCell ref="BK24:BL24"/>
    <mergeCell ref="BM24:BN24"/>
    <mergeCell ref="BO24:BP24"/>
    <mergeCell ref="CO24:CP24"/>
    <mergeCell ref="CQ24:CR24"/>
    <mergeCell ref="CS24:CT24"/>
    <mergeCell ref="CU24:CV24"/>
    <mergeCell ref="CW24:CX24"/>
    <mergeCell ref="CY24:CZ24"/>
    <mergeCell ref="CC24:CD24"/>
    <mergeCell ref="CE24:CF24"/>
    <mergeCell ref="CG24:CH24"/>
    <mergeCell ref="CI24:CJ24"/>
    <mergeCell ref="CK24:CL24"/>
    <mergeCell ref="CM24:CN24"/>
  </mergeCells>
  <conditionalFormatting sqref="U10 Q10 AM10 BM10 AK10 AG10 AE10 AC10 Y10 W10 CA10 BY10 BU10 CI10 CG10 CC10 CQ10 CO10 CK10 CY10 CW10 CS10 AU10 BC10 BK10 BS10 AS10 BA10 BI10 BQ10 AO10 AW10 BE10 DA10 M10 I10 O10">
    <cfRule type="cellIs" dxfId="69" priority="3" stopIfTrue="1" operator="equal">
      <formula>"""P"""</formula>
    </cfRule>
  </conditionalFormatting>
  <conditionalFormatting sqref="I12:CZ12 I14:CZ19">
    <cfRule type="cellIs" dxfId="68" priority="1" stopIfTrue="1" operator="equal">
      <formula>"P"</formula>
    </cfRule>
    <cfRule type="cellIs" dxfId="67" priority="2" stopIfTrue="1" operator="equal">
      <formula>"E"</formula>
    </cfRule>
  </conditionalFormatting>
  <dataValidations count="1">
    <dataValidation allowBlank="1" showInputMessage="1" showErrorMessage="1" prompt="Ingresar el Nombre de la categoría de las actividades" sqref="C18:E19 C16:E16" xr:uid="{956A4B4A-FF01-4B29-9430-6F94EBFE6F96}"/>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29F81-214A-4AE4-BA83-1E3DF72C5FF1}">
  <sheetPr>
    <tabColor theme="7"/>
  </sheetPr>
  <dimension ref="B1:DH32"/>
  <sheetViews>
    <sheetView topLeftCell="BF5" zoomScale="71" zoomScaleNormal="71" workbookViewId="0">
      <selection activeCell="BZ16" sqref="BZ16"/>
    </sheetView>
  </sheetViews>
  <sheetFormatPr baseColWidth="10" defaultColWidth="11.44140625" defaultRowHeight="13.8" x14ac:dyDescent="0.3"/>
  <cols>
    <col min="1" max="1" width="2.33203125" style="2" customWidth="1"/>
    <col min="2" max="2" width="29" style="2" customWidth="1"/>
    <col min="3" max="6" width="10.6640625" style="2" customWidth="1"/>
    <col min="7" max="7" width="21.88671875" style="2" customWidth="1"/>
    <col min="8" max="8" width="28" style="2" customWidth="1"/>
    <col min="9" max="104" width="4.6640625" style="2" customWidth="1"/>
    <col min="105" max="105" width="5.6640625" style="2" customWidth="1"/>
    <col min="106" max="106" width="4.6640625" style="2" customWidth="1"/>
    <col min="107" max="107" width="18.6640625" style="65" customWidth="1"/>
    <col min="108" max="110" width="2.6640625" style="2" customWidth="1"/>
    <col min="111" max="16384" width="11.44140625" style="2"/>
  </cols>
  <sheetData>
    <row r="1" spans="2:107" ht="91.5" customHeight="1" x14ac:dyDescent="0.3">
      <c r="B1" s="352" t="s">
        <v>41</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4"/>
      <c r="DC1" s="1" t="s">
        <v>1</v>
      </c>
    </row>
    <row r="2" spans="2:107" ht="18" x14ac:dyDescent="0.3">
      <c r="B2" s="4"/>
      <c r="C2" s="4"/>
      <c r="D2" s="4"/>
      <c r="E2" s="4"/>
      <c r="F2" s="4"/>
      <c r="G2" s="4"/>
      <c r="H2" s="5"/>
      <c r="I2" s="5"/>
      <c r="J2" s="5"/>
      <c r="K2" s="5"/>
      <c r="L2" s="5"/>
      <c r="M2" s="5"/>
      <c r="N2" s="5"/>
      <c r="O2" s="5"/>
      <c r="P2" s="5"/>
      <c r="Q2" s="5"/>
      <c r="R2" s="5"/>
      <c r="S2" s="5"/>
      <c r="T2" s="5"/>
      <c r="U2" s="5"/>
      <c r="V2" s="5"/>
      <c r="W2" s="5"/>
      <c r="X2" s="5"/>
      <c r="Y2" s="5"/>
      <c r="Z2" s="5"/>
      <c r="AA2" s="5"/>
      <c r="AB2" s="5"/>
      <c r="AC2" s="5"/>
      <c r="AD2" s="5"/>
      <c r="AE2" s="6"/>
      <c r="AF2" s="6"/>
      <c r="AG2" s="6"/>
      <c r="AH2" s="6"/>
      <c r="AI2" s="6"/>
      <c r="AJ2" s="6"/>
      <c r="AK2" s="6"/>
      <c r="AL2" s="6"/>
      <c r="AM2" s="6"/>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row>
    <row r="3" spans="2:107" x14ac:dyDescent="0.3">
      <c r="B3" s="355" t="s">
        <v>2</v>
      </c>
      <c r="C3" s="355"/>
      <c r="D3" s="355"/>
      <c r="E3" s="355"/>
      <c r="F3" s="355"/>
      <c r="G3" s="355"/>
      <c r="H3" s="355"/>
      <c r="I3" s="355"/>
      <c r="J3" s="355"/>
      <c r="K3" s="355"/>
      <c r="L3" s="355"/>
      <c r="M3" s="355"/>
      <c r="N3" s="355"/>
      <c r="O3" s="355"/>
      <c r="P3" s="355"/>
      <c r="Q3" s="355"/>
      <c r="R3" s="355"/>
      <c r="S3" s="355"/>
      <c r="T3" s="355"/>
      <c r="U3" s="355"/>
      <c r="V3" s="355"/>
      <c r="W3" s="355"/>
      <c r="X3" s="355"/>
      <c r="Y3" s="355"/>
      <c r="Z3" s="355" t="s">
        <v>42</v>
      </c>
      <c r="AA3" s="355"/>
      <c r="AB3" s="355"/>
      <c r="AC3" s="355"/>
      <c r="AD3" s="355"/>
      <c r="AE3" s="355"/>
      <c r="AF3" s="355"/>
      <c r="AG3" s="356" t="s">
        <v>43</v>
      </c>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8"/>
      <c r="BY3" s="359" t="s">
        <v>4</v>
      </c>
      <c r="BZ3" s="360"/>
      <c r="CA3" s="360"/>
      <c r="CB3" s="360"/>
      <c r="CC3" s="360"/>
      <c r="CD3" s="360"/>
      <c r="CE3" s="360"/>
      <c r="CF3" s="360"/>
      <c r="CG3" s="360"/>
      <c r="CH3" s="361"/>
      <c r="CI3" s="355" t="s">
        <v>5</v>
      </c>
      <c r="CJ3" s="355"/>
      <c r="CK3" s="355"/>
      <c r="CL3" s="355"/>
      <c r="CM3" s="355"/>
      <c r="CN3" s="355"/>
      <c r="CO3" s="355"/>
      <c r="CP3" s="355"/>
      <c r="CQ3" s="355" t="s">
        <v>6</v>
      </c>
      <c r="CR3" s="355"/>
      <c r="CS3" s="355"/>
      <c r="CT3" s="355"/>
      <c r="CU3" s="355"/>
      <c r="CV3" s="355"/>
      <c r="CW3" s="355"/>
      <c r="CX3" s="355"/>
      <c r="CY3" s="355"/>
      <c r="CZ3" s="355"/>
      <c r="DA3" s="355"/>
      <c r="DB3" s="355"/>
      <c r="DC3" s="355"/>
    </row>
    <row r="4" spans="2:107" s="10" customFormat="1" ht="35.25" customHeight="1" x14ac:dyDescent="0.3">
      <c r="B4" s="346" t="s">
        <v>126</v>
      </c>
      <c r="C4" s="346"/>
      <c r="D4" s="346"/>
      <c r="E4" s="346"/>
      <c r="F4" s="346"/>
      <c r="G4" s="346"/>
      <c r="H4" s="346"/>
      <c r="I4" s="346"/>
      <c r="J4" s="346"/>
      <c r="K4" s="346"/>
      <c r="L4" s="346"/>
      <c r="M4" s="346"/>
      <c r="N4" s="346"/>
      <c r="O4" s="346"/>
      <c r="P4" s="346"/>
      <c r="Q4" s="346"/>
      <c r="R4" s="346"/>
      <c r="S4" s="346"/>
      <c r="T4" s="346"/>
      <c r="U4" s="346"/>
      <c r="V4" s="346"/>
      <c r="W4" s="346"/>
      <c r="X4" s="346"/>
      <c r="Y4" s="346"/>
      <c r="Z4" s="346" t="s">
        <v>44</v>
      </c>
      <c r="AA4" s="346"/>
      <c r="AB4" s="346"/>
      <c r="AC4" s="346"/>
      <c r="AD4" s="346"/>
      <c r="AE4" s="346"/>
      <c r="AF4" s="346"/>
      <c r="AG4" s="346" t="s">
        <v>8</v>
      </c>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81" t="s">
        <v>9</v>
      </c>
      <c r="BZ4" s="382"/>
      <c r="CA4" s="382"/>
      <c r="CB4" s="382"/>
      <c r="CC4" s="382"/>
      <c r="CD4" s="382"/>
      <c r="CE4" s="382"/>
      <c r="CF4" s="382"/>
      <c r="CG4" s="382"/>
      <c r="CH4" s="383"/>
      <c r="CI4" s="351" t="s">
        <v>45</v>
      </c>
      <c r="CJ4" s="351"/>
      <c r="CK4" s="351"/>
      <c r="CL4" s="351"/>
      <c r="CM4" s="351"/>
      <c r="CN4" s="351"/>
      <c r="CO4" s="351"/>
      <c r="CP4" s="351"/>
      <c r="CQ4" s="351" t="s">
        <v>11</v>
      </c>
      <c r="CR4" s="351"/>
      <c r="CS4" s="351"/>
      <c r="CT4" s="351"/>
      <c r="CU4" s="351"/>
      <c r="CV4" s="351"/>
      <c r="CW4" s="351"/>
      <c r="CX4" s="351"/>
      <c r="CY4" s="351"/>
      <c r="CZ4" s="351"/>
      <c r="DA4" s="351"/>
      <c r="DB4" s="351"/>
      <c r="DC4" s="351"/>
    </row>
    <row r="5" spans="2:107" x14ac:dyDescent="0.3">
      <c r="B5" s="330"/>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31"/>
      <c r="BP5" s="331"/>
      <c r="BQ5" s="331"/>
      <c r="BR5" s="331"/>
      <c r="BS5" s="331"/>
      <c r="BT5" s="331"/>
      <c r="BU5" s="331"/>
      <c r="BV5" s="331"/>
      <c r="BW5" s="331"/>
      <c r="BX5" s="331"/>
      <c r="BY5" s="331"/>
      <c r="BZ5" s="331"/>
      <c r="CA5" s="331"/>
      <c r="CB5" s="331"/>
      <c r="CC5" s="331"/>
      <c r="CD5" s="331"/>
      <c r="CE5" s="331"/>
      <c r="CF5" s="331"/>
      <c r="CG5" s="331"/>
      <c r="CH5" s="331"/>
      <c r="CI5" s="331"/>
      <c r="CJ5" s="331"/>
      <c r="CK5" s="331"/>
      <c r="CL5" s="331"/>
      <c r="CM5" s="331"/>
      <c r="CN5" s="331"/>
      <c r="CO5" s="331"/>
      <c r="CP5" s="331"/>
      <c r="CQ5" s="331"/>
      <c r="CR5" s="331"/>
      <c r="CS5" s="331"/>
      <c r="CT5" s="331"/>
      <c r="CU5" s="331"/>
      <c r="CV5" s="331"/>
      <c r="CW5" s="331"/>
      <c r="CX5" s="331"/>
      <c r="CY5" s="331"/>
      <c r="CZ5" s="331"/>
      <c r="DA5" s="331"/>
      <c r="DB5" s="331"/>
      <c r="DC5" s="332"/>
    </row>
    <row r="6" spans="2:107" x14ac:dyDescent="0.3">
      <c r="B6" s="330"/>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2"/>
    </row>
    <row r="7" spans="2:107" ht="18" x14ac:dyDescent="0.3">
      <c r="B7" s="378" t="s">
        <v>12</v>
      </c>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80"/>
    </row>
    <row r="8" spans="2:107" ht="18" x14ac:dyDescent="0.3">
      <c r="B8" s="82"/>
      <c r="C8" s="83"/>
      <c r="D8" s="83"/>
      <c r="E8" s="83"/>
      <c r="F8" s="83"/>
      <c r="G8" s="84"/>
      <c r="H8" s="85"/>
      <c r="I8" s="83"/>
      <c r="J8" s="83"/>
      <c r="K8" s="83"/>
      <c r="L8" s="83"/>
      <c r="M8" s="83"/>
      <c r="N8" s="83"/>
      <c r="O8" s="83"/>
      <c r="P8" s="83"/>
      <c r="Q8" s="337"/>
      <c r="R8" s="337"/>
      <c r="S8" s="337"/>
      <c r="T8" s="337"/>
      <c r="U8" s="337"/>
      <c r="V8" s="337"/>
      <c r="W8" s="337"/>
      <c r="X8" s="337"/>
      <c r="Y8" s="337">
        <v>2020</v>
      </c>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86"/>
      <c r="CT8" s="86"/>
      <c r="CU8" s="86"/>
      <c r="CV8" s="86"/>
      <c r="CW8" s="86"/>
      <c r="CX8" s="86"/>
      <c r="CY8" s="86"/>
      <c r="CZ8" s="86"/>
      <c r="DA8" s="87"/>
      <c r="DB8" s="88"/>
      <c r="DC8" s="89"/>
    </row>
    <row r="9" spans="2:107" x14ac:dyDescent="0.3">
      <c r="B9" s="340" t="s">
        <v>46</v>
      </c>
      <c r="C9" s="341"/>
      <c r="D9" s="341"/>
      <c r="E9" s="341"/>
      <c r="F9" s="341"/>
      <c r="G9" s="341"/>
      <c r="H9" s="344" t="s">
        <v>14</v>
      </c>
      <c r="I9" s="320" t="s">
        <v>15</v>
      </c>
      <c r="J9" s="321"/>
      <c r="K9" s="321"/>
      <c r="L9" s="321"/>
      <c r="M9" s="321"/>
      <c r="N9" s="321"/>
      <c r="O9" s="321"/>
      <c r="P9" s="322"/>
      <c r="Q9" s="320" t="s">
        <v>16</v>
      </c>
      <c r="R9" s="321"/>
      <c r="S9" s="321"/>
      <c r="T9" s="321"/>
      <c r="U9" s="321"/>
      <c r="V9" s="321"/>
      <c r="W9" s="321"/>
      <c r="X9" s="322"/>
      <c r="Y9" s="320" t="s">
        <v>17</v>
      </c>
      <c r="Z9" s="321"/>
      <c r="AA9" s="321"/>
      <c r="AB9" s="321"/>
      <c r="AC9" s="321"/>
      <c r="AD9" s="321"/>
      <c r="AE9" s="321"/>
      <c r="AF9" s="322"/>
      <c r="AG9" s="320" t="s">
        <v>18</v>
      </c>
      <c r="AH9" s="321"/>
      <c r="AI9" s="321"/>
      <c r="AJ9" s="321"/>
      <c r="AK9" s="321"/>
      <c r="AL9" s="321"/>
      <c r="AM9" s="321"/>
      <c r="AN9" s="322"/>
      <c r="AO9" s="320" t="s">
        <v>19</v>
      </c>
      <c r="AP9" s="321"/>
      <c r="AQ9" s="321"/>
      <c r="AR9" s="321"/>
      <c r="AS9" s="321"/>
      <c r="AT9" s="321"/>
      <c r="AU9" s="321"/>
      <c r="AV9" s="322"/>
      <c r="AW9" s="320" t="s">
        <v>20</v>
      </c>
      <c r="AX9" s="321"/>
      <c r="AY9" s="321"/>
      <c r="AZ9" s="321"/>
      <c r="BA9" s="321"/>
      <c r="BB9" s="321"/>
      <c r="BC9" s="321"/>
      <c r="BD9" s="322"/>
      <c r="BE9" s="320" t="s">
        <v>21</v>
      </c>
      <c r="BF9" s="321"/>
      <c r="BG9" s="321"/>
      <c r="BH9" s="321"/>
      <c r="BI9" s="321"/>
      <c r="BJ9" s="321"/>
      <c r="BK9" s="321"/>
      <c r="BL9" s="322"/>
      <c r="BM9" s="320" t="s">
        <v>22</v>
      </c>
      <c r="BN9" s="321"/>
      <c r="BO9" s="321"/>
      <c r="BP9" s="321"/>
      <c r="BQ9" s="321"/>
      <c r="BR9" s="321"/>
      <c r="BS9" s="321"/>
      <c r="BT9" s="322"/>
      <c r="BU9" s="320" t="s">
        <v>23</v>
      </c>
      <c r="BV9" s="321"/>
      <c r="BW9" s="321"/>
      <c r="BX9" s="321"/>
      <c r="BY9" s="321"/>
      <c r="BZ9" s="321"/>
      <c r="CA9" s="321"/>
      <c r="CB9" s="322"/>
      <c r="CC9" s="320" t="s">
        <v>24</v>
      </c>
      <c r="CD9" s="321"/>
      <c r="CE9" s="321"/>
      <c r="CF9" s="321"/>
      <c r="CG9" s="321"/>
      <c r="CH9" s="321"/>
      <c r="CI9" s="321"/>
      <c r="CJ9" s="322"/>
      <c r="CK9" s="320" t="s">
        <v>25</v>
      </c>
      <c r="CL9" s="321"/>
      <c r="CM9" s="321"/>
      <c r="CN9" s="321"/>
      <c r="CO9" s="321"/>
      <c r="CP9" s="321"/>
      <c r="CQ9" s="321"/>
      <c r="CR9" s="322"/>
      <c r="CS9" s="320" t="s">
        <v>26</v>
      </c>
      <c r="CT9" s="321"/>
      <c r="CU9" s="321"/>
      <c r="CV9" s="321"/>
      <c r="CW9" s="321"/>
      <c r="CX9" s="321"/>
      <c r="CY9" s="321"/>
      <c r="CZ9" s="322"/>
      <c r="DA9" s="344" t="s">
        <v>27</v>
      </c>
      <c r="DB9" s="344"/>
      <c r="DC9" s="344"/>
    </row>
    <row r="10" spans="2:107" x14ac:dyDescent="0.3">
      <c r="B10" s="342"/>
      <c r="C10" s="343"/>
      <c r="D10" s="343"/>
      <c r="E10" s="343"/>
      <c r="F10" s="343"/>
      <c r="G10" s="343"/>
      <c r="H10" s="344"/>
      <c r="I10" s="90" t="s">
        <v>28</v>
      </c>
      <c r="J10" s="91" t="s">
        <v>29</v>
      </c>
      <c r="K10" s="91" t="s">
        <v>28</v>
      </c>
      <c r="L10" s="91" t="s">
        <v>29</v>
      </c>
      <c r="M10" s="91" t="s">
        <v>28</v>
      </c>
      <c r="N10" s="91" t="s">
        <v>29</v>
      </c>
      <c r="O10" s="91" t="s">
        <v>28</v>
      </c>
      <c r="P10" s="92" t="s">
        <v>29</v>
      </c>
      <c r="Q10" s="90" t="s">
        <v>28</v>
      </c>
      <c r="R10" s="91" t="s">
        <v>29</v>
      </c>
      <c r="S10" s="91" t="s">
        <v>28</v>
      </c>
      <c r="T10" s="91" t="s">
        <v>29</v>
      </c>
      <c r="U10" s="91" t="s">
        <v>28</v>
      </c>
      <c r="V10" s="91" t="s">
        <v>29</v>
      </c>
      <c r="W10" s="91" t="s">
        <v>28</v>
      </c>
      <c r="X10" s="92" t="s">
        <v>29</v>
      </c>
      <c r="Y10" s="90" t="s">
        <v>28</v>
      </c>
      <c r="Z10" s="91" t="s">
        <v>29</v>
      </c>
      <c r="AA10" s="91" t="s">
        <v>28</v>
      </c>
      <c r="AB10" s="91" t="s">
        <v>29</v>
      </c>
      <c r="AC10" s="91" t="s">
        <v>28</v>
      </c>
      <c r="AD10" s="91" t="s">
        <v>29</v>
      </c>
      <c r="AE10" s="91" t="s">
        <v>28</v>
      </c>
      <c r="AF10" s="92" t="s">
        <v>29</v>
      </c>
      <c r="AG10" s="90" t="s">
        <v>28</v>
      </c>
      <c r="AH10" s="91" t="s">
        <v>29</v>
      </c>
      <c r="AI10" s="91" t="s">
        <v>28</v>
      </c>
      <c r="AJ10" s="91" t="s">
        <v>29</v>
      </c>
      <c r="AK10" s="91" t="s">
        <v>28</v>
      </c>
      <c r="AL10" s="91" t="s">
        <v>29</v>
      </c>
      <c r="AM10" s="91" t="s">
        <v>28</v>
      </c>
      <c r="AN10" s="92" t="s">
        <v>29</v>
      </c>
      <c r="AO10" s="90" t="s">
        <v>28</v>
      </c>
      <c r="AP10" s="91" t="s">
        <v>29</v>
      </c>
      <c r="AQ10" s="91" t="s">
        <v>28</v>
      </c>
      <c r="AR10" s="91" t="s">
        <v>29</v>
      </c>
      <c r="AS10" s="91" t="s">
        <v>28</v>
      </c>
      <c r="AT10" s="91" t="s">
        <v>29</v>
      </c>
      <c r="AU10" s="91" t="s">
        <v>28</v>
      </c>
      <c r="AV10" s="92" t="s">
        <v>29</v>
      </c>
      <c r="AW10" s="90" t="s">
        <v>28</v>
      </c>
      <c r="AX10" s="91" t="s">
        <v>29</v>
      </c>
      <c r="AY10" s="91" t="s">
        <v>28</v>
      </c>
      <c r="AZ10" s="91" t="s">
        <v>29</v>
      </c>
      <c r="BA10" s="91" t="s">
        <v>28</v>
      </c>
      <c r="BB10" s="91" t="s">
        <v>29</v>
      </c>
      <c r="BC10" s="91" t="s">
        <v>28</v>
      </c>
      <c r="BD10" s="92" t="s">
        <v>29</v>
      </c>
      <c r="BE10" s="90" t="s">
        <v>28</v>
      </c>
      <c r="BF10" s="91" t="s">
        <v>29</v>
      </c>
      <c r="BG10" s="91" t="s">
        <v>28</v>
      </c>
      <c r="BH10" s="91" t="s">
        <v>29</v>
      </c>
      <c r="BI10" s="91" t="s">
        <v>28</v>
      </c>
      <c r="BJ10" s="91" t="s">
        <v>29</v>
      </c>
      <c r="BK10" s="91" t="s">
        <v>28</v>
      </c>
      <c r="BL10" s="92" t="s">
        <v>29</v>
      </c>
      <c r="BM10" s="90" t="s">
        <v>28</v>
      </c>
      <c r="BN10" s="91" t="s">
        <v>29</v>
      </c>
      <c r="BO10" s="91" t="s">
        <v>28</v>
      </c>
      <c r="BP10" s="91" t="s">
        <v>29</v>
      </c>
      <c r="BQ10" s="91" t="s">
        <v>28</v>
      </c>
      <c r="BR10" s="91" t="s">
        <v>29</v>
      </c>
      <c r="BS10" s="91" t="s">
        <v>28</v>
      </c>
      <c r="BT10" s="92" t="s">
        <v>29</v>
      </c>
      <c r="BU10" s="90" t="s">
        <v>28</v>
      </c>
      <c r="BV10" s="91" t="s">
        <v>29</v>
      </c>
      <c r="BW10" s="91" t="s">
        <v>28</v>
      </c>
      <c r="BX10" s="91" t="s">
        <v>29</v>
      </c>
      <c r="BY10" s="91" t="s">
        <v>28</v>
      </c>
      <c r="BZ10" s="91" t="s">
        <v>29</v>
      </c>
      <c r="CA10" s="91" t="s">
        <v>28</v>
      </c>
      <c r="CB10" s="92" t="s">
        <v>29</v>
      </c>
      <c r="CC10" s="90" t="s">
        <v>28</v>
      </c>
      <c r="CD10" s="91" t="s">
        <v>29</v>
      </c>
      <c r="CE10" s="91" t="s">
        <v>28</v>
      </c>
      <c r="CF10" s="91" t="s">
        <v>29</v>
      </c>
      <c r="CG10" s="91" t="s">
        <v>28</v>
      </c>
      <c r="CH10" s="91" t="s">
        <v>29</v>
      </c>
      <c r="CI10" s="91" t="s">
        <v>28</v>
      </c>
      <c r="CJ10" s="92" t="s">
        <v>29</v>
      </c>
      <c r="CK10" s="90" t="s">
        <v>28</v>
      </c>
      <c r="CL10" s="91" t="s">
        <v>29</v>
      </c>
      <c r="CM10" s="91" t="s">
        <v>28</v>
      </c>
      <c r="CN10" s="91" t="s">
        <v>29</v>
      </c>
      <c r="CO10" s="91" t="s">
        <v>28</v>
      </c>
      <c r="CP10" s="91" t="s">
        <v>29</v>
      </c>
      <c r="CQ10" s="91" t="s">
        <v>28</v>
      </c>
      <c r="CR10" s="92" t="s">
        <v>29</v>
      </c>
      <c r="CS10" s="90" t="s">
        <v>28</v>
      </c>
      <c r="CT10" s="91" t="s">
        <v>29</v>
      </c>
      <c r="CU10" s="91" t="s">
        <v>28</v>
      </c>
      <c r="CV10" s="91" t="s">
        <v>29</v>
      </c>
      <c r="CW10" s="91" t="s">
        <v>28</v>
      </c>
      <c r="CX10" s="91" t="s">
        <v>29</v>
      </c>
      <c r="CY10" s="91" t="s">
        <v>28</v>
      </c>
      <c r="CZ10" s="92" t="s">
        <v>29</v>
      </c>
      <c r="DA10" s="93" t="s">
        <v>28</v>
      </c>
      <c r="DB10" s="91" t="s">
        <v>29</v>
      </c>
      <c r="DC10" s="22" t="s">
        <v>30</v>
      </c>
    </row>
    <row r="11" spans="2:107" x14ac:dyDescent="0.3">
      <c r="B11" s="94"/>
      <c r="C11" s="95"/>
      <c r="D11" s="95"/>
      <c r="E11" s="95"/>
      <c r="F11" s="95"/>
      <c r="G11" s="95"/>
      <c r="H11" s="95"/>
      <c r="I11" s="287"/>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8">
        <f>+DA13+DA15+DA19</f>
        <v>15</v>
      </c>
      <c r="DB11" s="98">
        <f>+DB13+DB15+DB19</f>
        <v>0</v>
      </c>
      <c r="DC11" s="99">
        <f t="shared" ref="DC11:DC19" si="0">DB11/DA11</f>
        <v>0</v>
      </c>
    </row>
    <row r="12" spans="2:107" ht="48" customHeight="1" x14ac:dyDescent="0.3">
      <c r="B12" s="28" t="s">
        <v>111</v>
      </c>
      <c r="C12" s="375" t="s">
        <v>47</v>
      </c>
      <c r="D12" s="376"/>
      <c r="E12" s="376"/>
      <c r="F12" s="376"/>
      <c r="G12" s="377"/>
      <c r="H12" s="285" t="s">
        <v>32</v>
      </c>
      <c r="I12" s="267"/>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88"/>
      <c r="AH12" s="288"/>
      <c r="AI12" s="288"/>
      <c r="AJ12" s="288"/>
      <c r="AK12" s="288"/>
      <c r="AL12" s="268"/>
      <c r="AM12" s="268"/>
      <c r="AN12" s="268"/>
      <c r="AO12" s="268"/>
      <c r="AP12" s="268"/>
      <c r="AQ12" s="268"/>
      <c r="AR12" s="268"/>
      <c r="AS12" s="268"/>
      <c r="AT12" s="268"/>
      <c r="AU12" s="268"/>
      <c r="AV12" s="268"/>
      <c r="AW12" s="268"/>
      <c r="AX12" s="268"/>
      <c r="AY12" s="268"/>
      <c r="AZ12" s="268"/>
      <c r="BA12" s="268"/>
      <c r="BB12" s="268"/>
      <c r="BC12" s="268"/>
      <c r="BD12" s="268"/>
      <c r="BE12" s="268"/>
      <c r="BF12" s="268"/>
      <c r="BG12" s="268"/>
      <c r="BH12" s="268"/>
      <c r="BI12" s="268"/>
      <c r="BJ12" s="268"/>
      <c r="BK12" s="268"/>
      <c r="BL12" s="269"/>
      <c r="BM12" s="100"/>
      <c r="BN12" s="101"/>
      <c r="BO12" s="101"/>
      <c r="BP12" s="101"/>
      <c r="BQ12" s="101" t="s">
        <v>28</v>
      </c>
      <c r="BR12" s="101"/>
      <c r="BS12" s="101"/>
      <c r="BT12" s="102"/>
      <c r="BU12" s="100"/>
      <c r="BV12" s="101"/>
      <c r="BW12" s="101"/>
      <c r="BX12" s="101"/>
      <c r="BY12" s="101"/>
      <c r="BZ12" s="101"/>
      <c r="CA12" s="101"/>
      <c r="CB12" s="102"/>
      <c r="CC12" s="100"/>
      <c r="CD12" s="101"/>
      <c r="CE12" s="101" t="s">
        <v>56</v>
      </c>
      <c r="CF12" s="101"/>
      <c r="CG12" s="101"/>
      <c r="CH12" s="101"/>
      <c r="CI12" s="101"/>
      <c r="CJ12" s="102"/>
      <c r="CK12" s="100"/>
      <c r="CL12" s="101"/>
      <c r="CM12" s="101"/>
      <c r="CN12" s="101"/>
      <c r="CO12" s="101"/>
      <c r="CP12" s="101"/>
      <c r="CQ12" s="101"/>
      <c r="CR12" s="102"/>
      <c r="CS12" s="100"/>
      <c r="CT12" s="101"/>
      <c r="CU12" s="101" t="s">
        <v>56</v>
      </c>
      <c r="CV12" s="101"/>
      <c r="CW12" s="101"/>
      <c r="CX12" s="101"/>
      <c r="CY12" s="101"/>
      <c r="CZ12" s="102"/>
      <c r="DA12" s="103">
        <f>COUNTIF(I12:CZ12,"P")</f>
        <v>3</v>
      </c>
      <c r="DB12" s="49">
        <f>COUNTIF(I12:CZ12,"E")</f>
        <v>0</v>
      </c>
      <c r="DC12" s="104">
        <f t="shared" si="0"/>
        <v>0</v>
      </c>
    </row>
    <row r="13" spans="2:107" x14ac:dyDescent="0.3">
      <c r="B13" s="105"/>
      <c r="C13" s="106"/>
      <c r="D13" s="107"/>
      <c r="E13" s="107"/>
      <c r="F13" s="107"/>
      <c r="G13" s="107"/>
      <c r="H13" s="107"/>
      <c r="I13" s="278"/>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80"/>
      <c r="AP13" s="280"/>
      <c r="AQ13" s="280"/>
      <c r="AR13" s="280"/>
      <c r="AS13" s="280"/>
      <c r="AT13" s="280"/>
      <c r="AU13" s="280"/>
      <c r="AV13" s="280"/>
      <c r="AW13" s="280"/>
      <c r="AX13" s="280"/>
      <c r="AY13" s="280"/>
      <c r="AZ13" s="280"/>
      <c r="BA13" s="280"/>
      <c r="BB13" s="264"/>
      <c r="BC13" s="264"/>
      <c r="BD13" s="264"/>
      <c r="BE13" s="264"/>
      <c r="BF13" s="264"/>
      <c r="BG13" s="264"/>
      <c r="BH13" s="264"/>
      <c r="BI13" s="264"/>
      <c r="BJ13" s="264"/>
      <c r="BK13" s="264"/>
      <c r="BL13" s="271"/>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40">
        <f>SUM(DA12:DA12)</f>
        <v>3</v>
      </c>
      <c r="DB13" s="39">
        <f>SUM(DB12:DB12)</f>
        <v>0</v>
      </c>
      <c r="DC13" s="108">
        <f t="shared" si="0"/>
        <v>0</v>
      </c>
    </row>
    <row r="14" spans="2:107" ht="34.5" customHeight="1" x14ac:dyDescent="0.3">
      <c r="B14" s="211" t="s">
        <v>48</v>
      </c>
      <c r="C14" s="317" t="s">
        <v>49</v>
      </c>
      <c r="D14" s="318"/>
      <c r="E14" s="318"/>
      <c r="F14" s="318"/>
      <c r="G14" s="319"/>
      <c r="H14" s="261" t="s">
        <v>9</v>
      </c>
      <c r="I14" s="283"/>
      <c r="J14" s="266"/>
      <c r="K14" s="266"/>
      <c r="L14" s="266"/>
      <c r="M14" s="266"/>
      <c r="N14" s="266"/>
      <c r="O14" s="266"/>
      <c r="P14" s="266"/>
      <c r="Q14" s="266"/>
      <c r="R14" s="266"/>
      <c r="S14" s="266"/>
      <c r="T14" s="266"/>
      <c r="U14" s="266"/>
      <c r="V14" s="266"/>
      <c r="W14" s="266"/>
      <c r="X14" s="266"/>
      <c r="Y14" s="266"/>
      <c r="Z14" s="266"/>
      <c r="AA14" s="266"/>
      <c r="AB14" s="266"/>
      <c r="AC14" s="266"/>
      <c r="AD14" s="266"/>
      <c r="AE14" s="264"/>
      <c r="AF14" s="266"/>
      <c r="AG14" s="266"/>
      <c r="AH14" s="266"/>
      <c r="AI14" s="266"/>
      <c r="AJ14" s="266"/>
      <c r="AK14" s="266"/>
      <c r="AL14" s="266"/>
      <c r="AM14" s="266"/>
      <c r="AN14" s="266"/>
      <c r="AO14" s="266"/>
      <c r="AP14" s="266"/>
      <c r="AQ14" s="266"/>
      <c r="AR14" s="266"/>
      <c r="AS14" s="266"/>
      <c r="AT14" s="266"/>
      <c r="AU14" s="266"/>
      <c r="AV14" s="266"/>
      <c r="AW14" s="266"/>
      <c r="AX14" s="266"/>
      <c r="AY14" s="266"/>
      <c r="AZ14" s="266"/>
      <c r="BA14" s="266"/>
      <c r="BB14" s="264"/>
      <c r="BC14" s="264"/>
      <c r="BD14" s="264"/>
      <c r="BE14" s="264"/>
      <c r="BF14" s="264"/>
      <c r="BG14" s="264"/>
      <c r="BH14" s="264"/>
      <c r="BI14" s="264"/>
      <c r="BJ14" s="264"/>
      <c r="BK14" s="264"/>
      <c r="BL14" s="271"/>
      <c r="BM14" s="74"/>
      <c r="BN14" s="73"/>
      <c r="BO14" s="73"/>
      <c r="BP14" s="73"/>
      <c r="BQ14" s="73"/>
      <c r="BR14" s="73"/>
      <c r="BS14" s="73"/>
      <c r="BT14" s="148"/>
      <c r="BU14" s="72"/>
      <c r="BV14" s="73"/>
      <c r="BW14" s="73"/>
      <c r="BX14" s="73"/>
      <c r="BY14" s="73"/>
      <c r="BZ14" s="73"/>
      <c r="CA14" s="73"/>
      <c r="CB14" s="148"/>
      <c r="CC14" s="72"/>
      <c r="CD14" s="73"/>
      <c r="CE14" s="73"/>
      <c r="CF14" s="73"/>
      <c r="CG14" s="73"/>
      <c r="CH14" s="73"/>
      <c r="CI14" s="73"/>
      <c r="CJ14" s="148"/>
      <c r="CK14" s="72"/>
      <c r="CL14" s="73"/>
      <c r="CM14" s="73"/>
      <c r="CN14" s="73"/>
      <c r="CO14" s="73" t="s">
        <v>56</v>
      </c>
      <c r="CP14" s="73"/>
      <c r="CQ14" s="73"/>
      <c r="CR14" s="148"/>
      <c r="CS14" s="72"/>
      <c r="CT14" s="73"/>
      <c r="CU14" s="73"/>
      <c r="CV14" s="73"/>
      <c r="CW14" s="73"/>
      <c r="CX14" s="73"/>
      <c r="CY14" s="73"/>
      <c r="CZ14" s="148"/>
      <c r="DA14" s="111">
        <f>COUNTIF(I14:CZ14,"P")</f>
        <v>1</v>
      </c>
      <c r="DB14" s="49">
        <f>COUNTIF(I14:CZ14,"E")</f>
        <v>0</v>
      </c>
      <c r="DC14" s="104">
        <f t="shared" si="0"/>
        <v>0</v>
      </c>
    </row>
    <row r="15" spans="2:107" x14ac:dyDescent="0.3">
      <c r="B15" s="112"/>
      <c r="C15" s="113"/>
      <c r="D15" s="114"/>
      <c r="E15" s="114"/>
      <c r="F15" s="114"/>
      <c r="G15" s="114"/>
      <c r="H15" s="114"/>
      <c r="I15" s="272"/>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4"/>
      <c r="BC15" s="264"/>
      <c r="BD15" s="264"/>
      <c r="BE15" s="264"/>
      <c r="BF15" s="264"/>
      <c r="BG15" s="264"/>
      <c r="BH15" s="264"/>
      <c r="BI15" s="264"/>
      <c r="BJ15" s="264"/>
      <c r="BK15" s="264"/>
      <c r="BL15" s="271"/>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50"/>
      <c r="DA15" s="40">
        <f>SUM(DA14:DA14)</f>
        <v>1</v>
      </c>
      <c r="DB15" s="40">
        <f>SUM(DB14:DB14)</f>
        <v>0</v>
      </c>
      <c r="DC15" s="41">
        <f t="shared" si="0"/>
        <v>0</v>
      </c>
    </row>
    <row r="16" spans="2:107" ht="27" customHeight="1" x14ac:dyDescent="0.3">
      <c r="B16" s="313" t="s">
        <v>127</v>
      </c>
      <c r="C16" s="369" t="s">
        <v>50</v>
      </c>
      <c r="D16" s="370"/>
      <c r="E16" s="370"/>
      <c r="F16" s="370"/>
      <c r="G16" s="371"/>
      <c r="H16" s="261" t="s">
        <v>9</v>
      </c>
      <c r="I16" s="270"/>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71"/>
      <c r="BM16" s="286"/>
      <c r="BN16" s="116"/>
      <c r="BO16" s="116"/>
      <c r="BP16" s="116"/>
      <c r="BQ16" s="116" t="s">
        <v>56</v>
      </c>
      <c r="BR16" s="116"/>
      <c r="BS16" s="116"/>
      <c r="BT16" s="117"/>
      <c r="BU16" s="115"/>
      <c r="BV16" s="116"/>
      <c r="BW16" s="116"/>
      <c r="BX16" s="116"/>
      <c r="BY16" s="116" t="s">
        <v>56</v>
      </c>
      <c r="BZ16" s="116"/>
      <c r="CA16" s="116"/>
      <c r="CB16" s="117"/>
      <c r="CC16" s="115"/>
      <c r="CD16" s="116"/>
      <c r="CE16" s="116"/>
      <c r="CF16" s="116"/>
      <c r="CG16" s="116" t="s">
        <v>56</v>
      </c>
      <c r="CH16" s="116"/>
      <c r="CI16" s="116"/>
      <c r="CJ16" s="117"/>
      <c r="CK16" s="115"/>
      <c r="CL16" s="116"/>
      <c r="CM16" s="116"/>
      <c r="CN16" s="116"/>
      <c r="CO16" s="116" t="s">
        <v>56</v>
      </c>
      <c r="CP16" s="116"/>
      <c r="CQ16" s="116"/>
      <c r="CR16" s="117"/>
      <c r="CS16" s="115"/>
      <c r="CT16" s="116"/>
      <c r="CU16" s="116"/>
      <c r="CV16" s="116"/>
      <c r="CW16" s="116" t="s">
        <v>56</v>
      </c>
      <c r="CX16" s="116"/>
      <c r="CY16" s="116"/>
      <c r="CZ16" s="117"/>
      <c r="DA16" s="42">
        <f>COUNTIF(I16:CZ16,"P")</f>
        <v>5</v>
      </c>
      <c r="DB16" s="44">
        <f>COUNTIF(I16:CZ16,"E")</f>
        <v>0</v>
      </c>
      <c r="DC16" s="118">
        <f t="shared" si="0"/>
        <v>0</v>
      </c>
    </row>
    <row r="17" spans="2:112" x14ac:dyDescent="0.3">
      <c r="B17" s="313"/>
      <c r="C17" s="313" t="s">
        <v>51</v>
      </c>
      <c r="D17" s="313"/>
      <c r="E17" s="313"/>
      <c r="F17" s="313"/>
      <c r="G17" s="313"/>
      <c r="H17" s="261" t="s">
        <v>9</v>
      </c>
      <c r="I17" s="270"/>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71"/>
      <c r="BM17" s="218"/>
      <c r="BN17" s="57"/>
      <c r="BO17" s="57"/>
      <c r="BP17" s="57"/>
      <c r="BQ17" s="57"/>
      <c r="BR17" s="57"/>
      <c r="BS17" s="57"/>
      <c r="BT17" s="58"/>
      <c r="BU17" s="56"/>
      <c r="BV17" s="57"/>
      <c r="BW17" s="57"/>
      <c r="BX17" s="57"/>
      <c r="BY17" s="57"/>
      <c r="BZ17" s="57"/>
      <c r="CA17" s="57"/>
      <c r="CB17" s="58"/>
      <c r="CC17" s="56"/>
      <c r="CD17" s="57"/>
      <c r="CE17" s="57"/>
      <c r="CF17" s="57"/>
      <c r="CG17" s="57"/>
      <c r="CH17" s="57"/>
      <c r="CI17" s="57"/>
      <c r="CJ17" s="58"/>
      <c r="CK17" s="56"/>
      <c r="CL17" s="57"/>
      <c r="CM17" s="57"/>
      <c r="CN17" s="57"/>
      <c r="CO17" s="57"/>
      <c r="CP17" s="57"/>
      <c r="CQ17" s="57"/>
      <c r="CR17" s="58"/>
      <c r="CS17" s="56"/>
      <c r="CT17" s="57"/>
      <c r="CU17" s="57"/>
      <c r="CV17" s="57"/>
      <c r="CW17" s="57" t="s">
        <v>56</v>
      </c>
      <c r="CX17" s="57"/>
      <c r="CY17" s="57"/>
      <c r="CZ17" s="58"/>
      <c r="DA17" s="33">
        <f>COUNTIF(I17:CZ17,"P")</f>
        <v>1</v>
      </c>
      <c r="DB17" s="119">
        <f>COUNTIF(I17:CZ17,"E")</f>
        <v>0</v>
      </c>
      <c r="DC17" s="104">
        <f t="shared" si="0"/>
        <v>0</v>
      </c>
    </row>
    <row r="18" spans="2:112" ht="24.75" customHeight="1" x14ac:dyDescent="0.3">
      <c r="B18" s="313"/>
      <c r="C18" s="372" t="s">
        <v>36</v>
      </c>
      <c r="D18" s="373"/>
      <c r="E18" s="373"/>
      <c r="F18" s="373"/>
      <c r="G18" s="374"/>
      <c r="H18" s="261" t="s">
        <v>9</v>
      </c>
      <c r="I18" s="275"/>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60"/>
      <c r="BG18" s="260"/>
      <c r="BH18" s="260"/>
      <c r="BI18" s="260"/>
      <c r="BJ18" s="260"/>
      <c r="BK18" s="260"/>
      <c r="BL18" s="284"/>
      <c r="BM18" s="286"/>
      <c r="BN18" s="116"/>
      <c r="BO18" s="116"/>
      <c r="BP18" s="116"/>
      <c r="BQ18" s="116" t="s">
        <v>56</v>
      </c>
      <c r="BR18" s="116"/>
      <c r="BS18" s="116"/>
      <c r="BT18" s="117"/>
      <c r="BU18" s="115"/>
      <c r="BV18" s="116"/>
      <c r="BW18" s="116"/>
      <c r="BX18" s="116"/>
      <c r="BY18" s="116" t="s">
        <v>56</v>
      </c>
      <c r="BZ18" s="116"/>
      <c r="CA18" s="116"/>
      <c r="CB18" s="117"/>
      <c r="CC18" s="115"/>
      <c r="CD18" s="116"/>
      <c r="CE18" s="116"/>
      <c r="CF18" s="116"/>
      <c r="CG18" s="116" t="s">
        <v>56</v>
      </c>
      <c r="CH18" s="116"/>
      <c r="CI18" s="116"/>
      <c r="CJ18" s="117"/>
      <c r="CK18" s="115"/>
      <c r="CL18" s="116"/>
      <c r="CM18" s="116"/>
      <c r="CN18" s="116"/>
      <c r="CO18" s="116" t="s">
        <v>56</v>
      </c>
      <c r="CP18" s="116"/>
      <c r="CQ18" s="116"/>
      <c r="CR18" s="117"/>
      <c r="CS18" s="115"/>
      <c r="CT18" s="116"/>
      <c r="CU18" s="116"/>
      <c r="CV18" s="116"/>
      <c r="CW18" s="116" t="s">
        <v>56</v>
      </c>
      <c r="CX18" s="116"/>
      <c r="CY18" s="116"/>
      <c r="CZ18" s="117"/>
      <c r="DA18" s="45">
        <f>COUNTIF(I18:CZ18,"P")</f>
        <v>5</v>
      </c>
      <c r="DB18" s="47">
        <f>COUNTIF(I18:CZ18,"E")</f>
        <v>0</v>
      </c>
      <c r="DC18" s="120">
        <f t="shared" si="0"/>
        <v>0</v>
      </c>
    </row>
    <row r="19" spans="2:112" ht="24.75" customHeight="1" x14ac:dyDescent="0.3">
      <c r="B19" s="121"/>
      <c r="C19" s="52"/>
      <c r="D19" s="52"/>
      <c r="E19" s="52"/>
      <c r="F19" s="52"/>
      <c r="G19" s="52"/>
      <c r="H19" s="122"/>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4">
        <f>SUM(DA16:DA18)</f>
        <v>11</v>
      </c>
      <c r="DB19" s="124">
        <f>SUM(DB16:DB18)</f>
        <v>0</v>
      </c>
      <c r="DC19" s="120">
        <f t="shared" si="0"/>
        <v>0</v>
      </c>
    </row>
    <row r="20" spans="2:112" s="127" customFormat="1" ht="23.25" customHeight="1" x14ac:dyDescent="0.3">
      <c r="B20" s="125"/>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C20" s="128"/>
    </row>
    <row r="21" spans="2:112" ht="24.75" customHeight="1" x14ac:dyDescent="0.3">
      <c r="B21" s="129"/>
      <c r="C21" s="130"/>
      <c r="D21" s="130"/>
      <c r="E21" s="130"/>
      <c r="F21" s="130"/>
      <c r="G21" s="130"/>
      <c r="H21" s="66" t="s">
        <v>37</v>
      </c>
      <c r="I21" s="320" t="s">
        <v>15</v>
      </c>
      <c r="J21" s="321"/>
      <c r="K21" s="321"/>
      <c r="L21" s="321"/>
      <c r="M21" s="321"/>
      <c r="N21" s="321"/>
      <c r="O21" s="321"/>
      <c r="P21" s="322"/>
      <c r="Q21" s="320" t="s">
        <v>16</v>
      </c>
      <c r="R21" s="321"/>
      <c r="S21" s="321"/>
      <c r="T21" s="321"/>
      <c r="U21" s="321"/>
      <c r="V21" s="321"/>
      <c r="W21" s="321"/>
      <c r="X21" s="322"/>
      <c r="Y21" s="320" t="s">
        <v>17</v>
      </c>
      <c r="Z21" s="321"/>
      <c r="AA21" s="321"/>
      <c r="AB21" s="321"/>
      <c r="AC21" s="321"/>
      <c r="AD21" s="321"/>
      <c r="AE21" s="321"/>
      <c r="AF21" s="322"/>
      <c r="AG21" s="320" t="s">
        <v>18</v>
      </c>
      <c r="AH21" s="321"/>
      <c r="AI21" s="321"/>
      <c r="AJ21" s="321"/>
      <c r="AK21" s="321"/>
      <c r="AL21" s="321"/>
      <c r="AM21" s="321"/>
      <c r="AN21" s="322"/>
      <c r="AO21" s="320" t="s">
        <v>19</v>
      </c>
      <c r="AP21" s="321"/>
      <c r="AQ21" s="321"/>
      <c r="AR21" s="321"/>
      <c r="AS21" s="321"/>
      <c r="AT21" s="321"/>
      <c r="AU21" s="321"/>
      <c r="AV21" s="322"/>
      <c r="AW21" s="320" t="s">
        <v>20</v>
      </c>
      <c r="AX21" s="321"/>
      <c r="AY21" s="321"/>
      <c r="AZ21" s="321"/>
      <c r="BA21" s="321"/>
      <c r="BB21" s="321"/>
      <c r="BC21" s="321"/>
      <c r="BD21" s="322"/>
      <c r="BE21" s="320" t="s">
        <v>21</v>
      </c>
      <c r="BF21" s="321"/>
      <c r="BG21" s="321"/>
      <c r="BH21" s="321"/>
      <c r="BI21" s="321"/>
      <c r="BJ21" s="321"/>
      <c r="BK21" s="321"/>
      <c r="BL21" s="322"/>
      <c r="BM21" s="320" t="s">
        <v>22</v>
      </c>
      <c r="BN21" s="321"/>
      <c r="BO21" s="321"/>
      <c r="BP21" s="321"/>
      <c r="BQ21" s="321"/>
      <c r="BR21" s="321"/>
      <c r="BS21" s="321"/>
      <c r="BT21" s="322"/>
      <c r="BU21" s="320" t="s">
        <v>23</v>
      </c>
      <c r="BV21" s="321"/>
      <c r="BW21" s="321"/>
      <c r="BX21" s="321"/>
      <c r="BY21" s="321"/>
      <c r="BZ21" s="321"/>
      <c r="CA21" s="321"/>
      <c r="CB21" s="322"/>
      <c r="CC21" s="320" t="s">
        <v>24</v>
      </c>
      <c r="CD21" s="321"/>
      <c r="CE21" s="321"/>
      <c r="CF21" s="321"/>
      <c r="CG21" s="321"/>
      <c r="CH21" s="321"/>
      <c r="CI21" s="321"/>
      <c r="CJ21" s="322"/>
      <c r="CK21" s="320" t="s">
        <v>25</v>
      </c>
      <c r="CL21" s="321"/>
      <c r="CM21" s="321"/>
      <c r="CN21" s="321"/>
      <c r="CO21" s="321"/>
      <c r="CP21" s="321"/>
      <c r="CQ21" s="321"/>
      <c r="CR21" s="322"/>
      <c r="CS21" s="320" t="s">
        <v>26</v>
      </c>
      <c r="CT21" s="321"/>
      <c r="CU21" s="321"/>
      <c r="CV21" s="321"/>
      <c r="CW21" s="321"/>
      <c r="CX21" s="321"/>
      <c r="CY21" s="321"/>
      <c r="CZ21" s="322"/>
      <c r="DA21" s="131"/>
      <c r="DB21" s="132"/>
      <c r="DC21" s="133"/>
    </row>
    <row r="22" spans="2:112" ht="12.75" customHeight="1" x14ac:dyDescent="0.3">
      <c r="B22" s="134"/>
      <c r="H22" s="67" t="s">
        <v>38</v>
      </c>
      <c r="I22" s="306"/>
      <c r="J22" s="307"/>
      <c r="K22" s="306"/>
      <c r="L22" s="307"/>
      <c r="M22" s="306"/>
      <c r="N22" s="307"/>
      <c r="O22" s="306"/>
      <c r="P22" s="307"/>
      <c r="Q22" s="306"/>
      <c r="R22" s="307"/>
      <c r="S22" s="306"/>
      <c r="T22" s="307"/>
      <c r="U22" s="306"/>
      <c r="V22" s="307"/>
      <c r="W22" s="306"/>
      <c r="X22" s="307"/>
      <c r="Y22" s="306"/>
      <c r="Z22" s="307"/>
      <c r="AA22" s="306"/>
      <c r="AB22" s="307"/>
      <c r="AC22" s="306"/>
      <c r="AD22" s="307"/>
      <c r="AE22" s="306"/>
      <c r="AF22" s="307"/>
      <c r="AG22" s="306"/>
      <c r="AH22" s="307"/>
      <c r="AI22" s="306"/>
      <c r="AJ22" s="307"/>
      <c r="AK22" s="306"/>
      <c r="AL22" s="307"/>
      <c r="AM22" s="306"/>
      <c r="AN22" s="307"/>
      <c r="AO22" s="306"/>
      <c r="AP22" s="307"/>
      <c r="AQ22" s="306"/>
      <c r="AR22" s="307"/>
      <c r="AS22" s="306"/>
      <c r="AT22" s="307"/>
      <c r="AU22" s="306"/>
      <c r="AV22" s="307"/>
      <c r="AW22" s="306"/>
      <c r="AX22" s="307"/>
      <c r="AY22" s="306"/>
      <c r="AZ22" s="307"/>
      <c r="BA22" s="306"/>
      <c r="BB22" s="307"/>
      <c r="BC22" s="306"/>
      <c r="BD22" s="307"/>
      <c r="BE22" s="306"/>
      <c r="BF22" s="307"/>
      <c r="BG22" s="306"/>
      <c r="BH22" s="307"/>
      <c r="BI22" s="308">
        <f>COUNTIF(BI12:BI18,"p")</f>
        <v>0</v>
      </c>
      <c r="BJ22" s="309"/>
      <c r="BK22" s="306"/>
      <c r="BL22" s="307"/>
      <c r="BM22" s="306"/>
      <c r="BN22" s="307"/>
      <c r="BO22" s="306"/>
      <c r="BP22" s="307"/>
      <c r="BQ22" s="308">
        <f>COUNTIF(BQ12:BQ18,"p")</f>
        <v>3</v>
      </c>
      <c r="BR22" s="309"/>
      <c r="BS22" s="306"/>
      <c r="BT22" s="307"/>
      <c r="BU22" s="306"/>
      <c r="BV22" s="307"/>
      <c r="BW22" s="308">
        <f>COUNTIF(BW12:BW18,"p")</f>
        <v>0</v>
      </c>
      <c r="BX22" s="309"/>
      <c r="BY22" s="308">
        <f>COUNTIF(BY12:BY18,"p")</f>
        <v>2</v>
      </c>
      <c r="BZ22" s="309"/>
      <c r="CA22" s="306"/>
      <c r="CB22" s="307"/>
      <c r="CC22" s="306"/>
      <c r="CD22" s="307"/>
      <c r="CE22" s="308">
        <f>COUNTIF(CE12:CE18,"p")</f>
        <v>1</v>
      </c>
      <c r="CF22" s="309"/>
      <c r="CG22" s="308">
        <f>COUNTIF(CG12:CG18,"p")</f>
        <v>2</v>
      </c>
      <c r="CH22" s="309"/>
      <c r="CI22" s="306"/>
      <c r="CJ22" s="307"/>
      <c r="CK22" s="306"/>
      <c r="CL22" s="307"/>
      <c r="CM22" s="306"/>
      <c r="CN22" s="307"/>
      <c r="CO22" s="308">
        <f>COUNTIF(CO12:CO18,"p")</f>
        <v>3</v>
      </c>
      <c r="CP22" s="309"/>
      <c r="CQ22" s="306"/>
      <c r="CR22" s="307"/>
      <c r="CS22" s="306"/>
      <c r="CT22" s="307"/>
      <c r="CU22" s="308">
        <f>COUNTIF(CU12:CU18,"p")</f>
        <v>1</v>
      </c>
      <c r="CV22" s="309"/>
      <c r="CW22" s="308">
        <f>COUNTIF(CW12:CW18,"p")</f>
        <v>3</v>
      </c>
      <c r="CX22" s="309"/>
      <c r="CY22" s="306"/>
      <c r="CZ22" s="307"/>
      <c r="DA22" s="135"/>
      <c r="DB22" s="132"/>
      <c r="DC22" s="133"/>
    </row>
    <row r="23" spans="2:112" ht="12.75" customHeight="1" x14ac:dyDescent="0.3">
      <c r="B23" s="134"/>
      <c r="H23" s="67" t="s">
        <v>39</v>
      </c>
      <c r="I23" s="306"/>
      <c r="J23" s="307"/>
      <c r="K23" s="306"/>
      <c r="L23" s="307"/>
      <c r="M23" s="306"/>
      <c r="N23" s="307"/>
      <c r="O23" s="306"/>
      <c r="P23" s="307"/>
      <c r="Q23" s="306"/>
      <c r="R23" s="307"/>
      <c r="S23" s="306"/>
      <c r="T23" s="307"/>
      <c r="U23" s="306"/>
      <c r="V23" s="307"/>
      <c r="W23" s="306"/>
      <c r="X23" s="307"/>
      <c r="Y23" s="306"/>
      <c r="Z23" s="307"/>
      <c r="AA23" s="306"/>
      <c r="AB23" s="307"/>
      <c r="AC23" s="306"/>
      <c r="AD23" s="307"/>
      <c r="AE23" s="306"/>
      <c r="AF23" s="307"/>
      <c r="AG23" s="306"/>
      <c r="AH23" s="307"/>
      <c r="AI23" s="306"/>
      <c r="AJ23" s="307"/>
      <c r="AK23" s="306"/>
      <c r="AL23" s="307"/>
      <c r="AM23" s="306"/>
      <c r="AN23" s="307"/>
      <c r="AO23" s="306"/>
      <c r="AP23" s="307"/>
      <c r="AQ23" s="306"/>
      <c r="AR23" s="307"/>
      <c r="AS23" s="306"/>
      <c r="AT23" s="307"/>
      <c r="AU23" s="306"/>
      <c r="AV23" s="307"/>
      <c r="AW23" s="306"/>
      <c r="AX23" s="307"/>
      <c r="AY23" s="306"/>
      <c r="AZ23" s="307"/>
      <c r="BA23" s="306"/>
      <c r="BB23" s="307"/>
      <c r="BC23" s="306"/>
      <c r="BD23" s="307"/>
      <c r="BE23" s="306"/>
      <c r="BF23" s="307"/>
      <c r="BG23" s="306"/>
      <c r="BH23" s="307"/>
      <c r="BI23" s="308">
        <f>COUNTIF(BJ12:BJ18,"e")</f>
        <v>0</v>
      </c>
      <c r="BJ23" s="309"/>
      <c r="BK23" s="306"/>
      <c r="BL23" s="307"/>
      <c r="BM23" s="306"/>
      <c r="BN23" s="307"/>
      <c r="BO23" s="306"/>
      <c r="BP23" s="307"/>
      <c r="BQ23" s="308">
        <f>COUNTIF(BR12:BR18,"e")</f>
        <v>0</v>
      </c>
      <c r="BR23" s="309"/>
      <c r="BS23" s="306"/>
      <c r="BT23" s="307"/>
      <c r="BU23" s="306"/>
      <c r="BV23" s="307"/>
      <c r="BW23" s="308">
        <f>COUNTIF(BX12:BX18,"e")</f>
        <v>0</v>
      </c>
      <c r="BX23" s="309"/>
      <c r="BY23" s="308">
        <f>COUNTIF(BZ12:BZ18,"e")</f>
        <v>0</v>
      </c>
      <c r="BZ23" s="309"/>
      <c r="CA23" s="306"/>
      <c r="CB23" s="307"/>
      <c r="CC23" s="306"/>
      <c r="CD23" s="307"/>
      <c r="CE23" s="308">
        <f>COUNTIF(CF12:CF18,"e")</f>
        <v>0</v>
      </c>
      <c r="CF23" s="309"/>
      <c r="CG23" s="308">
        <f>COUNTIF(CH12:CH18,"e")</f>
        <v>0</v>
      </c>
      <c r="CH23" s="309"/>
      <c r="CI23" s="306"/>
      <c r="CJ23" s="307"/>
      <c r="CK23" s="306"/>
      <c r="CL23" s="307"/>
      <c r="CM23" s="306"/>
      <c r="CN23" s="307"/>
      <c r="CO23" s="308">
        <f>COUNTIF(CP12:CP18,"e")</f>
        <v>0</v>
      </c>
      <c r="CP23" s="309"/>
      <c r="CQ23" s="306"/>
      <c r="CR23" s="307"/>
      <c r="CS23" s="306"/>
      <c r="CT23" s="307"/>
      <c r="CU23" s="308">
        <f>COUNTIF(CV12:CV18,"e")</f>
        <v>0</v>
      </c>
      <c r="CV23" s="309"/>
      <c r="CW23" s="308">
        <f>COUNTIF(CX12:CX18,"e")</f>
        <v>0</v>
      </c>
      <c r="CX23" s="309"/>
      <c r="CY23" s="306"/>
      <c r="CZ23" s="307"/>
      <c r="DA23" s="135"/>
      <c r="DB23" s="132"/>
      <c r="DC23" s="133"/>
    </row>
    <row r="24" spans="2:112" ht="12.75" customHeight="1" x14ac:dyDescent="0.3">
      <c r="B24" s="134"/>
      <c r="H24" s="67" t="s">
        <v>40</v>
      </c>
      <c r="I24" s="306"/>
      <c r="J24" s="307"/>
      <c r="K24" s="306"/>
      <c r="L24" s="307"/>
      <c r="M24" s="306"/>
      <c r="N24" s="307"/>
      <c r="O24" s="306"/>
      <c r="P24" s="307"/>
      <c r="Q24" s="306"/>
      <c r="R24" s="307"/>
      <c r="S24" s="306"/>
      <c r="T24" s="307"/>
      <c r="U24" s="306"/>
      <c r="V24" s="307"/>
      <c r="W24" s="306"/>
      <c r="X24" s="307"/>
      <c r="Y24" s="306"/>
      <c r="Z24" s="307"/>
      <c r="AA24" s="306"/>
      <c r="AB24" s="307"/>
      <c r="AC24" s="306"/>
      <c r="AD24" s="307"/>
      <c r="AE24" s="306"/>
      <c r="AF24" s="307"/>
      <c r="AG24" s="306"/>
      <c r="AH24" s="307"/>
      <c r="AI24" s="306"/>
      <c r="AJ24" s="307"/>
      <c r="AK24" s="306"/>
      <c r="AL24" s="307"/>
      <c r="AM24" s="306"/>
      <c r="AN24" s="307"/>
      <c r="AO24" s="306"/>
      <c r="AP24" s="307"/>
      <c r="AQ24" s="306"/>
      <c r="AR24" s="307"/>
      <c r="AS24" s="306"/>
      <c r="AT24" s="307"/>
      <c r="AU24" s="306"/>
      <c r="AV24" s="307"/>
      <c r="AW24" s="306"/>
      <c r="AX24" s="307"/>
      <c r="AY24" s="306"/>
      <c r="AZ24" s="307"/>
      <c r="BA24" s="306"/>
      <c r="BB24" s="307"/>
      <c r="BC24" s="306"/>
      <c r="BD24" s="307"/>
      <c r="BE24" s="306"/>
      <c r="BF24" s="307"/>
      <c r="BG24" s="306"/>
      <c r="BH24" s="307"/>
      <c r="BI24" s="302" t="e">
        <f t="shared" ref="BI24" si="1">BI23/BI22</f>
        <v>#DIV/0!</v>
      </c>
      <c r="BJ24" s="303"/>
      <c r="BK24" s="306"/>
      <c r="BL24" s="307"/>
      <c r="BM24" s="306"/>
      <c r="BN24" s="307"/>
      <c r="BO24" s="306"/>
      <c r="BP24" s="307"/>
      <c r="BQ24" s="302">
        <f t="shared" ref="BQ24" si="2">BQ23/BQ22</f>
        <v>0</v>
      </c>
      <c r="BR24" s="303"/>
      <c r="BS24" s="306"/>
      <c r="BT24" s="307"/>
      <c r="BU24" s="306"/>
      <c r="BV24" s="307"/>
      <c r="BW24" s="302" t="e">
        <f t="shared" ref="BW24" si="3">BW23/BW22</f>
        <v>#DIV/0!</v>
      </c>
      <c r="BX24" s="303"/>
      <c r="BY24" s="302">
        <f t="shared" ref="BY24" si="4">BY23/BY22</f>
        <v>0</v>
      </c>
      <c r="BZ24" s="303"/>
      <c r="CA24" s="306"/>
      <c r="CB24" s="307"/>
      <c r="CC24" s="306"/>
      <c r="CD24" s="307"/>
      <c r="CE24" s="302">
        <f t="shared" ref="CE24" si="5">CE23/CE22</f>
        <v>0</v>
      </c>
      <c r="CF24" s="303"/>
      <c r="CG24" s="302">
        <f t="shared" ref="CG24" si="6">CG23/CG22</f>
        <v>0</v>
      </c>
      <c r="CH24" s="303"/>
      <c r="CI24" s="306"/>
      <c r="CJ24" s="307"/>
      <c r="CK24" s="306"/>
      <c r="CL24" s="307"/>
      <c r="CM24" s="306"/>
      <c r="CN24" s="307"/>
      <c r="CO24" s="302">
        <f t="shared" ref="CO24" si="7">CO23/CO22</f>
        <v>0</v>
      </c>
      <c r="CP24" s="303"/>
      <c r="CQ24" s="306"/>
      <c r="CR24" s="307"/>
      <c r="CS24" s="306"/>
      <c r="CT24" s="307"/>
      <c r="CU24" s="302">
        <f t="shared" ref="CU24" si="8">CU23/CU22</f>
        <v>0</v>
      </c>
      <c r="CV24" s="303"/>
      <c r="CW24" s="302">
        <f t="shared" ref="CW24" si="9">CW23/CW22</f>
        <v>0</v>
      </c>
      <c r="CX24" s="303"/>
      <c r="CY24" s="306"/>
      <c r="CZ24" s="307"/>
      <c r="DA24" s="136"/>
      <c r="DB24" s="132"/>
      <c r="DC24" s="133"/>
    </row>
    <row r="25" spans="2:112" ht="12.75" hidden="1" customHeight="1" x14ac:dyDescent="0.3">
      <c r="B25" s="134"/>
      <c r="H25" s="67" t="s">
        <v>52</v>
      </c>
      <c r="I25" s="67"/>
      <c r="J25" s="67"/>
      <c r="K25" s="67"/>
      <c r="L25" s="67"/>
      <c r="M25" s="67"/>
      <c r="N25" s="67"/>
      <c r="O25" s="67"/>
      <c r="P25" s="67"/>
      <c r="Q25" s="367" t="e">
        <f>#REF!+Q22</f>
        <v>#REF!</v>
      </c>
      <c r="R25" s="367"/>
      <c r="S25" s="137"/>
      <c r="T25" s="137"/>
      <c r="U25" s="367" t="e">
        <f>Q25+U22</f>
        <v>#REF!</v>
      </c>
      <c r="V25" s="367"/>
      <c r="W25" s="368" t="e">
        <f>U25+W22</f>
        <v>#REF!</v>
      </c>
      <c r="X25" s="368"/>
      <c r="Y25" s="367" t="e">
        <f>W25+Y22</f>
        <v>#REF!</v>
      </c>
      <c r="Z25" s="367"/>
      <c r="AA25" s="137"/>
      <c r="AB25" s="137"/>
      <c r="AC25" s="367" t="e">
        <f>Y25+AC22</f>
        <v>#REF!</v>
      </c>
      <c r="AD25" s="367"/>
      <c r="AE25" s="368" t="e">
        <f>AC25+AE22</f>
        <v>#REF!</v>
      </c>
      <c r="AF25" s="368"/>
      <c r="AG25" s="367" t="e">
        <f>AE25+AG22</f>
        <v>#REF!</v>
      </c>
      <c r="AH25" s="367"/>
      <c r="AI25" s="137"/>
      <c r="AJ25" s="137"/>
      <c r="AK25" s="367" t="e">
        <f>AG25+AK22</f>
        <v>#REF!</v>
      </c>
      <c r="AL25" s="367"/>
      <c r="AM25" s="368" t="e">
        <f>AK25+AM22</f>
        <v>#REF!</v>
      </c>
      <c r="AN25" s="36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367" t="e">
        <f>AM25+BU22</f>
        <v>#REF!</v>
      </c>
      <c r="BV25" s="367"/>
      <c r="BW25" s="137"/>
      <c r="BX25" s="137"/>
      <c r="BY25" s="367" t="e">
        <f>BU25+BY22</f>
        <v>#REF!</v>
      </c>
      <c r="BZ25" s="367"/>
      <c r="CA25" s="368" t="e">
        <f>BY25+CA22</f>
        <v>#REF!</v>
      </c>
      <c r="CB25" s="368"/>
      <c r="CC25" s="367" t="e">
        <f>CA25+CC22</f>
        <v>#REF!</v>
      </c>
      <c r="CD25" s="367"/>
      <c r="CE25" s="137"/>
      <c r="CF25" s="137"/>
      <c r="CG25" s="367" t="e">
        <f>CC25+CG22</f>
        <v>#REF!</v>
      </c>
      <c r="CH25" s="367"/>
      <c r="CI25" s="368" t="e">
        <f>CG25+CI22</f>
        <v>#REF!</v>
      </c>
      <c r="CJ25" s="368"/>
      <c r="CK25" s="367" t="e">
        <f>CI25+CK22</f>
        <v>#REF!</v>
      </c>
      <c r="CL25" s="367"/>
      <c r="CM25" s="137"/>
      <c r="CN25" s="137"/>
      <c r="CO25" s="367" t="e">
        <f>CK25+CO22</f>
        <v>#REF!</v>
      </c>
      <c r="CP25" s="367"/>
      <c r="CQ25" s="368" t="e">
        <f>CO25+CQ22</f>
        <v>#REF!</v>
      </c>
      <c r="CR25" s="368"/>
      <c r="CS25" s="367" t="e">
        <f>CQ25+CS22</f>
        <v>#REF!</v>
      </c>
      <c r="CT25" s="367"/>
      <c r="CU25" s="137"/>
      <c r="CV25" s="137"/>
      <c r="CW25" s="367" t="e">
        <f>CS25+CW22</f>
        <v>#REF!</v>
      </c>
      <c r="CX25" s="367"/>
      <c r="CY25" s="368" t="e">
        <f>CW25+CY22</f>
        <v>#REF!</v>
      </c>
      <c r="CZ25" s="368"/>
      <c r="DA25" s="131"/>
      <c r="DB25" s="132"/>
      <c r="DC25" s="133"/>
    </row>
    <row r="26" spans="2:112" ht="12.75" hidden="1" customHeight="1" x14ac:dyDescent="0.3">
      <c r="B26" s="134"/>
      <c r="H26" s="67" t="s">
        <v>53</v>
      </c>
      <c r="I26" s="67"/>
      <c r="J26" s="67"/>
      <c r="K26" s="67"/>
      <c r="L26" s="67"/>
      <c r="M26" s="67"/>
      <c r="N26" s="67"/>
      <c r="O26" s="67"/>
      <c r="P26" s="67"/>
      <c r="Q26" s="367" t="e">
        <f>#REF!+Q23</f>
        <v>#REF!</v>
      </c>
      <c r="R26" s="367"/>
      <c r="S26" s="137"/>
      <c r="T26" s="137"/>
      <c r="U26" s="367" t="e">
        <f>Q26+U23</f>
        <v>#REF!</v>
      </c>
      <c r="V26" s="367"/>
      <c r="W26" s="368" t="e">
        <f>U26+W23</f>
        <v>#REF!</v>
      </c>
      <c r="X26" s="368"/>
      <c r="Y26" s="367" t="e">
        <f>W26+Y23</f>
        <v>#REF!</v>
      </c>
      <c r="Z26" s="367"/>
      <c r="AA26" s="137"/>
      <c r="AB26" s="137"/>
      <c r="AC26" s="367" t="e">
        <f>Y26+AC23</f>
        <v>#REF!</v>
      </c>
      <c r="AD26" s="367"/>
      <c r="AE26" s="368" t="e">
        <f>AC26+AE23</f>
        <v>#REF!</v>
      </c>
      <c r="AF26" s="368"/>
      <c r="AG26" s="367" t="e">
        <f>AE26+AG23</f>
        <v>#REF!</v>
      </c>
      <c r="AH26" s="367"/>
      <c r="AI26" s="137"/>
      <c r="AJ26" s="137"/>
      <c r="AK26" s="367" t="e">
        <f>AG26+AK23</f>
        <v>#REF!</v>
      </c>
      <c r="AL26" s="367"/>
      <c r="AM26" s="368" t="e">
        <f>AK26+AM23</f>
        <v>#REF!</v>
      </c>
      <c r="AN26" s="36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367" t="e">
        <f>AM26+BU23</f>
        <v>#REF!</v>
      </c>
      <c r="BV26" s="367"/>
      <c r="BW26" s="137"/>
      <c r="BX26" s="137"/>
      <c r="BY26" s="367" t="e">
        <f>BU26+BY23</f>
        <v>#REF!</v>
      </c>
      <c r="BZ26" s="367"/>
      <c r="CA26" s="368" t="e">
        <f>BY26+CA23</f>
        <v>#REF!</v>
      </c>
      <c r="CB26" s="368"/>
      <c r="CC26" s="367" t="e">
        <f>CA26+CC23</f>
        <v>#REF!</v>
      </c>
      <c r="CD26" s="367"/>
      <c r="CE26" s="137"/>
      <c r="CF26" s="137"/>
      <c r="CG26" s="367" t="e">
        <f>CC26+CG23</f>
        <v>#REF!</v>
      </c>
      <c r="CH26" s="367"/>
      <c r="CI26" s="368" t="e">
        <f>CG26+CI23</f>
        <v>#REF!</v>
      </c>
      <c r="CJ26" s="368"/>
      <c r="CK26" s="367" t="e">
        <f>CI26+CK23</f>
        <v>#REF!</v>
      </c>
      <c r="CL26" s="367"/>
      <c r="CM26" s="137"/>
      <c r="CN26" s="137"/>
      <c r="CO26" s="367" t="e">
        <f>CK26+CO23</f>
        <v>#REF!</v>
      </c>
      <c r="CP26" s="367"/>
      <c r="CQ26" s="368" t="e">
        <f>CO26+CQ23</f>
        <v>#REF!</v>
      </c>
      <c r="CR26" s="368"/>
      <c r="CS26" s="367" t="e">
        <f>CQ26+CS23</f>
        <v>#REF!</v>
      </c>
      <c r="CT26" s="367"/>
      <c r="CU26" s="137"/>
      <c r="CV26" s="137"/>
      <c r="CW26" s="367" t="e">
        <f>CS26+CW23</f>
        <v>#REF!</v>
      </c>
      <c r="CX26" s="367"/>
      <c r="CY26" s="368" t="e">
        <f>CW26+CY23</f>
        <v>#REF!</v>
      </c>
      <c r="CZ26" s="368"/>
      <c r="DA26" s="131"/>
      <c r="DB26" s="132"/>
      <c r="DC26" s="133"/>
    </row>
    <row r="27" spans="2:112" ht="12.75" hidden="1" customHeight="1" x14ac:dyDescent="0.3">
      <c r="B27" s="134"/>
      <c r="H27" s="67" t="s">
        <v>54</v>
      </c>
      <c r="I27" s="67"/>
      <c r="J27" s="67"/>
      <c r="K27" s="67"/>
      <c r="L27" s="67"/>
      <c r="M27" s="67"/>
      <c r="N27" s="67"/>
      <c r="O27" s="67"/>
      <c r="P27" s="67"/>
      <c r="Q27" s="365" t="e">
        <f>+Q26/Q25</f>
        <v>#REF!</v>
      </c>
      <c r="R27" s="366"/>
      <c r="S27" s="139"/>
      <c r="T27" s="139"/>
      <c r="U27" s="365" t="e">
        <f>+U26/U25</f>
        <v>#REF!</v>
      </c>
      <c r="V27" s="366"/>
      <c r="W27" s="365" t="e">
        <f>+W26/W25</f>
        <v>#REF!</v>
      </c>
      <c r="X27" s="366"/>
      <c r="Y27" s="365" t="e">
        <f>+Y26/Y25</f>
        <v>#REF!</v>
      </c>
      <c r="Z27" s="366"/>
      <c r="AA27" s="139"/>
      <c r="AB27" s="139"/>
      <c r="AC27" s="365" t="e">
        <f>+AC26/AC25</f>
        <v>#REF!</v>
      </c>
      <c r="AD27" s="366"/>
      <c r="AE27" s="365" t="e">
        <f>+AE26/AE25</f>
        <v>#REF!</v>
      </c>
      <c r="AF27" s="366"/>
      <c r="AG27" s="365" t="e">
        <f>+AG26/AG25</f>
        <v>#REF!</v>
      </c>
      <c r="AH27" s="366"/>
      <c r="AI27" s="139"/>
      <c r="AJ27" s="139"/>
      <c r="AK27" s="365" t="e">
        <f>+AK26/AK25</f>
        <v>#REF!</v>
      </c>
      <c r="AL27" s="366"/>
      <c r="AM27" s="365" t="e">
        <f>+AM26/AM25</f>
        <v>#REF!</v>
      </c>
      <c r="AN27" s="366"/>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365" t="e">
        <f>+BU26/BU25</f>
        <v>#REF!</v>
      </c>
      <c r="BV27" s="366"/>
      <c r="BW27" s="139"/>
      <c r="BX27" s="139"/>
      <c r="BY27" s="365" t="e">
        <f>+BY26/BY25</f>
        <v>#REF!</v>
      </c>
      <c r="BZ27" s="366"/>
      <c r="CA27" s="365" t="e">
        <f>+CA26/CA25</f>
        <v>#REF!</v>
      </c>
      <c r="CB27" s="366"/>
      <c r="CC27" s="365" t="e">
        <f>+CC26/CC25</f>
        <v>#REF!</v>
      </c>
      <c r="CD27" s="366"/>
      <c r="CE27" s="139"/>
      <c r="CF27" s="139"/>
      <c r="CG27" s="365" t="e">
        <f>+CG26/CG25</f>
        <v>#REF!</v>
      </c>
      <c r="CH27" s="366"/>
      <c r="CI27" s="365" t="e">
        <f>+CI26/CI25</f>
        <v>#REF!</v>
      </c>
      <c r="CJ27" s="366"/>
      <c r="CK27" s="365" t="e">
        <f>+CK26/CK25</f>
        <v>#REF!</v>
      </c>
      <c r="CL27" s="366"/>
      <c r="CM27" s="139"/>
      <c r="CN27" s="139"/>
      <c r="CO27" s="365" t="e">
        <f>+CO26/CO25</f>
        <v>#REF!</v>
      </c>
      <c r="CP27" s="366"/>
      <c r="CQ27" s="365" t="e">
        <f>+CQ26/CQ25</f>
        <v>#REF!</v>
      </c>
      <c r="CR27" s="366"/>
      <c r="CS27" s="365" t="e">
        <f>+CS26/CS25</f>
        <v>#REF!</v>
      </c>
      <c r="CT27" s="366"/>
      <c r="CU27" s="139"/>
      <c r="CV27" s="139"/>
      <c r="CW27" s="365" t="e">
        <f>+CW26/CW25</f>
        <v>#REF!</v>
      </c>
      <c r="CX27" s="366"/>
      <c r="CY27" s="365" t="e">
        <f>+CY26/CY25</f>
        <v>#REF!</v>
      </c>
      <c r="CZ27" s="366"/>
      <c r="DA27" s="140"/>
      <c r="DB27" s="141"/>
      <c r="DC27" s="142"/>
    </row>
    <row r="28" spans="2:112" ht="10.5" customHeight="1" x14ac:dyDescent="0.3">
      <c r="B28" s="362" t="s">
        <v>33</v>
      </c>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c r="BI28" s="363"/>
      <c r="BJ28" s="363"/>
      <c r="BK28" s="363"/>
      <c r="BL28" s="363"/>
      <c r="BM28" s="363"/>
      <c r="BN28" s="363"/>
      <c r="BO28" s="363"/>
      <c r="BP28" s="363"/>
      <c r="BQ28" s="363"/>
      <c r="BR28" s="363"/>
      <c r="BS28" s="363"/>
      <c r="BT28" s="363"/>
      <c r="BU28" s="363"/>
      <c r="BV28" s="363"/>
      <c r="BW28" s="363"/>
      <c r="BX28" s="363"/>
      <c r="BY28" s="363"/>
      <c r="BZ28" s="363"/>
      <c r="CA28" s="363"/>
      <c r="CB28" s="363"/>
      <c r="CC28" s="363"/>
      <c r="CD28" s="363"/>
      <c r="CE28" s="363"/>
      <c r="CF28" s="363"/>
      <c r="CG28" s="363"/>
      <c r="CH28" s="363"/>
      <c r="CI28" s="363"/>
      <c r="CJ28" s="363"/>
      <c r="CK28" s="363"/>
      <c r="CL28" s="363"/>
      <c r="CM28" s="363"/>
      <c r="CN28" s="363"/>
      <c r="CO28" s="363"/>
      <c r="CP28" s="363"/>
      <c r="CQ28" s="363"/>
      <c r="CR28" s="363"/>
      <c r="CS28" s="363"/>
      <c r="CT28" s="363"/>
      <c r="CU28" s="363"/>
      <c r="CV28" s="363"/>
      <c r="CW28" s="363"/>
      <c r="CX28" s="363"/>
      <c r="CY28" s="363"/>
      <c r="CZ28" s="363"/>
      <c r="DA28" s="363"/>
      <c r="DB28" s="363"/>
      <c r="DC28" s="364"/>
    </row>
    <row r="29" spans="2:112" x14ac:dyDescent="0.3">
      <c r="DH29" s="3"/>
    </row>
    <row r="31" spans="2:112" x14ac:dyDescent="0.3">
      <c r="BO31" s="2" t="s">
        <v>33</v>
      </c>
      <c r="BP31" s="2" t="s">
        <v>33</v>
      </c>
      <c r="BQ31" s="2" t="s">
        <v>33</v>
      </c>
    </row>
    <row r="32" spans="2:112" x14ac:dyDescent="0.3">
      <c r="BN32" s="2" t="s">
        <v>33</v>
      </c>
      <c r="BO32" s="2" t="s">
        <v>33</v>
      </c>
      <c r="BP32" s="2" t="s">
        <v>33</v>
      </c>
    </row>
  </sheetData>
  <mergeCells count="258">
    <mergeCell ref="B4:Y4"/>
    <mergeCell ref="Z4:AF4"/>
    <mergeCell ref="AG4:BX4"/>
    <mergeCell ref="BY4:CH4"/>
    <mergeCell ref="CI4:CP4"/>
    <mergeCell ref="CQ4:DC4"/>
    <mergeCell ref="B1:DB1"/>
    <mergeCell ref="B3:Y3"/>
    <mergeCell ref="Z3:AF3"/>
    <mergeCell ref="AG3:BX3"/>
    <mergeCell ref="BY3:CH3"/>
    <mergeCell ref="CI3:CP3"/>
    <mergeCell ref="CQ3:DC3"/>
    <mergeCell ref="B5:DC6"/>
    <mergeCell ref="B7:DC7"/>
    <mergeCell ref="Q8:X8"/>
    <mergeCell ref="Y8:CR8"/>
    <mergeCell ref="B9:G10"/>
    <mergeCell ref="H9:H10"/>
    <mergeCell ref="I9:P9"/>
    <mergeCell ref="Q9:X9"/>
    <mergeCell ref="Y9:AF9"/>
    <mergeCell ref="AG9:AN9"/>
    <mergeCell ref="B16:B18"/>
    <mergeCell ref="C16:G16"/>
    <mergeCell ref="C17:G17"/>
    <mergeCell ref="C18:G18"/>
    <mergeCell ref="I21:P21"/>
    <mergeCell ref="Q21:X21"/>
    <mergeCell ref="CK9:CR9"/>
    <mergeCell ref="CS9:CZ9"/>
    <mergeCell ref="DA9:DC9"/>
    <mergeCell ref="C12:G12"/>
    <mergeCell ref="C14:G14"/>
    <mergeCell ref="AO9:AV9"/>
    <mergeCell ref="AW9:BD9"/>
    <mergeCell ref="BE9:BL9"/>
    <mergeCell ref="BM9:BT9"/>
    <mergeCell ref="BU9:CB9"/>
    <mergeCell ref="CC9:CJ9"/>
    <mergeCell ref="CS21:CZ21"/>
    <mergeCell ref="AW21:BD21"/>
    <mergeCell ref="BE21:BL21"/>
    <mergeCell ref="BM21:BT21"/>
    <mergeCell ref="BU21:CB21"/>
    <mergeCell ref="CC21:CJ21"/>
    <mergeCell ref="CK21:CR21"/>
    <mergeCell ref="I22:J22"/>
    <mergeCell ref="K22:L22"/>
    <mergeCell ref="M22:N22"/>
    <mergeCell ref="O22:P22"/>
    <mergeCell ref="Q22:R22"/>
    <mergeCell ref="S22:T22"/>
    <mergeCell ref="Y21:AF21"/>
    <mergeCell ref="AG21:AN21"/>
    <mergeCell ref="AO21:AV21"/>
    <mergeCell ref="U22:V22"/>
    <mergeCell ref="W22:X22"/>
    <mergeCell ref="Y22:Z22"/>
    <mergeCell ref="AA22:AB22"/>
    <mergeCell ref="AC22:AD22"/>
    <mergeCell ref="AE22:AF22"/>
    <mergeCell ref="AG22:AH22"/>
    <mergeCell ref="AI22:AJ22"/>
    <mergeCell ref="AK22:AL22"/>
    <mergeCell ref="AM22:AN22"/>
    <mergeCell ref="AO22:AP22"/>
    <mergeCell ref="AQ22:AR22"/>
    <mergeCell ref="AS22:AT22"/>
    <mergeCell ref="AU22:AV22"/>
    <mergeCell ref="AW22:AX22"/>
    <mergeCell ref="AY22:AZ22"/>
    <mergeCell ref="BA22:BB22"/>
    <mergeCell ref="BC22:BD22"/>
    <mergeCell ref="BQ22:BR22"/>
    <mergeCell ref="BS22:BT22"/>
    <mergeCell ref="BU22:BV22"/>
    <mergeCell ref="BW22:BX22"/>
    <mergeCell ref="BY22:BZ22"/>
    <mergeCell ref="CA22:CB22"/>
    <mergeCell ref="BE22:BF22"/>
    <mergeCell ref="BG22:BH22"/>
    <mergeCell ref="BI22:BJ22"/>
    <mergeCell ref="BK22:BL22"/>
    <mergeCell ref="BM22:BN22"/>
    <mergeCell ref="BO22:BP22"/>
    <mergeCell ref="CO22:CP22"/>
    <mergeCell ref="CQ22:CR22"/>
    <mergeCell ref="CS22:CT22"/>
    <mergeCell ref="CU22:CV22"/>
    <mergeCell ref="CW22:CX22"/>
    <mergeCell ref="CY22:CZ22"/>
    <mergeCell ref="CC22:CD22"/>
    <mergeCell ref="CE22:CF22"/>
    <mergeCell ref="CG22:CH22"/>
    <mergeCell ref="CI22:CJ22"/>
    <mergeCell ref="CK22:CL22"/>
    <mergeCell ref="CM22:CN22"/>
    <mergeCell ref="U23:V23"/>
    <mergeCell ref="W23:X23"/>
    <mergeCell ref="Y23:Z23"/>
    <mergeCell ref="AA23:AB23"/>
    <mergeCell ref="AC23:AD23"/>
    <mergeCell ref="AE23:AF23"/>
    <mergeCell ref="I23:J23"/>
    <mergeCell ref="K23:L23"/>
    <mergeCell ref="M23:N23"/>
    <mergeCell ref="O23:P23"/>
    <mergeCell ref="Q23:R23"/>
    <mergeCell ref="S23:T23"/>
    <mergeCell ref="AY23:AZ23"/>
    <mergeCell ref="BA23:BB23"/>
    <mergeCell ref="BC23:BD23"/>
    <mergeCell ref="AG23:AH23"/>
    <mergeCell ref="AI23:AJ23"/>
    <mergeCell ref="AK23:AL23"/>
    <mergeCell ref="AM23:AN23"/>
    <mergeCell ref="AO23:AP23"/>
    <mergeCell ref="AQ23:AR23"/>
    <mergeCell ref="CU23:CV23"/>
    <mergeCell ref="CW23:CX23"/>
    <mergeCell ref="CY23:CZ23"/>
    <mergeCell ref="CC23:CD23"/>
    <mergeCell ref="CE23:CF23"/>
    <mergeCell ref="CG23:CH23"/>
    <mergeCell ref="CI23:CJ23"/>
    <mergeCell ref="CK23:CL23"/>
    <mergeCell ref="CM23:CN23"/>
    <mergeCell ref="I24:J24"/>
    <mergeCell ref="K24:L24"/>
    <mergeCell ref="M24:N24"/>
    <mergeCell ref="O24:P24"/>
    <mergeCell ref="Q24:R24"/>
    <mergeCell ref="S24:T24"/>
    <mergeCell ref="CO23:CP23"/>
    <mergeCell ref="CQ23:CR23"/>
    <mergeCell ref="CS23:CT23"/>
    <mergeCell ref="BQ23:BR23"/>
    <mergeCell ref="BS23:BT23"/>
    <mergeCell ref="BU23:BV23"/>
    <mergeCell ref="BW23:BX23"/>
    <mergeCell ref="BY23:BZ23"/>
    <mergeCell ref="CA23:CB23"/>
    <mergeCell ref="BE23:BF23"/>
    <mergeCell ref="BG23:BH23"/>
    <mergeCell ref="BI23:BJ23"/>
    <mergeCell ref="BK23:BL23"/>
    <mergeCell ref="BM23:BN23"/>
    <mergeCell ref="BO23:BP23"/>
    <mergeCell ref="AS23:AT23"/>
    <mergeCell ref="AU23:AV23"/>
    <mergeCell ref="AW23:AX23"/>
    <mergeCell ref="AM24:AN24"/>
    <mergeCell ref="AO24:AP24"/>
    <mergeCell ref="AQ24:AR24"/>
    <mergeCell ref="U24:V24"/>
    <mergeCell ref="W24:X24"/>
    <mergeCell ref="Y24:Z24"/>
    <mergeCell ref="AA24:AB24"/>
    <mergeCell ref="AC24:AD24"/>
    <mergeCell ref="AE24:AF24"/>
    <mergeCell ref="CY24:CZ24"/>
    <mergeCell ref="CC24:CD24"/>
    <mergeCell ref="CE24:CF24"/>
    <mergeCell ref="CG24:CH24"/>
    <mergeCell ref="CI24:CJ24"/>
    <mergeCell ref="CK24:CL24"/>
    <mergeCell ref="CM24:CN24"/>
    <mergeCell ref="BQ24:BR24"/>
    <mergeCell ref="BS24:BT24"/>
    <mergeCell ref="BU24:BV24"/>
    <mergeCell ref="BW24:BX24"/>
    <mergeCell ref="BY24:BZ24"/>
    <mergeCell ref="CA24:CB24"/>
    <mergeCell ref="W25:X25"/>
    <mergeCell ref="Y25:Z25"/>
    <mergeCell ref="AC25:AD25"/>
    <mergeCell ref="AE25:AF25"/>
    <mergeCell ref="CO24:CP24"/>
    <mergeCell ref="CQ24:CR24"/>
    <mergeCell ref="CS24:CT24"/>
    <mergeCell ref="CU24:CV24"/>
    <mergeCell ref="CW24:CX24"/>
    <mergeCell ref="BE24:BF24"/>
    <mergeCell ref="BG24:BH24"/>
    <mergeCell ref="BI24:BJ24"/>
    <mergeCell ref="BK24:BL24"/>
    <mergeCell ref="BM24:BN24"/>
    <mergeCell ref="BO24:BP24"/>
    <mergeCell ref="AS24:AT24"/>
    <mergeCell ref="AU24:AV24"/>
    <mergeCell ref="AW24:AX24"/>
    <mergeCell ref="AY24:AZ24"/>
    <mergeCell ref="BA24:BB24"/>
    <mergeCell ref="BC24:BD24"/>
    <mergeCell ref="AG24:AH24"/>
    <mergeCell ref="AI24:AJ24"/>
    <mergeCell ref="AK24:AL24"/>
    <mergeCell ref="CS25:CT25"/>
    <mergeCell ref="CW25:CX25"/>
    <mergeCell ref="CY25:CZ25"/>
    <mergeCell ref="Q26:R26"/>
    <mergeCell ref="U26:V26"/>
    <mergeCell ref="W26:X26"/>
    <mergeCell ref="Y26:Z26"/>
    <mergeCell ref="AC26:AD26"/>
    <mergeCell ref="AE26:AF26"/>
    <mergeCell ref="AG26:AH26"/>
    <mergeCell ref="CC25:CD25"/>
    <mergeCell ref="CG25:CH25"/>
    <mergeCell ref="CI25:CJ25"/>
    <mergeCell ref="CK25:CL25"/>
    <mergeCell ref="CO25:CP25"/>
    <mergeCell ref="CQ25:CR25"/>
    <mergeCell ref="AG25:AH25"/>
    <mergeCell ref="AK25:AL25"/>
    <mergeCell ref="AM25:AN25"/>
    <mergeCell ref="BU25:BV25"/>
    <mergeCell ref="BY25:BZ25"/>
    <mergeCell ref="CA25:CB25"/>
    <mergeCell ref="Q25:R25"/>
    <mergeCell ref="U25:V25"/>
    <mergeCell ref="CW26:CX26"/>
    <mergeCell ref="CY26:CZ26"/>
    <mergeCell ref="Q27:R27"/>
    <mergeCell ref="U27:V27"/>
    <mergeCell ref="W27:X27"/>
    <mergeCell ref="Y27:Z27"/>
    <mergeCell ref="AC27:AD27"/>
    <mergeCell ref="AE27:AF27"/>
    <mergeCell ref="AG27:AH27"/>
    <mergeCell ref="AK27:AL27"/>
    <mergeCell ref="CG26:CH26"/>
    <mergeCell ref="CI26:CJ26"/>
    <mergeCell ref="CK26:CL26"/>
    <mergeCell ref="CO26:CP26"/>
    <mergeCell ref="CQ26:CR26"/>
    <mergeCell ref="CS26:CT26"/>
    <mergeCell ref="AK26:AL26"/>
    <mergeCell ref="AM26:AN26"/>
    <mergeCell ref="BU26:BV26"/>
    <mergeCell ref="BY26:BZ26"/>
    <mergeCell ref="CA26:CB26"/>
    <mergeCell ref="CC26:CD26"/>
    <mergeCell ref="CY27:CZ27"/>
    <mergeCell ref="B28:DC28"/>
    <mergeCell ref="CI27:CJ27"/>
    <mergeCell ref="CK27:CL27"/>
    <mergeCell ref="CO27:CP27"/>
    <mergeCell ref="CQ27:CR27"/>
    <mergeCell ref="CS27:CT27"/>
    <mergeCell ref="CW27:CX27"/>
    <mergeCell ref="AM27:AN27"/>
    <mergeCell ref="BU27:BV27"/>
    <mergeCell ref="BY27:BZ27"/>
    <mergeCell ref="CA27:CB27"/>
    <mergeCell ref="CC27:CD27"/>
    <mergeCell ref="CG27:CH27"/>
  </mergeCells>
  <conditionalFormatting sqref="DA10:DA11 U10:U11 U16 Q10:Q11 Q16 AM10:AM11 AM16 BM10:BM11 BM16 AG10:AG11 AG16 AE10:AE11 AE16 Y10:Y11 Y16 W10:W11 W16 CA10:CA11 CA16 BU10:BU11 BU16 CI10:CI11 CI16 CC10:CC11 CC16 CQ10:CQ11 CQ16 CK10:CK11 CK16 CY10:CY11 CY16 CS10:CS11 CS16 AU10:AU11 AU16 BC10:BC11 BK10:BK11 BS10:BS11 BS16 AO10:AO11 AO16 AW10:AW11 AW16 BE10:BE11 M10:M11 M16 I10:I11 I16 O10:O11 O16 AC10:AC11 AC16 AK10:AK11 AK16 AS10:AS11 AS16 BA10:BA11 BA16 BI10:BI11 BQ10:BQ11 BQ16 BY10:BY11 BY16 CG10:CG11 CG16 CO10:CO11 CO16 CW10:CW11 CW16 DB11">
    <cfRule type="cellIs" dxfId="66" priority="86" stopIfTrue="1" operator="equal">
      <formula>"""P"""</formula>
    </cfRule>
  </conditionalFormatting>
  <conditionalFormatting sqref="Q15:BA15 I14:AF14 I19:CZ19 I12:CZ12 I16:BA18 BM15:CZ18 BB13:BL18">
    <cfRule type="cellIs" dxfId="65" priority="84" stopIfTrue="1" operator="equal">
      <formula>"P"</formula>
    </cfRule>
    <cfRule type="cellIs" dxfId="64" priority="85" stopIfTrue="1" operator="equal">
      <formula>"E"</formula>
    </cfRule>
  </conditionalFormatting>
  <conditionalFormatting sqref="AW14:BA14">
    <cfRule type="cellIs" dxfId="63" priority="56" stopIfTrue="1" operator="equal">
      <formula>"P"</formula>
    </cfRule>
    <cfRule type="cellIs" dxfId="62" priority="57" stopIfTrue="1" operator="equal">
      <formula>"E"</formula>
    </cfRule>
  </conditionalFormatting>
  <conditionalFormatting sqref="BU14:CB14">
    <cfRule type="cellIs" dxfId="61" priority="32" stopIfTrue="1" operator="equal">
      <formula>"P"</formula>
    </cfRule>
    <cfRule type="cellIs" dxfId="60" priority="33" stopIfTrue="1" operator="equal">
      <formula>"E"</formula>
    </cfRule>
  </conditionalFormatting>
  <conditionalFormatting sqref="AG14:AN14">
    <cfRule type="cellIs" dxfId="59" priority="72" stopIfTrue="1" operator="equal">
      <formula>"P"</formula>
    </cfRule>
    <cfRule type="cellIs" dxfId="58" priority="73" stopIfTrue="1" operator="equal">
      <formula>"E"</formula>
    </cfRule>
  </conditionalFormatting>
  <conditionalFormatting sqref="AO14:AV14">
    <cfRule type="cellIs" dxfId="57" priority="64" stopIfTrue="1" operator="equal">
      <formula>"P"</formula>
    </cfRule>
    <cfRule type="cellIs" dxfId="56" priority="65" stopIfTrue="1" operator="equal">
      <formula>"E"</formula>
    </cfRule>
  </conditionalFormatting>
  <conditionalFormatting sqref="BM14:BT14">
    <cfRule type="cellIs" dxfId="55" priority="40" stopIfTrue="1" operator="equal">
      <formula>"P"</formula>
    </cfRule>
    <cfRule type="cellIs" dxfId="54" priority="41" stopIfTrue="1" operator="equal">
      <formula>"E"</formula>
    </cfRule>
  </conditionalFormatting>
  <conditionalFormatting sqref="CC14:CJ14">
    <cfRule type="cellIs" dxfId="53" priority="24" stopIfTrue="1" operator="equal">
      <formula>"P"</formula>
    </cfRule>
    <cfRule type="cellIs" dxfId="52" priority="25" stopIfTrue="1" operator="equal">
      <formula>"E"</formula>
    </cfRule>
  </conditionalFormatting>
  <conditionalFormatting sqref="CK14:CR14">
    <cfRule type="cellIs" dxfId="51" priority="16" stopIfTrue="1" operator="equal">
      <formula>"P"</formula>
    </cfRule>
    <cfRule type="cellIs" dxfId="50" priority="17" stopIfTrue="1" operator="equal">
      <formula>"E"</formula>
    </cfRule>
  </conditionalFormatting>
  <conditionalFormatting sqref="CS14:CZ14">
    <cfRule type="cellIs" dxfId="49" priority="8" stopIfTrue="1" operator="equal">
      <formula>"P"</formula>
    </cfRule>
    <cfRule type="cellIs" dxfId="48" priority="9" stopIfTrue="1" operator="equal">
      <formula>"E"</formula>
    </cfRule>
  </conditionalFormatting>
  <conditionalFormatting sqref="U18 Q18 AM18 BM18 AG18 AE18 Y18 W18 CA18 BU18 CI18 CC18 CQ18 CK18 CY18 CS18 AU18 BS18 AO18 AW18 M18 I18 O18 AC18 AK18 AS18 BA18 BQ18 BY18 CG18 CO18 CW18">
    <cfRule type="cellIs" dxfId="47" priority="1" stopIfTrue="1" operator="equal">
      <formula>"""P"""</formula>
    </cfRule>
  </conditionalFormatting>
  <dataValidations count="1">
    <dataValidation allowBlank="1" showInputMessage="1" showErrorMessage="1" prompt="Ingresar el Nombre de la categoría de las actividades" sqref="C16:E16 C18:E19" xr:uid="{FB13378B-23B5-4AF6-9406-1199FE416EAC}"/>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C20E-11B4-4C12-ABFD-DFB1304E2B14}">
  <sheetPr>
    <tabColor theme="5"/>
  </sheetPr>
  <dimension ref="B1:DD30"/>
  <sheetViews>
    <sheetView topLeftCell="AT10" zoomScale="57" zoomScaleNormal="57" workbookViewId="0">
      <selection activeCell="CX17" sqref="CX17"/>
    </sheetView>
  </sheetViews>
  <sheetFormatPr baseColWidth="10" defaultColWidth="11.44140625" defaultRowHeight="13.8" x14ac:dyDescent="0.3"/>
  <cols>
    <col min="1" max="1" width="2.33203125" style="2" customWidth="1"/>
    <col min="2" max="2" width="40" style="2" customWidth="1"/>
    <col min="3" max="7" width="10.6640625" style="2" customWidth="1"/>
    <col min="8" max="8" width="16.88671875" style="2" customWidth="1"/>
    <col min="9" max="9" width="36.6640625" style="2" customWidth="1"/>
    <col min="10" max="44" width="4.6640625" style="2" customWidth="1"/>
    <col min="45" max="45" width="7.44140625" style="2" customWidth="1"/>
    <col min="46" max="64" width="4.6640625" style="2" customWidth="1"/>
    <col min="65" max="65" width="5.6640625" style="2" customWidth="1"/>
    <col min="66" max="105" width="4.6640625" style="2" customWidth="1"/>
    <col min="106" max="106" width="5.109375" style="2" customWidth="1"/>
    <col min="107" max="107" width="4.6640625" style="2" customWidth="1"/>
    <col min="108" max="108" width="18.6640625" style="65" customWidth="1"/>
    <col min="109" max="111" width="2.6640625" style="2" customWidth="1"/>
    <col min="112" max="16384" width="11.44140625" style="2"/>
  </cols>
  <sheetData>
    <row r="1" spans="2:108" ht="117.75" customHeight="1" x14ac:dyDescent="0.3">
      <c r="B1" s="352" t="s">
        <v>55</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4"/>
      <c r="DD1" s="1" t="s">
        <v>1</v>
      </c>
    </row>
    <row r="2" spans="2:108" ht="5.0999999999999996" customHeight="1" x14ac:dyDescent="0.3">
      <c r="B2" s="4"/>
      <c r="C2" s="4"/>
      <c r="D2" s="4"/>
      <c r="E2" s="4"/>
      <c r="F2" s="4"/>
      <c r="G2" s="4"/>
      <c r="H2" s="4"/>
      <c r="I2" s="5"/>
      <c r="J2" s="5"/>
      <c r="K2" s="5"/>
      <c r="L2" s="5"/>
      <c r="M2" s="5"/>
      <c r="N2" s="5"/>
      <c r="O2" s="5"/>
      <c r="P2" s="5"/>
      <c r="Q2" s="5"/>
      <c r="R2" s="5"/>
      <c r="S2" s="5"/>
      <c r="T2" s="5"/>
      <c r="U2" s="5"/>
      <c r="V2" s="5"/>
      <c r="W2" s="5"/>
      <c r="X2" s="5"/>
      <c r="Y2" s="5"/>
      <c r="Z2" s="5"/>
      <c r="AA2" s="5"/>
      <c r="AB2" s="5"/>
      <c r="AC2" s="5"/>
      <c r="AD2" s="5"/>
      <c r="AE2" s="5"/>
      <c r="AF2" s="6"/>
      <c r="AG2" s="6"/>
      <c r="AH2" s="6"/>
      <c r="AI2" s="6"/>
      <c r="AJ2" s="6"/>
      <c r="AK2" s="6"/>
      <c r="AL2" s="6"/>
      <c r="AM2" s="6"/>
      <c r="AN2" s="6"/>
      <c r="AO2" s="7"/>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2:108" ht="42.75" customHeight="1" x14ac:dyDescent="0.3">
      <c r="B3" s="415" t="s">
        <v>2</v>
      </c>
      <c r="C3" s="416"/>
      <c r="D3" s="416"/>
      <c r="E3" s="416"/>
      <c r="F3" s="416"/>
      <c r="G3" s="416"/>
      <c r="H3" s="416"/>
      <c r="I3" s="416"/>
      <c r="J3" s="416"/>
      <c r="K3" s="416"/>
      <c r="L3" s="416"/>
      <c r="M3" s="416"/>
      <c r="N3" s="416"/>
      <c r="O3" s="416"/>
      <c r="P3" s="416"/>
      <c r="Q3" s="416"/>
      <c r="R3" s="416"/>
      <c r="S3" s="416"/>
      <c r="T3" s="416"/>
      <c r="U3" s="416"/>
      <c r="V3" s="416"/>
      <c r="W3" s="416"/>
      <c r="X3" s="416"/>
      <c r="Y3" s="416"/>
      <c r="Z3" s="416"/>
      <c r="AA3" s="415" t="s">
        <v>42</v>
      </c>
      <c r="AB3" s="415"/>
      <c r="AC3" s="415"/>
      <c r="AD3" s="415"/>
      <c r="AE3" s="415"/>
      <c r="AF3" s="415"/>
      <c r="AG3" s="415"/>
      <c r="AH3" s="417" t="s">
        <v>43</v>
      </c>
      <c r="AI3" s="418"/>
      <c r="AJ3" s="418"/>
      <c r="AK3" s="418"/>
      <c r="AL3" s="418"/>
      <c r="AM3" s="418"/>
      <c r="AN3" s="418"/>
      <c r="AO3" s="418"/>
      <c r="AP3" s="418"/>
      <c r="AQ3" s="418"/>
      <c r="AR3" s="418"/>
      <c r="AS3" s="419"/>
      <c r="AT3" s="420" t="s">
        <v>4</v>
      </c>
      <c r="AU3" s="421"/>
      <c r="AV3" s="421"/>
      <c r="AW3" s="421"/>
      <c r="AX3" s="421"/>
      <c r="AY3" s="421"/>
      <c r="AZ3" s="421"/>
      <c r="BA3" s="421"/>
      <c r="BB3" s="421"/>
      <c r="BC3" s="422"/>
      <c r="BD3" s="415" t="s">
        <v>5</v>
      </c>
      <c r="BE3" s="415"/>
      <c r="BF3" s="415"/>
      <c r="BG3" s="415"/>
      <c r="BH3" s="415"/>
      <c r="BI3" s="415"/>
      <c r="BJ3" s="415"/>
      <c r="BK3" s="415"/>
      <c r="BL3" s="415"/>
      <c r="BM3" s="415"/>
      <c r="BN3" s="415"/>
      <c r="BO3" s="415"/>
      <c r="BP3" s="415"/>
      <c r="BQ3" s="415"/>
      <c r="BR3" s="415"/>
      <c r="BS3" s="415"/>
      <c r="BT3" s="415"/>
      <c r="BU3" s="415"/>
      <c r="BV3" s="415"/>
      <c r="BW3" s="415"/>
      <c r="BX3" s="415"/>
      <c r="BY3" s="415"/>
      <c r="BZ3" s="415"/>
      <c r="CA3" s="415"/>
      <c r="CB3" s="415"/>
      <c r="CC3" s="415"/>
      <c r="CD3" s="415"/>
      <c r="CE3" s="415"/>
      <c r="CF3" s="415"/>
      <c r="CG3" s="415"/>
      <c r="CH3" s="415"/>
      <c r="CI3" s="415"/>
      <c r="CJ3" s="415"/>
      <c r="CK3" s="415"/>
      <c r="CL3" s="415"/>
      <c r="CM3" s="415"/>
      <c r="CN3" s="415"/>
      <c r="CO3" s="415"/>
      <c r="CP3" s="415"/>
      <c r="CQ3" s="415"/>
      <c r="CR3" s="415" t="s">
        <v>6</v>
      </c>
      <c r="CS3" s="415"/>
      <c r="CT3" s="415"/>
      <c r="CU3" s="415"/>
      <c r="CV3" s="415"/>
      <c r="CW3" s="415"/>
      <c r="CX3" s="415"/>
      <c r="CY3" s="415"/>
      <c r="CZ3" s="415"/>
      <c r="DA3" s="415"/>
      <c r="DB3" s="415"/>
      <c r="DC3" s="415"/>
      <c r="DD3" s="415"/>
    </row>
    <row r="4" spans="2:108" s="10" customFormat="1" ht="56.25" customHeight="1" x14ac:dyDescent="0.3">
      <c r="B4" s="410" t="s">
        <v>103</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t="s">
        <v>44</v>
      </c>
      <c r="AB4" s="410"/>
      <c r="AC4" s="410"/>
      <c r="AD4" s="410"/>
      <c r="AE4" s="410"/>
      <c r="AF4" s="410"/>
      <c r="AG4" s="410"/>
      <c r="AH4" s="410" t="s">
        <v>105</v>
      </c>
      <c r="AI4" s="410"/>
      <c r="AJ4" s="410"/>
      <c r="AK4" s="410"/>
      <c r="AL4" s="410"/>
      <c r="AM4" s="410"/>
      <c r="AN4" s="410"/>
      <c r="AO4" s="410"/>
      <c r="AP4" s="410"/>
      <c r="AQ4" s="410"/>
      <c r="AR4" s="410"/>
      <c r="AS4" s="410"/>
      <c r="AT4" s="411" t="s">
        <v>9</v>
      </c>
      <c r="AU4" s="412"/>
      <c r="AV4" s="412"/>
      <c r="AW4" s="412"/>
      <c r="AX4" s="412"/>
      <c r="AY4" s="412"/>
      <c r="AZ4" s="412"/>
      <c r="BA4" s="412"/>
      <c r="BB4" s="412"/>
      <c r="BC4" s="413"/>
      <c r="BD4" s="414" t="s">
        <v>104</v>
      </c>
      <c r="BE4" s="414"/>
      <c r="BF4" s="414"/>
      <c r="BG4" s="414"/>
      <c r="BH4" s="414"/>
      <c r="BI4" s="414"/>
      <c r="BJ4" s="414"/>
      <c r="BK4" s="414"/>
      <c r="BL4" s="414"/>
      <c r="BM4" s="414"/>
      <c r="BN4" s="414"/>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4"/>
      <c r="CN4" s="414"/>
      <c r="CO4" s="414"/>
      <c r="CP4" s="414"/>
      <c r="CQ4" s="414"/>
      <c r="CR4" s="414" t="s">
        <v>11</v>
      </c>
      <c r="CS4" s="414"/>
      <c r="CT4" s="414"/>
      <c r="CU4" s="414"/>
      <c r="CV4" s="414"/>
      <c r="CW4" s="414"/>
      <c r="CX4" s="414"/>
      <c r="CY4" s="414"/>
      <c r="CZ4" s="414"/>
      <c r="DA4" s="414"/>
      <c r="DB4" s="414"/>
      <c r="DC4" s="414"/>
      <c r="DD4" s="414"/>
    </row>
    <row r="5" spans="2:108" s="10" customFormat="1" ht="5.0999999999999996" customHeight="1" x14ac:dyDescent="0.3">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D5" s="152"/>
    </row>
    <row r="6" spans="2:108" ht="13.5" customHeight="1" x14ac:dyDescent="0.3">
      <c r="B6" s="398">
        <v>2020</v>
      </c>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400"/>
    </row>
    <row r="7" spans="2:108" ht="5.0999999999999996" hidden="1" customHeight="1" x14ac:dyDescent="0.3">
      <c r="B7" s="398"/>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400"/>
    </row>
    <row r="8" spans="2:108" ht="36" hidden="1" customHeight="1" x14ac:dyDescent="0.3">
      <c r="B8" s="401" t="s">
        <v>12</v>
      </c>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2"/>
      <c r="AE8" s="402"/>
      <c r="AF8" s="402"/>
      <c r="AG8" s="402"/>
      <c r="AH8" s="402"/>
      <c r="AI8" s="402"/>
      <c r="AJ8" s="402"/>
      <c r="AK8" s="402"/>
      <c r="AL8" s="402"/>
      <c r="AM8" s="402"/>
      <c r="AN8" s="402"/>
      <c r="AO8" s="402"/>
      <c r="AP8" s="402"/>
      <c r="AQ8" s="402"/>
      <c r="AR8" s="402"/>
      <c r="AS8" s="402"/>
      <c r="AT8" s="402"/>
      <c r="AU8" s="402"/>
      <c r="AV8" s="402"/>
      <c r="AW8" s="402"/>
      <c r="AX8" s="402"/>
      <c r="AY8" s="402"/>
      <c r="AZ8" s="402"/>
      <c r="BA8" s="402"/>
      <c r="BB8" s="402"/>
      <c r="BC8" s="402"/>
      <c r="BD8" s="402"/>
      <c r="BE8" s="402"/>
      <c r="BF8" s="402"/>
      <c r="BG8" s="402"/>
      <c r="BH8" s="402"/>
      <c r="BI8" s="402"/>
      <c r="BJ8" s="402"/>
      <c r="BK8" s="402"/>
      <c r="BL8" s="402"/>
      <c r="BM8" s="402"/>
      <c r="BN8" s="402"/>
      <c r="BO8" s="402"/>
      <c r="BP8" s="402"/>
      <c r="BQ8" s="402"/>
      <c r="BR8" s="402"/>
      <c r="BS8" s="402"/>
      <c r="BT8" s="402"/>
      <c r="BU8" s="402"/>
      <c r="BV8" s="402"/>
      <c r="BW8" s="402"/>
      <c r="BX8" s="402"/>
      <c r="BY8" s="402"/>
      <c r="BZ8" s="402"/>
      <c r="CA8" s="402"/>
      <c r="CB8" s="402"/>
      <c r="CC8" s="402"/>
      <c r="CD8" s="402"/>
      <c r="CE8" s="402"/>
      <c r="CF8" s="402"/>
      <c r="CG8" s="402"/>
      <c r="CH8" s="402"/>
      <c r="CI8" s="402"/>
      <c r="CJ8" s="402"/>
      <c r="CK8" s="402"/>
      <c r="CL8" s="402"/>
      <c r="CM8" s="402"/>
      <c r="CN8" s="402"/>
      <c r="CO8" s="402"/>
      <c r="CP8" s="402"/>
      <c r="CQ8" s="402"/>
      <c r="CR8" s="402"/>
      <c r="CS8" s="402"/>
      <c r="CT8" s="402"/>
      <c r="CU8" s="402"/>
      <c r="CV8" s="402"/>
      <c r="CW8" s="402"/>
      <c r="CX8" s="402"/>
      <c r="CY8" s="402"/>
      <c r="CZ8" s="402"/>
      <c r="DA8" s="402"/>
      <c r="DB8" s="402"/>
      <c r="DC8" s="402"/>
      <c r="DD8" s="403"/>
    </row>
    <row r="9" spans="2:108" ht="18.75" hidden="1" customHeight="1" x14ac:dyDescent="0.3">
      <c r="B9" s="153"/>
      <c r="C9" s="154"/>
      <c r="D9" s="154"/>
      <c r="E9" s="154"/>
      <c r="F9" s="154"/>
      <c r="G9" s="154"/>
      <c r="H9" s="155"/>
      <c r="I9" s="156"/>
      <c r="J9" s="404">
        <v>2018</v>
      </c>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4"/>
      <c r="BZ9" s="404"/>
      <c r="CA9" s="404"/>
      <c r="CB9" s="404"/>
      <c r="CC9" s="404"/>
      <c r="CD9" s="404"/>
      <c r="CE9" s="404"/>
      <c r="CF9" s="404"/>
      <c r="CG9" s="404"/>
      <c r="CH9" s="404"/>
      <c r="CI9" s="404"/>
      <c r="CJ9" s="404"/>
      <c r="CK9" s="404"/>
      <c r="CL9" s="404"/>
      <c r="CM9" s="404"/>
      <c r="CN9" s="404"/>
      <c r="CO9" s="404"/>
      <c r="CP9" s="404"/>
      <c r="CQ9" s="404"/>
      <c r="CR9" s="404"/>
      <c r="CS9" s="404"/>
      <c r="CT9" s="157"/>
      <c r="CU9" s="157"/>
      <c r="CV9" s="157"/>
      <c r="CW9" s="157"/>
      <c r="CX9" s="157"/>
      <c r="CY9" s="157"/>
      <c r="CZ9" s="157"/>
      <c r="DA9" s="157"/>
      <c r="DB9" s="158"/>
      <c r="DC9" s="159"/>
      <c r="DD9" s="160"/>
    </row>
    <row r="10" spans="2:108" s="256" customFormat="1" ht="18" x14ac:dyDescent="0.3">
      <c r="B10" s="405" t="s">
        <v>46</v>
      </c>
      <c r="C10" s="406"/>
      <c r="D10" s="406"/>
      <c r="E10" s="406"/>
      <c r="F10" s="406"/>
      <c r="G10" s="406"/>
      <c r="H10" s="406"/>
      <c r="I10" s="391" t="s">
        <v>14</v>
      </c>
      <c r="J10" s="336" t="s">
        <v>15</v>
      </c>
      <c r="K10" s="337"/>
      <c r="L10" s="337"/>
      <c r="M10" s="337"/>
      <c r="N10" s="337"/>
      <c r="O10" s="337"/>
      <c r="P10" s="337"/>
      <c r="Q10" s="338"/>
      <c r="R10" s="336" t="s">
        <v>16</v>
      </c>
      <c r="S10" s="337"/>
      <c r="T10" s="337"/>
      <c r="U10" s="337"/>
      <c r="V10" s="337"/>
      <c r="W10" s="337"/>
      <c r="X10" s="337"/>
      <c r="Y10" s="338"/>
      <c r="Z10" s="336" t="s">
        <v>17</v>
      </c>
      <c r="AA10" s="337"/>
      <c r="AB10" s="337"/>
      <c r="AC10" s="337"/>
      <c r="AD10" s="337"/>
      <c r="AE10" s="337"/>
      <c r="AF10" s="337"/>
      <c r="AG10" s="338"/>
      <c r="AH10" s="336" t="s">
        <v>18</v>
      </c>
      <c r="AI10" s="337"/>
      <c r="AJ10" s="337"/>
      <c r="AK10" s="337"/>
      <c r="AL10" s="337"/>
      <c r="AM10" s="337"/>
      <c r="AN10" s="337"/>
      <c r="AO10" s="338"/>
      <c r="AP10" s="336" t="s">
        <v>19</v>
      </c>
      <c r="AQ10" s="337"/>
      <c r="AR10" s="337"/>
      <c r="AS10" s="337"/>
      <c r="AT10" s="337"/>
      <c r="AU10" s="337"/>
      <c r="AV10" s="337"/>
      <c r="AW10" s="338"/>
      <c r="AX10" s="336" t="s">
        <v>20</v>
      </c>
      <c r="AY10" s="337"/>
      <c r="AZ10" s="337"/>
      <c r="BA10" s="337"/>
      <c r="BB10" s="337"/>
      <c r="BC10" s="337"/>
      <c r="BD10" s="337"/>
      <c r="BE10" s="338"/>
      <c r="BF10" s="336" t="s">
        <v>21</v>
      </c>
      <c r="BG10" s="337"/>
      <c r="BH10" s="337"/>
      <c r="BI10" s="337"/>
      <c r="BJ10" s="337"/>
      <c r="BK10" s="337"/>
      <c r="BL10" s="337"/>
      <c r="BM10" s="338"/>
      <c r="BN10" s="336" t="s">
        <v>22</v>
      </c>
      <c r="BO10" s="337"/>
      <c r="BP10" s="337"/>
      <c r="BQ10" s="337"/>
      <c r="BR10" s="337"/>
      <c r="BS10" s="337"/>
      <c r="BT10" s="337"/>
      <c r="BU10" s="338"/>
      <c r="BV10" s="336" t="s">
        <v>23</v>
      </c>
      <c r="BW10" s="337"/>
      <c r="BX10" s="337"/>
      <c r="BY10" s="337"/>
      <c r="BZ10" s="337"/>
      <c r="CA10" s="337"/>
      <c r="CB10" s="337"/>
      <c r="CC10" s="338"/>
      <c r="CD10" s="336" t="s">
        <v>24</v>
      </c>
      <c r="CE10" s="337"/>
      <c r="CF10" s="337"/>
      <c r="CG10" s="337"/>
      <c r="CH10" s="337"/>
      <c r="CI10" s="337"/>
      <c r="CJ10" s="337"/>
      <c r="CK10" s="338"/>
      <c r="CL10" s="336" t="s">
        <v>25</v>
      </c>
      <c r="CM10" s="337"/>
      <c r="CN10" s="337"/>
      <c r="CO10" s="337"/>
      <c r="CP10" s="337"/>
      <c r="CQ10" s="337"/>
      <c r="CR10" s="337"/>
      <c r="CS10" s="338"/>
      <c r="CT10" s="336" t="s">
        <v>26</v>
      </c>
      <c r="CU10" s="337"/>
      <c r="CV10" s="337"/>
      <c r="CW10" s="337"/>
      <c r="CX10" s="337"/>
      <c r="CY10" s="337"/>
      <c r="CZ10" s="337"/>
      <c r="DA10" s="338"/>
      <c r="DB10" s="391" t="s">
        <v>27</v>
      </c>
      <c r="DC10" s="391"/>
      <c r="DD10" s="391"/>
    </row>
    <row r="11" spans="2:108" s="256" customFormat="1" ht="18" x14ac:dyDescent="0.3">
      <c r="B11" s="407"/>
      <c r="C11" s="408"/>
      <c r="D11" s="408"/>
      <c r="E11" s="408"/>
      <c r="F11" s="408"/>
      <c r="G11" s="408"/>
      <c r="H11" s="408"/>
      <c r="I11" s="409"/>
      <c r="J11" s="257" t="s">
        <v>28</v>
      </c>
      <c r="K11" s="88" t="s">
        <v>29</v>
      </c>
      <c r="L11" s="88" t="s">
        <v>28</v>
      </c>
      <c r="M11" s="88" t="s">
        <v>29</v>
      </c>
      <c r="N11" s="88" t="s">
        <v>28</v>
      </c>
      <c r="O11" s="88" t="s">
        <v>29</v>
      </c>
      <c r="P11" s="88" t="s">
        <v>28</v>
      </c>
      <c r="Q11" s="89" t="s">
        <v>29</v>
      </c>
      <c r="R11" s="257" t="s">
        <v>28</v>
      </c>
      <c r="S11" s="88" t="s">
        <v>29</v>
      </c>
      <c r="T11" s="88" t="s">
        <v>28</v>
      </c>
      <c r="U11" s="88" t="s">
        <v>29</v>
      </c>
      <c r="V11" s="88" t="s">
        <v>28</v>
      </c>
      <c r="W11" s="88" t="s">
        <v>29</v>
      </c>
      <c r="X11" s="88" t="s">
        <v>28</v>
      </c>
      <c r="Y11" s="89" t="s">
        <v>29</v>
      </c>
      <c r="Z11" s="257" t="s">
        <v>28</v>
      </c>
      <c r="AA11" s="88" t="s">
        <v>29</v>
      </c>
      <c r="AB11" s="88" t="s">
        <v>28</v>
      </c>
      <c r="AC11" s="88" t="s">
        <v>29</v>
      </c>
      <c r="AD11" s="88" t="s">
        <v>28</v>
      </c>
      <c r="AE11" s="88" t="s">
        <v>29</v>
      </c>
      <c r="AF11" s="88" t="s">
        <v>28</v>
      </c>
      <c r="AG11" s="89" t="s">
        <v>29</v>
      </c>
      <c r="AH11" s="257" t="s">
        <v>28</v>
      </c>
      <c r="AI11" s="88" t="s">
        <v>29</v>
      </c>
      <c r="AJ11" s="88" t="s">
        <v>28</v>
      </c>
      <c r="AK11" s="88" t="s">
        <v>29</v>
      </c>
      <c r="AL11" s="88" t="s">
        <v>28</v>
      </c>
      <c r="AM11" s="88" t="s">
        <v>29</v>
      </c>
      <c r="AN11" s="88" t="s">
        <v>28</v>
      </c>
      <c r="AO11" s="89" t="s">
        <v>29</v>
      </c>
      <c r="AP11" s="257" t="s">
        <v>28</v>
      </c>
      <c r="AQ11" s="88" t="s">
        <v>29</v>
      </c>
      <c r="AR11" s="88" t="s">
        <v>28</v>
      </c>
      <c r="AS11" s="88" t="s">
        <v>29</v>
      </c>
      <c r="AT11" s="88" t="s">
        <v>28</v>
      </c>
      <c r="AU11" s="88" t="s">
        <v>29</v>
      </c>
      <c r="AV11" s="88" t="s">
        <v>28</v>
      </c>
      <c r="AW11" s="89" t="s">
        <v>29</v>
      </c>
      <c r="AX11" s="257" t="s">
        <v>28</v>
      </c>
      <c r="AY11" s="88" t="s">
        <v>29</v>
      </c>
      <c r="AZ11" s="88" t="s">
        <v>28</v>
      </c>
      <c r="BA11" s="88" t="s">
        <v>29</v>
      </c>
      <c r="BB11" s="88" t="s">
        <v>28</v>
      </c>
      <c r="BC11" s="88" t="s">
        <v>29</v>
      </c>
      <c r="BD11" s="88" t="s">
        <v>28</v>
      </c>
      <c r="BE11" s="89" t="s">
        <v>29</v>
      </c>
      <c r="BF11" s="88" t="s">
        <v>28</v>
      </c>
      <c r="BG11" s="88" t="s">
        <v>29</v>
      </c>
      <c r="BH11" s="88" t="s">
        <v>28</v>
      </c>
      <c r="BI11" s="89" t="s">
        <v>29</v>
      </c>
      <c r="BJ11" s="88" t="s">
        <v>28</v>
      </c>
      <c r="BK11" s="88" t="s">
        <v>29</v>
      </c>
      <c r="BL11" s="88" t="s">
        <v>28</v>
      </c>
      <c r="BM11" s="89" t="s">
        <v>29</v>
      </c>
      <c r="BN11" s="88" t="s">
        <v>28</v>
      </c>
      <c r="BO11" s="88" t="s">
        <v>29</v>
      </c>
      <c r="BP11" s="88" t="s">
        <v>28</v>
      </c>
      <c r="BQ11" s="89" t="s">
        <v>29</v>
      </c>
      <c r="BR11" s="88" t="s">
        <v>28</v>
      </c>
      <c r="BS11" s="88" t="s">
        <v>29</v>
      </c>
      <c r="BT11" s="88" t="s">
        <v>28</v>
      </c>
      <c r="BU11" s="89" t="s">
        <v>29</v>
      </c>
      <c r="BV11" s="257" t="s">
        <v>56</v>
      </c>
      <c r="BW11" s="88" t="s">
        <v>29</v>
      </c>
      <c r="BX11" s="257" t="s">
        <v>56</v>
      </c>
      <c r="BY11" s="88" t="s">
        <v>29</v>
      </c>
      <c r="BZ11" s="257" t="s">
        <v>56</v>
      </c>
      <c r="CA11" s="88" t="s">
        <v>29</v>
      </c>
      <c r="CB11" s="257" t="s">
        <v>56</v>
      </c>
      <c r="CC11" s="88" t="s">
        <v>29</v>
      </c>
      <c r="CD11" s="257" t="s">
        <v>56</v>
      </c>
      <c r="CE11" s="88" t="s">
        <v>29</v>
      </c>
      <c r="CF11" s="257" t="s">
        <v>56</v>
      </c>
      <c r="CG11" s="88" t="s">
        <v>29</v>
      </c>
      <c r="CH11" s="257" t="s">
        <v>56</v>
      </c>
      <c r="CI11" s="88" t="s">
        <v>29</v>
      </c>
      <c r="CJ11" s="257" t="s">
        <v>56</v>
      </c>
      <c r="CK11" s="88" t="s">
        <v>29</v>
      </c>
      <c r="CL11" s="257" t="s">
        <v>28</v>
      </c>
      <c r="CM11" s="88" t="s">
        <v>29</v>
      </c>
      <c r="CN11" s="88" t="s">
        <v>28</v>
      </c>
      <c r="CO11" s="88" t="s">
        <v>29</v>
      </c>
      <c r="CP11" s="88" t="s">
        <v>28</v>
      </c>
      <c r="CQ11" s="88" t="s">
        <v>29</v>
      </c>
      <c r="CR11" s="88" t="s">
        <v>28</v>
      </c>
      <c r="CS11" s="89" t="s">
        <v>29</v>
      </c>
      <c r="CT11" s="257" t="s">
        <v>28</v>
      </c>
      <c r="CU11" s="88" t="s">
        <v>29</v>
      </c>
      <c r="CV11" s="88" t="s">
        <v>28</v>
      </c>
      <c r="CW11" s="88" t="s">
        <v>29</v>
      </c>
      <c r="CX11" s="88" t="s">
        <v>28</v>
      </c>
      <c r="CY11" s="88" t="s">
        <v>29</v>
      </c>
      <c r="CZ11" s="88" t="s">
        <v>28</v>
      </c>
      <c r="DA11" s="89" t="s">
        <v>29</v>
      </c>
      <c r="DB11" s="87" t="s">
        <v>28</v>
      </c>
      <c r="DC11" s="88" t="s">
        <v>29</v>
      </c>
      <c r="DD11" s="89" t="s">
        <v>30</v>
      </c>
    </row>
    <row r="12" spans="2:108" x14ac:dyDescent="0.3">
      <c r="B12" s="96"/>
      <c r="C12" s="97"/>
      <c r="D12" s="97"/>
      <c r="E12" s="97"/>
      <c r="F12" s="97"/>
      <c r="G12" s="97"/>
      <c r="H12" s="97"/>
      <c r="I12" s="97"/>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8">
        <f>DB14+DB18+DB21</f>
        <v>14</v>
      </c>
      <c r="DC12" s="98">
        <f>DC14+DC18+DC21</f>
        <v>0</v>
      </c>
      <c r="DD12" s="98"/>
    </row>
    <row r="13" spans="2:108" ht="96.75" customHeight="1" x14ac:dyDescent="0.3">
      <c r="B13" s="252" t="s">
        <v>112</v>
      </c>
      <c r="C13" s="392" t="s">
        <v>57</v>
      </c>
      <c r="D13" s="393"/>
      <c r="E13" s="393"/>
      <c r="F13" s="393"/>
      <c r="G13" s="393"/>
      <c r="H13" s="393"/>
      <c r="I13" s="289" t="s">
        <v>32</v>
      </c>
      <c r="J13" s="293"/>
      <c r="K13" s="294"/>
      <c r="L13" s="294"/>
      <c r="M13" s="294"/>
      <c r="N13" s="268"/>
      <c r="O13" s="268"/>
      <c r="P13" s="294"/>
      <c r="Q13" s="294"/>
      <c r="R13" s="288"/>
      <c r="S13" s="288"/>
      <c r="T13" s="288"/>
      <c r="U13" s="288"/>
      <c r="V13" s="288"/>
      <c r="W13" s="288"/>
      <c r="X13" s="288"/>
      <c r="Y13" s="288"/>
      <c r="Z13" s="288"/>
      <c r="AA13" s="288"/>
      <c r="AB13" s="288"/>
      <c r="AC13" s="288"/>
      <c r="AD13" s="288"/>
      <c r="AE13" s="288"/>
      <c r="AF13" s="288"/>
      <c r="AG13" s="288"/>
      <c r="AH13" s="288"/>
      <c r="AI13" s="288"/>
      <c r="AJ13" s="291"/>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95"/>
      <c r="BN13" s="146"/>
      <c r="BO13" s="145"/>
      <c r="BP13" s="145"/>
      <c r="BQ13" s="145"/>
      <c r="BR13" s="145" t="s">
        <v>28</v>
      </c>
      <c r="BS13" s="145"/>
      <c r="BT13" s="145"/>
      <c r="BU13" s="147"/>
      <c r="BV13" s="146"/>
      <c r="BW13" s="145"/>
      <c r="BX13" s="145"/>
      <c r="BY13" s="145"/>
      <c r="BZ13" s="145"/>
      <c r="CA13" s="145"/>
      <c r="CB13" s="145"/>
      <c r="CC13" s="147"/>
      <c r="CD13" s="146"/>
      <c r="CE13" s="145"/>
      <c r="CF13" s="145"/>
      <c r="CG13" s="145"/>
      <c r="CH13" s="145" t="s">
        <v>56</v>
      </c>
      <c r="CI13" s="145"/>
      <c r="CJ13" s="145"/>
      <c r="CK13" s="147"/>
      <c r="CL13" s="146"/>
      <c r="CM13" s="145"/>
      <c r="CN13" s="145"/>
      <c r="CO13" s="145"/>
      <c r="CP13" s="145"/>
      <c r="CQ13" s="145"/>
      <c r="CR13" s="145"/>
      <c r="CS13" s="147"/>
      <c r="CT13" s="146"/>
      <c r="CU13" s="145"/>
      <c r="CV13" s="145"/>
      <c r="CW13" s="145"/>
      <c r="CX13" s="145" t="s">
        <v>28</v>
      </c>
      <c r="CY13" s="145"/>
      <c r="CZ13" s="145"/>
      <c r="DA13" s="147"/>
      <c r="DB13" s="161">
        <f>COUNTIF(J13:DA13,"P")</f>
        <v>3</v>
      </c>
      <c r="DC13" s="110">
        <f>COUNTIF(J13:DA13,"E")</f>
        <v>0</v>
      </c>
      <c r="DD13" s="162">
        <f t="shared" ref="DD13:DD21" si="0">DC13/DB13</f>
        <v>0</v>
      </c>
    </row>
    <row r="14" spans="2:108" ht="18" x14ac:dyDescent="0.3">
      <c r="B14" s="163"/>
      <c r="C14" s="248"/>
      <c r="D14" s="248"/>
      <c r="E14" s="248"/>
      <c r="F14" s="248"/>
      <c r="G14" s="248"/>
      <c r="H14" s="253"/>
      <c r="I14" s="255"/>
      <c r="J14" s="296"/>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2"/>
      <c r="BG14" s="292"/>
      <c r="BH14" s="292"/>
      <c r="BI14" s="292"/>
      <c r="BJ14" s="292"/>
      <c r="BK14" s="292"/>
      <c r="BL14" s="292"/>
      <c r="BM14" s="297"/>
      <c r="BN14" s="181"/>
      <c r="BO14" s="178"/>
      <c r="BP14" s="178"/>
      <c r="BQ14" s="179"/>
      <c r="BR14" s="178"/>
      <c r="BS14" s="178"/>
      <c r="BT14" s="178"/>
      <c r="BU14" s="180"/>
      <c r="BV14" s="177"/>
      <c r="BW14" s="178"/>
      <c r="BX14" s="181"/>
      <c r="BY14" s="178"/>
      <c r="BZ14" s="181"/>
      <c r="CA14" s="178"/>
      <c r="CB14" s="181"/>
      <c r="CC14" s="179"/>
      <c r="CD14" s="177"/>
      <c r="CE14" s="178"/>
      <c r="CF14" s="181"/>
      <c r="CG14" s="178"/>
      <c r="CH14" s="181"/>
      <c r="CI14" s="178"/>
      <c r="CJ14" s="181"/>
      <c r="CK14" s="179"/>
      <c r="CL14" s="177"/>
      <c r="CM14" s="178"/>
      <c r="CN14" s="178"/>
      <c r="CO14" s="178"/>
      <c r="CP14" s="178"/>
      <c r="CQ14" s="178"/>
      <c r="CR14" s="178"/>
      <c r="CS14" s="180"/>
      <c r="CT14" s="177"/>
      <c r="CU14" s="178"/>
      <c r="CV14" s="178"/>
      <c r="CW14" s="178"/>
      <c r="CX14" s="178"/>
      <c r="CY14" s="178"/>
      <c r="CZ14" s="178"/>
      <c r="DA14" s="180"/>
      <c r="DB14" s="165">
        <f>SUM(DB13)</f>
        <v>3</v>
      </c>
      <c r="DC14" s="164">
        <f>SUM(DC13)</f>
        <v>0</v>
      </c>
      <c r="DD14" s="166">
        <f t="shared" si="0"/>
        <v>0</v>
      </c>
    </row>
    <row r="15" spans="2:108" ht="87.75" customHeight="1" x14ac:dyDescent="0.3">
      <c r="B15" s="384" t="s">
        <v>106</v>
      </c>
      <c r="C15" s="394" t="s">
        <v>107</v>
      </c>
      <c r="D15" s="394"/>
      <c r="E15" s="394"/>
      <c r="F15" s="394"/>
      <c r="G15" s="394"/>
      <c r="H15" s="394"/>
      <c r="I15" s="258" t="s">
        <v>9</v>
      </c>
      <c r="J15" s="270"/>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264"/>
      <c r="BJ15" s="264"/>
      <c r="BK15" s="264"/>
      <c r="BL15" s="264"/>
      <c r="BM15" s="271"/>
      <c r="BN15" s="290"/>
      <c r="BO15" s="168"/>
      <c r="BP15" s="168"/>
      <c r="BQ15" s="168"/>
      <c r="BR15" s="168"/>
      <c r="BS15" s="168"/>
      <c r="BT15" s="168"/>
      <c r="BU15" s="169"/>
      <c r="BV15" s="167"/>
      <c r="BW15" s="168"/>
      <c r="BX15" s="168"/>
      <c r="BY15" s="168"/>
      <c r="BZ15" s="168"/>
      <c r="CA15" s="168"/>
      <c r="CB15" s="168"/>
      <c r="CC15" s="169"/>
      <c r="CD15" s="167"/>
      <c r="CE15" s="168"/>
      <c r="CF15" s="168"/>
      <c r="CG15" s="168"/>
      <c r="CH15" s="168"/>
      <c r="CI15" s="168"/>
      <c r="CJ15" s="168"/>
      <c r="CK15" s="169"/>
      <c r="CL15" s="167"/>
      <c r="CM15" s="168"/>
      <c r="CN15" s="168" t="s">
        <v>28</v>
      </c>
      <c r="CO15" s="168"/>
      <c r="CP15" s="168"/>
      <c r="CQ15" s="168"/>
      <c r="CR15" s="168"/>
      <c r="CS15" s="169"/>
      <c r="CT15" s="167"/>
      <c r="CU15" s="168"/>
      <c r="CV15" s="168"/>
      <c r="CW15" s="168"/>
      <c r="CX15" s="168"/>
      <c r="CY15" s="168"/>
      <c r="CZ15" s="168"/>
      <c r="DA15" s="169"/>
      <c r="DB15" s="103">
        <f>COUNTIF(J15:DA15,"P")</f>
        <v>1</v>
      </c>
      <c r="DC15" s="109">
        <f>COUNTIF(J15:DA15,"E")</f>
        <v>0</v>
      </c>
      <c r="DD15" s="35">
        <f t="shared" si="0"/>
        <v>0</v>
      </c>
    </row>
    <row r="16" spans="2:108" ht="66.75" customHeight="1" x14ac:dyDescent="0.3">
      <c r="B16" s="385"/>
      <c r="C16" s="395" t="s">
        <v>58</v>
      </c>
      <c r="D16" s="395"/>
      <c r="E16" s="395"/>
      <c r="F16" s="395"/>
      <c r="G16" s="395"/>
      <c r="H16" s="395"/>
      <c r="I16" s="258" t="s">
        <v>9</v>
      </c>
      <c r="J16" s="270"/>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4"/>
      <c r="AP16" s="264"/>
      <c r="AQ16" s="264"/>
      <c r="AR16" s="264"/>
      <c r="AS16" s="264"/>
      <c r="AT16" s="264"/>
      <c r="AU16" s="264"/>
      <c r="AV16" s="264"/>
      <c r="AW16" s="264"/>
      <c r="AX16" s="264"/>
      <c r="AY16" s="264"/>
      <c r="AZ16" s="264"/>
      <c r="BA16" s="264"/>
      <c r="BB16" s="264"/>
      <c r="BC16" s="264"/>
      <c r="BD16" s="264"/>
      <c r="BE16" s="264"/>
      <c r="BF16" s="264"/>
      <c r="BG16" s="264"/>
      <c r="BH16" s="264"/>
      <c r="BI16" s="264"/>
      <c r="BJ16" s="264"/>
      <c r="BK16" s="264"/>
      <c r="BL16" s="264"/>
      <c r="BM16" s="271"/>
      <c r="BN16" s="218"/>
      <c r="BO16" s="57"/>
      <c r="BP16" s="57"/>
      <c r="BQ16" s="57"/>
      <c r="BR16" s="57"/>
      <c r="BS16" s="57"/>
      <c r="BT16" s="57"/>
      <c r="BU16" s="58"/>
      <c r="BV16" s="56"/>
      <c r="BW16" s="57"/>
      <c r="BX16" s="57"/>
      <c r="BY16" s="57"/>
      <c r="BZ16" s="57"/>
      <c r="CA16" s="57"/>
      <c r="CB16" s="57"/>
      <c r="CC16" s="58"/>
      <c r="CD16" s="56"/>
      <c r="CE16" s="57"/>
      <c r="CF16" s="57" t="s">
        <v>28</v>
      </c>
      <c r="CG16" s="57"/>
      <c r="CH16" s="57"/>
      <c r="CI16" s="57"/>
      <c r="CJ16" s="57"/>
      <c r="CK16" s="58"/>
      <c r="CL16" s="56"/>
      <c r="CM16" s="57"/>
      <c r="CN16" s="57"/>
      <c r="CO16" s="57"/>
      <c r="CP16" s="57"/>
      <c r="CQ16" s="57"/>
      <c r="CR16" s="57"/>
      <c r="CS16" s="58"/>
      <c r="CT16" s="56"/>
      <c r="CU16" s="57"/>
      <c r="CV16" s="57"/>
      <c r="CW16" s="57"/>
      <c r="CX16" s="57" t="s">
        <v>28</v>
      </c>
      <c r="CY16" s="57"/>
      <c r="CZ16" s="57"/>
      <c r="DA16" s="58"/>
      <c r="DB16" s="33">
        <f>COUNTIF(J16:DA16,"P")</f>
        <v>2</v>
      </c>
      <c r="DC16" s="34">
        <f>COUNTIF(J16:DA16,"E")</f>
        <v>0</v>
      </c>
      <c r="DD16" s="35">
        <f t="shared" si="0"/>
        <v>0</v>
      </c>
    </row>
    <row r="17" spans="2:108" ht="59.25" customHeight="1" x14ac:dyDescent="0.3">
      <c r="B17" s="385"/>
      <c r="C17" s="396" t="s">
        <v>59</v>
      </c>
      <c r="D17" s="396"/>
      <c r="E17" s="396"/>
      <c r="F17" s="396"/>
      <c r="G17" s="396"/>
      <c r="H17" s="397"/>
      <c r="I17" s="258" t="s">
        <v>9</v>
      </c>
      <c r="J17" s="270"/>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c r="AN17" s="264"/>
      <c r="AO17" s="264"/>
      <c r="AP17" s="264"/>
      <c r="AQ17" s="264"/>
      <c r="AR17" s="264"/>
      <c r="AS17" s="264"/>
      <c r="AT17" s="264"/>
      <c r="AU17" s="264"/>
      <c r="AV17" s="264"/>
      <c r="AW17" s="264"/>
      <c r="AX17" s="264"/>
      <c r="AY17" s="264"/>
      <c r="AZ17" s="264"/>
      <c r="BA17" s="264"/>
      <c r="BB17" s="264"/>
      <c r="BC17" s="264"/>
      <c r="BD17" s="264"/>
      <c r="BE17" s="264"/>
      <c r="BF17" s="264"/>
      <c r="BG17" s="264"/>
      <c r="BH17" s="264"/>
      <c r="BI17" s="264"/>
      <c r="BJ17" s="264"/>
      <c r="BK17" s="264"/>
      <c r="BL17" s="264"/>
      <c r="BM17" s="271"/>
      <c r="BN17" s="277"/>
      <c r="BO17" s="60"/>
      <c r="BP17" s="60" t="s">
        <v>28</v>
      </c>
      <c r="BQ17" s="60"/>
      <c r="BR17" s="60"/>
      <c r="BS17" s="60"/>
      <c r="BT17" s="60"/>
      <c r="BU17" s="61"/>
      <c r="BV17" s="59"/>
      <c r="BW17" s="60"/>
      <c r="BX17" s="60"/>
      <c r="BY17" s="60"/>
      <c r="BZ17" s="60"/>
      <c r="CA17" s="60"/>
      <c r="CB17" s="60"/>
      <c r="CC17" s="61"/>
      <c r="CD17" s="59"/>
      <c r="CE17" s="60"/>
      <c r="CF17" s="60"/>
      <c r="CG17" s="60"/>
      <c r="CH17" s="60"/>
      <c r="CI17" s="60"/>
      <c r="CJ17" s="60"/>
      <c r="CK17" s="61"/>
      <c r="CL17" s="59"/>
      <c r="CM17" s="60"/>
      <c r="CN17" s="60" t="s">
        <v>28</v>
      </c>
      <c r="CO17" s="60"/>
      <c r="CP17" s="60"/>
      <c r="CQ17" s="60"/>
      <c r="CR17" s="60"/>
      <c r="CS17" s="61"/>
      <c r="CT17" s="59"/>
      <c r="CU17" s="60"/>
      <c r="CV17" s="60"/>
      <c r="CW17" s="60"/>
      <c r="CX17" s="60"/>
      <c r="CY17" s="60"/>
      <c r="CZ17" s="60"/>
      <c r="DA17" s="61"/>
      <c r="DB17" s="33">
        <f>COUNTIF(J17:DA17,"P")</f>
        <v>2</v>
      </c>
      <c r="DC17" s="34">
        <f>COUNTIF(J17:DA17,"E")</f>
        <v>0</v>
      </c>
      <c r="DD17" s="170">
        <f t="shared" si="0"/>
        <v>0</v>
      </c>
    </row>
    <row r="18" spans="2:108" ht="18.75" customHeight="1" x14ac:dyDescent="0.3">
      <c r="B18" s="171"/>
      <c r="C18" s="254"/>
      <c r="D18" s="254"/>
      <c r="E18" s="254"/>
      <c r="F18" s="254"/>
      <c r="G18" s="254"/>
      <c r="H18" s="254"/>
      <c r="I18" s="254"/>
      <c r="J18" s="272"/>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73"/>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182"/>
      <c r="DB18" s="40">
        <f>SUM(DB15:DB17)</f>
        <v>5</v>
      </c>
      <c r="DC18" s="165">
        <f>SUM(DC15:DC17)</f>
        <v>0</v>
      </c>
      <c r="DD18" s="41">
        <f>DC18/DB18</f>
        <v>0</v>
      </c>
    </row>
    <row r="19" spans="2:108" ht="58.5" customHeight="1" x14ac:dyDescent="0.3">
      <c r="B19" s="384" t="s">
        <v>69</v>
      </c>
      <c r="C19" s="387" t="s">
        <v>60</v>
      </c>
      <c r="D19" s="388"/>
      <c r="E19" s="388"/>
      <c r="F19" s="388"/>
      <c r="G19" s="388"/>
      <c r="H19" s="388"/>
      <c r="I19" s="258" t="s">
        <v>61</v>
      </c>
      <c r="J19" s="298"/>
      <c r="K19" s="259"/>
      <c r="L19" s="264"/>
      <c r="M19" s="264"/>
      <c r="N19" s="264"/>
      <c r="O19" s="264"/>
      <c r="P19" s="264"/>
      <c r="Q19" s="264"/>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74"/>
      <c r="BN19" s="71"/>
      <c r="BO19" s="69"/>
      <c r="BP19" s="69"/>
      <c r="BQ19" s="69"/>
      <c r="BR19" s="69" t="s">
        <v>28</v>
      </c>
      <c r="BS19" s="69"/>
      <c r="BT19" s="69"/>
      <c r="BU19" s="70"/>
      <c r="BV19" s="71"/>
      <c r="BW19" s="69"/>
      <c r="BX19" s="69"/>
      <c r="BY19" s="69"/>
      <c r="BZ19" s="69" t="s">
        <v>28</v>
      </c>
      <c r="CA19" s="69"/>
      <c r="CB19" s="69"/>
      <c r="CC19" s="70"/>
      <c r="CD19" s="71"/>
      <c r="CE19" s="69"/>
      <c r="CF19" s="69"/>
      <c r="CG19" s="69"/>
      <c r="CH19" s="69" t="s">
        <v>28</v>
      </c>
      <c r="CI19" s="69"/>
      <c r="CJ19" s="69"/>
      <c r="CK19" s="70"/>
      <c r="CL19" s="71"/>
      <c r="CM19" s="69"/>
      <c r="CN19" s="69"/>
      <c r="CO19" s="69"/>
      <c r="CP19" s="69" t="s">
        <v>28</v>
      </c>
      <c r="CQ19" s="69"/>
      <c r="CR19" s="69"/>
      <c r="CS19" s="70"/>
      <c r="CT19" s="71"/>
      <c r="CU19" s="69"/>
      <c r="CV19" s="69"/>
      <c r="CW19" s="69"/>
      <c r="CX19" s="69" t="s">
        <v>28</v>
      </c>
      <c r="CY19" s="69"/>
      <c r="CZ19" s="69"/>
      <c r="DA19" s="70"/>
      <c r="DB19" s="42">
        <f>COUNTIF(J19:DA19,"P")</f>
        <v>5</v>
      </c>
      <c r="DC19" s="43">
        <f>COUNTIF(J19:DA19,"E")</f>
        <v>0</v>
      </c>
      <c r="DD19" s="173">
        <f t="shared" si="0"/>
        <v>0</v>
      </c>
    </row>
    <row r="20" spans="2:108" ht="59.25" customHeight="1" x14ac:dyDescent="0.3">
      <c r="B20" s="386"/>
      <c r="C20" s="389" t="s">
        <v>62</v>
      </c>
      <c r="D20" s="390"/>
      <c r="E20" s="390"/>
      <c r="F20" s="390"/>
      <c r="G20" s="390"/>
      <c r="H20" s="390"/>
      <c r="I20" s="258" t="s">
        <v>61</v>
      </c>
      <c r="J20" s="299"/>
      <c r="K20" s="300"/>
      <c r="L20" s="260"/>
      <c r="M20" s="260"/>
      <c r="N20" s="260"/>
      <c r="O20" s="260"/>
      <c r="P20" s="260"/>
      <c r="Q20" s="260"/>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76"/>
      <c r="BN20" s="71"/>
      <c r="BO20" s="69"/>
      <c r="BP20" s="69"/>
      <c r="BQ20" s="69"/>
      <c r="BR20" s="69"/>
      <c r="BS20" s="69"/>
      <c r="BT20" s="69"/>
      <c r="BU20" s="70"/>
      <c r="BV20" s="71"/>
      <c r="BW20" s="69"/>
      <c r="BX20" s="69"/>
      <c r="BY20" s="69"/>
      <c r="BZ20" s="69"/>
      <c r="CA20" s="69"/>
      <c r="CB20" s="69"/>
      <c r="CC20" s="70"/>
      <c r="CD20" s="71"/>
      <c r="CE20" s="69"/>
      <c r="CF20" s="69"/>
      <c r="CG20" s="69"/>
      <c r="CH20" s="69"/>
      <c r="CI20" s="69"/>
      <c r="CJ20" s="69"/>
      <c r="CK20" s="70"/>
      <c r="CL20" s="71"/>
      <c r="CM20" s="69"/>
      <c r="CN20" s="69"/>
      <c r="CO20" s="69"/>
      <c r="CP20" s="69"/>
      <c r="CQ20" s="69"/>
      <c r="CR20" s="69"/>
      <c r="CS20" s="70"/>
      <c r="CT20" s="71"/>
      <c r="CU20" s="69"/>
      <c r="CV20" s="69"/>
      <c r="CW20" s="69"/>
      <c r="CX20" s="69" t="s">
        <v>28</v>
      </c>
      <c r="CY20" s="69"/>
      <c r="CZ20" s="69"/>
      <c r="DA20" s="70"/>
      <c r="DB20" s="45">
        <f>COUNTIF(J20:DA20,"P")</f>
        <v>1</v>
      </c>
      <c r="DC20" s="48">
        <f>COUNTIF(J20:DA20,"E")</f>
        <v>0</v>
      </c>
      <c r="DD20" s="50">
        <f t="shared" si="0"/>
        <v>0</v>
      </c>
    </row>
    <row r="21" spans="2:108" ht="23.25" customHeight="1" x14ac:dyDescent="0.3">
      <c r="B21" s="175"/>
      <c r="C21" s="62"/>
      <c r="D21" s="62"/>
      <c r="E21" s="62"/>
      <c r="F21" s="62"/>
      <c r="G21" s="62"/>
      <c r="H21" s="62"/>
      <c r="I21" s="63"/>
      <c r="J21" s="53"/>
      <c r="K21" s="53"/>
      <c r="L21" s="222"/>
      <c r="M21" s="222"/>
      <c r="N21" s="222"/>
      <c r="O21" s="222"/>
      <c r="P21" s="222"/>
      <c r="Q21" s="222"/>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39">
        <f>SUM(DB19:DB20)</f>
        <v>6</v>
      </c>
      <c r="DC21" s="39">
        <f>SUM(DC19:DC20)</f>
        <v>0</v>
      </c>
      <c r="DD21" s="50">
        <f t="shared" si="0"/>
        <v>0</v>
      </c>
    </row>
    <row r="22" spans="2:108" ht="23.25" customHeight="1" x14ac:dyDescent="0.3">
      <c r="H22" s="176"/>
    </row>
    <row r="23" spans="2:108" ht="24.75" customHeight="1" x14ac:dyDescent="0.3">
      <c r="H23" s="176"/>
      <c r="I23" s="66" t="s">
        <v>37</v>
      </c>
      <c r="J23" s="320" t="s">
        <v>15</v>
      </c>
      <c r="K23" s="321"/>
      <c r="L23" s="321"/>
      <c r="M23" s="321"/>
      <c r="N23" s="321"/>
      <c r="O23" s="321"/>
      <c r="P23" s="321"/>
      <c r="Q23" s="322"/>
      <c r="R23" s="320" t="s">
        <v>16</v>
      </c>
      <c r="S23" s="321"/>
      <c r="T23" s="321"/>
      <c r="U23" s="321"/>
      <c r="V23" s="321"/>
      <c r="W23" s="321"/>
      <c r="X23" s="321"/>
      <c r="Y23" s="322"/>
      <c r="Z23" s="320" t="s">
        <v>17</v>
      </c>
      <c r="AA23" s="321"/>
      <c r="AB23" s="321"/>
      <c r="AC23" s="321"/>
      <c r="AD23" s="321"/>
      <c r="AE23" s="321"/>
      <c r="AF23" s="321"/>
      <c r="AG23" s="322"/>
      <c r="AH23" s="320" t="s">
        <v>18</v>
      </c>
      <c r="AI23" s="321"/>
      <c r="AJ23" s="321"/>
      <c r="AK23" s="321"/>
      <c r="AL23" s="321"/>
      <c r="AM23" s="321"/>
      <c r="AN23" s="321"/>
      <c r="AO23" s="322"/>
      <c r="AP23" s="320" t="s">
        <v>19</v>
      </c>
      <c r="AQ23" s="321"/>
      <c r="AR23" s="321"/>
      <c r="AS23" s="321"/>
      <c r="AT23" s="321"/>
      <c r="AU23" s="321"/>
      <c r="AV23" s="321"/>
      <c r="AW23" s="322"/>
      <c r="AX23" s="320" t="s">
        <v>20</v>
      </c>
      <c r="AY23" s="321"/>
      <c r="AZ23" s="321"/>
      <c r="BA23" s="321"/>
      <c r="BB23" s="321"/>
      <c r="BC23" s="321"/>
      <c r="BD23" s="321"/>
      <c r="BE23" s="322"/>
      <c r="BF23" s="320" t="s">
        <v>21</v>
      </c>
      <c r="BG23" s="321"/>
      <c r="BH23" s="321"/>
      <c r="BI23" s="321"/>
      <c r="BJ23" s="321"/>
      <c r="BK23" s="321"/>
      <c r="BL23" s="321"/>
      <c r="BM23" s="322"/>
      <c r="BN23" s="320" t="s">
        <v>22</v>
      </c>
      <c r="BO23" s="321"/>
      <c r="BP23" s="321"/>
      <c r="BQ23" s="321"/>
      <c r="BR23" s="321"/>
      <c r="BS23" s="321"/>
      <c r="BT23" s="321"/>
      <c r="BU23" s="322"/>
      <c r="BV23" s="320" t="s">
        <v>23</v>
      </c>
      <c r="BW23" s="321"/>
      <c r="BX23" s="321"/>
      <c r="BY23" s="321"/>
      <c r="BZ23" s="321"/>
      <c r="CA23" s="321"/>
      <c r="CB23" s="321"/>
      <c r="CC23" s="322"/>
      <c r="CD23" s="320" t="s">
        <v>24</v>
      </c>
      <c r="CE23" s="321"/>
      <c r="CF23" s="321"/>
      <c r="CG23" s="321"/>
      <c r="CH23" s="321"/>
      <c r="CI23" s="321"/>
      <c r="CJ23" s="321"/>
      <c r="CK23" s="322"/>
      <c r="CL23" s="320" t="s">
        <v>25</v>
      </c>
      <c r="CM23" s="321"/>
      <c r="CN23" s="321"/>
      <c r="CO23" s="321"/>
      <c r="CP23" s="321"/>
      <c r="CQ23" s="321"/>
      <c r="CR23" s="321"/>
      <c r="CS23" s="322"/>
      <c r="CT23" s="320" t="s">
        <v>26</v>
      </c>
      <c r="CU23" s="321"/>
      <c r="CV23" s="321"/>
      <c r="CW23" s="321"/>
      <c r="CX23" s="321"/>
      <c r="CY23" s="321"/>
      <c r="CZ23" s="321"/>
      <c r="DA23" s="322"/>
    </row>
    <row r="24" spans="2:108" ht="12.75" customHeight="1" x14ac:dyDescent="0.3">
      <c r="H24" s="176"/>
      <c r="I24" s="67" t="s">
        <v>38</v>
      </c>
      <c r="J24" s="306"/>
      <c r="K24" s="307"/>
      <c r="L24" s="306"/>
      <c r="M24" s="307"/>
      <c r="N24" s="306"/>
      <c r="O24" s="307"/>
      <c r="P24" s="306"/>
      <c r="Q24" s="307"/>
      <c r="R24" s="306"/>
      <c r="S24" s="307"/>
      <c r="T24" s="306"/>
      <c r="U24" s="307"/>
      <c r="V24" s="306"/>
      <c r="W24" s="307"/>
      <c r="X24" s="306"/>
      <c r="Y24" s="307"/>
      <c r="Z24" s="306"/>
      <c r="AA24" s="307"/>
      <c r="AB24" s="306"/>
      <c r="AC24" s="307"/>
      <c r="AD24" s="306"/>
      <c r="AE24" s="307"/>
      <c r="AF24" s="306"/>
      <c r="AG24" s="307"/>
      <c r="AH24" s="306"/>
      <c r="AI24" s="307"/>
      <c r="AJ24" s="306"/>
      <c r="AK24" s="307"/>
      <c r="AL24" s="306"/>
      <c r="AM24" s="307"/>
      <c r="AN24" s="306"/>
      <c r="AO24" s="307"/>
      <c r="AP24" s="306"/>
      <c r="AQ24" s="307"/>
      <c r="AR24" s="306"/>
      <c r="AS24" s="307"/>
      <c r="AT24" s="306"/>
      <c r="AU24" s="307"/>
      <c r="AV24" s="306"/>
      <c r="AW24" s="307"/>
      <c r="AX24" s="306"/>
      <c r="AY24" s="307"/>
      <c r="AZ24" s="306"/>
      <c r="BA24" s="307"/>
      <c r="BB24" s="306"/>
      <c r="BC24" s="307"/>
      <c r="BD24" s="306"/>
      <c r="BE24" s="307"/>
      <c r="BF24" s="306"/>
      <c r="BG24" s="307"/>
      <c r="BH24" s="306"/>
      <c r="BI24" s="307"/>
      <c r="BJ24" s="306"/>
      <c r="BK24" s="307"/>
      <c r="BL24" s="306"/>
      <c r="BM24" s="307"/>
      <c r="BN24" s="306"/>
      <c r="BO24" s="307"/>
      <c r="BP24" s="308">
        <f>COUNTIF(BP13:BP20,"p")</f>
        <v>1</v>
      </c>
      <c r="BQ24" s="309"/>
      <c r="BR24" s="308">
        <f>COUNTIF(BR13:BR20,"p")</f>
        <v>2</v>
      </c>
      <c r="BS24" s="309"/>
      <c r="BT24" s="306"/>
      <c r="BU24" s="307"/>
      <c r="BV24" s="306"/>
      <c r="BW24" s="307"/>
      <c r="BX24" s="308">
        <f>COUNTIF(BX13:BX20,"p")</f>
        <v>0</v>
      </c>
      <c r="BY24" s="309"/>
      <c r="BZ24" s="308">
        <f>COUNTIF(BZ13:BZ20,"p")</f>
        <v>1</v>
      </c>
      <c r="CA24" s="309"/>
      <c r="CB24" s="306"/>
      <c r="CC24" s="307"/>
      <c r="CD24" s="306"/>
      <c r="CE24" s="307"/>
      <c r="CF24" s="308">
        <f>COUNTIF(CF13:CF20,"p")</f>
        <v>1</v>
      </c>
      <c r="CG24" s="309"/>
      <c r="CH24" s="308">
        <f>COUNTIF(CH13:CH20,"p")</f>
        <v>2</v>
      </c>
      <c r="CI24" s="309"/>
      <c r="CJ24" s="306"/>
      <c r="CK24" s="307"/>
      <c r="CL24" s="306"/>
      <c r="CM24" s="307"/>
      <c r="CN24" s="308">
        <f>COUNTIF(CN13:CN20,"p")</f>
        <v>2</v>
      </c>
      <c r="CO24" s="309"/>
      <c r="CP24" s="308">
        <f>COUNTIF(CP13:CP20,"p")</f>
        <v>1</v>
      </c>
      <c r="CQ24" s="309"/>
      <c r="CR24" s="306"/>
      <c r="CS24" s="307"/>
      <c r="CT24" s="306"/>
      <c r="CU24" s="307"/>
      <c r="CV24" s="308">
        <f>COUNTIF(CV13:CV20,"p")</f>
        <v>0</v>
      </c>
      <c r="CW24" s="309"/>
      <c r="CX24" s="308">
        <f>COUNTIF(CX13:CX20,"p")</f>
        <v>4</v>
      </c>
      <c r="CY24" s="309"/>
      <c r="CZ24" s="306"/>
      <c r="DA24" s="307"/>
    </row>
    <row r="25" spans="2:108" ht="12.75" customHeight="1" x14ac:dyDescent="0.3">
      <c r="H25" s="176"/>
      <c r="I25" s="67" t="s">
        <v>39</v>
      </c>
      <c r="J25" s="306"/>
      <c r="K25" s="307"/>
      <c r="L25" s="306"/>
      <c r="M25" s="307"/>
      <c r="N25" s="306"/>
      <c r="O25" s="307"/>
      <c r="P25" s="306"/>
      <c r="Q25" s="307"/>
      <c r="R25" s="306"/>
      <c r="S25" s="307"/>
      <c r="T25" s="306"/>
      <c r="U25" s="307"/>
      <c r="V25" s="306"/>
      <c r="W25" s="307"/>
      <c r="X25" s="306"/>
      <c r="Y25" s="307"/>
      <c r="Z25" s="306"/>
      <c r="AA25" s="307"/>
      <c r="AB25" s="306"/>
      <c r="AC25" s="307"/>
      <c r="AD25" s="306"/>
      <c r="AE25" s="307"/>
      <c r="AF25" s="306"/>
      <c r="AG25" s="307"/>
      <c r="AH25" s="306"/>
      <c r="AI25" s="307"/>
      <c r="AJ25" s="306"/>
      <c r="AK25" s="307"/>
      <c r="AL25" s="306"/>
      <c r="AM25" s="307"/>
      <c r="AN25" s="306"/>
      <c r="AO25" s="307"/>
      <c r="AP25" s="306"/>
      <c r="AQ25" s="307"/>
      <c r="AR25" s="306"/>
      <c r="AS25" s="307"/>
      <c r="AT25" s="306"/>
      <c r="AU25" s="307"/>
      <c r="AV25" s="306"/>
      <c r="AW25" s="307"/>
      <c r="AX25" s="306"/>
      <c r="AY25" s="307"/>
      <c r="AZ25" s="306"/>
      <c r="BA25" s="307"/>
      <c r="BB25" s="306"/>
      <c r="BC25" s="307"/>
      <c r="BD25" s="306"/>
      <c r="BE25" s="307"/>
      <c r="BF25" s="306"/>
      <c r="BG25" s="307"/>
      <c r="BH25" s="306"/>
      <c r="BI25" s="307"/>
      <c r="BJ25" s="306"/>
      <c r="BK25" s="307"/>
      <c r="BL25" s="306"/>
      <c r="BM25" s="307"/>
      <c r="BN25" s="306"/>
      <c r="BO25" s="307"/>
      <c r="BP25" s="308">
        <f>COUNTIF(BQ13:BQ20,"e")</f>
        <v>0</v>
      </c>
      <c r="BQ25" s="309"/>
      <c r="BR25" s="308">
        <f>COUNTIF(BS13:BS20,"e")</f>
        <v>0</v>
      </c>
      <c r="BS25" s="309"/>
      <c r="BT25" s="306"/>
      <c r="BU25" s="307"/>
      <c r="BV25" s="306"/>
      <c r="BW25" s="307"/>
      <c r="BX25" s="308">
        <f>COUNTIF(BY13:BY20,"e")</f>
        <v>0</v>
      </c>
      <c r="BY25" s="309"/>
      <c r="BZ25" s="308">
        <f>COUNTIF(CA13:CA20,"e")</f>
        <v>0</v>
      </c>
      <c r="CA25" s="309"/>
      <c r="CB25" s="306"/>
      <c r="CC25" s="307"/>
      <c r="CD25" s="306"/>
      <c r="CE25" s="307"/>
      <c r="CF25" s="308">
        <f>COUNTIF(CG13:CG20,"e")</f>
        <v>0</v>
      </c>
      <c r="CG25" s="309"/>
      <c r="CH25" s="308">
        <f>COUNTIF(CI13:CI20,"e")</f>
        <v>0</v>
      </c>
      <c r="CI25" s="309"/>
      <c r="CJ25" s="306"/>
      <c r="CK25" s="307"/>
      <c r="CL25" s="306"/>
      <c r="CM25" s="307"/>
      <c r="CN25" s="308">
        <f>COUNTIF(CO13:CO20,"e")</f>
        <v>0</v>
      </c>
      <c r="CO25" s="309"/>
      <c r="CP25" s="308">
        <f>COUNTIF(CQ13:CQ20,"e")</f>
        <v>0</v>
      </c>
      <c r="CQ25" s="309"/>
      <c r="CR25" s="306"/>
      <c r="CS25" s="307"/>
      <c r="CT25" s="306"/>
      <c r="CU25" s="307"/>
      <c r="CV25" s="308">
        <f>COUNTIF(CW13:CW20,"e")</f>
        <v>0</v>
      </c>
      <c r="CW25" s="309"/>
      <c r="CX25" s="308">
        <f>COUNTIF(CY13:CY20,"e")</f>
        <v>0</v>
      </c>
      <c r="CY25" s="309"/>
      <c r="CZ25" s="306"/>
      <c r="DA25" s="307"/>
    </row>
    <row r="26" spans="2:108" ht="12.75" customHeight="1" x14ac:dyDescent="0.3">
      <c r="H26" s="176"/>
      <c r="I26" s="67" t="s">
        <v>40</v>
      </c>
      <c r="J26" s="306"/>
      <c r="K26" s="307"/>
      <c r="L26" s="306"/>
      <c r="M26" s="307"/>
      <c r="N26" s="306"/>
      <c r="O26" s="307"/>
      <c r="P26" s="306"/>
      <c r="Q26" s="307"/>
      <c r="R26" s="306"/>
      <c r="S26" s="307"/>
      <c r="T26" s="306"/>
      <c r="U26" s="307"/>
      <c r="V26" s="306"/>
      <c r="W26" s="307"/>
      <c r="X26" s="306"/>
      <c r="Y26" s="307"/>
      <c r="Z26" s="306"/>
      <c r="AA26" s="307"/>
      <c r="AB26" s="306"/>
      <c r="AC26" s="307"/>
      <c r="AD26" s="306"/>
      <c r="AE26" s="307"/>
      <c r="AF26" s="306"/>
      <c r="AG26" s="307"/>
      <c r="AH26" s="306"/>
      <c r="AI26" s="307"/>
      <c r="AJ26" s="306"/>
      <c r="AK26" s="307"/>
      <c r="AL26" s="306"/>
      <c r="AM26" s="307"/>
      <c r="AN26" s="306"/>
      <c r="AO26" s="307"/>
      <c r="AP26" s="306"/>
      <c r="AQ26" s="307"/>
      <c r="AR26" s="306"/>
      <c r="AS26" s="307"/>
      <c r="AT26" s="306"/>
      <c r="AU26" s="307"/>
      <c r="AV26" s="306"/>
      <c r="AW26" s="307"/>
      <c r="AX26" s="306"/>
      <c r="AY26" s="307"/>
      <c r="AZ26" s="306"/>
      <c r="BA26" s="307"/>
      <c r="BB26" s="306"/>
      <c r="BC26" s="307"/>
      <c r="BD26" s="306"/>
      <c r="BE26" s="307"/>
      <c r="BF26" s="306"/>
      <c r="BG26" s="307"/>
      <c r="BH26" s="306"/>
      <c r="BI26" s="307"/>
      <c r="BJ26" s="306"/>
      <c r="BK26" s="307"/>
      <c r="BL26" s="306"/>
      <c r="BM26" s="307"/>
      <c r="BN26" s="306"/>
      <c r="BO26" s="307"/>
      <c r="BP26" s="302">
        <f t="shared" ref="BP26" si="1">BP25/BP24</f>
        <v>0</v>
      </c>
      <c r="BQ26" s="303"/>
      <c r="BR26" s="302">
        <f t="shared" ref="BR26" si="2">BR25/BR24</f>
        <v>0</v>
      </c>
      <c r="BS26" s="303"/>
      <c r="BT26" s="306"/>
      <c r="BU26" s="307"/>
      <c r="BV26" s="306"/>
      <c r="BW26" s="307"/>
      <c r="BX26" s="302" t="e">
        <f t="shared" ref="BX26" si="3">BX25/BX24</f>
        <v>#DIV/0!</v>
      </c>
      <c r="BY26" s="303"/>
      <c r="BZ26" s="302">
        <f t="shared" ref="BZ26" si="4">BZ25/BZ24</f>
        <v>0</v>
      </c>
      <c r="CA26" s="303"/>
      <c r="CB26" s="306"/>
      <c r="CC26" s="307"/>
      <c r="CD26" s="306"/>
      <c r="CE26" s="307"/>
      <c r="CF26" s="302">
        <f t="shared" ref="CF26" si="5">CF25/CF24</f>
        <v>0</v>
      </c>
      <c r="CG26" s="303"/>
      <c r="CH26" s="302">
        <f t="shared" ref="CH26" si="6">CH25/CH24</f>
        <v>0</v>
      </c>
      <c r="CI26" s="303"/>
      <c r="CJ26" s="306"/>
      <c r="CK26" s="307"/>
      <c r="CL26" s="306"/>
      <c r="CM26" s="307"/>
      <c r="CN26" s="302">
        <f t="shared" ref="CN26" si="7">CN25/CN24</f>
        <v>0</v>
      </c>
      <c r="CO26" s="303"/>
      <c r="CP26" s="302">
        <f t="shared" ref="CP26" si="8">CP25/CP24</f>
        <v>0</v>
      </c>
      <c r="CQ26" s="303"/>
      <c r="CR26" s="306"/>
      <c r="CS26" s="307"/>
      <c r="CT26" s="306"/>
      <c r="CU26" s="307"/>
      <c r="CV26" s="302" t="e">
        <f t="shared" ref="CV26" si="9">CV25/CV24</f>
        <v>#DIV/0!</v>
      </c>
      <c r="CW26" s="303"/>
      <c r="CX26" s="302">
        <f t="shared" ref="CX26" si="10">CX25/CX24</f>
        <v>0</v>
      </c>
      <c r="CY26" s="303"/>
      <c r="CZ26" s="306"/>
      <c r="DA26" s="307"/>
    </row>
    <row r="27" spans="2:108" ht="12.75" hidden="1" customHeight="1" x14ac:dyDescent="0.3"/>
    <row r="28" spans="2:108" ht="12.75" hidden="1" customHeight="1" x14ac:dyDescent="0.3"/>
    <row r="29" spans="2:108" ht="12.75" hidden="1" customHeight="1" x14ac:dyDescent="0.3"/>
    <row r="30" spans="2:108" ht="10.5" customHeight="1" x14ac:dyDescent="0.3"/>
  </sheetData>
  <mergeCells count="195">
    <mergeCell ref="B4:Z4"/>
    <mergeCell ref="AA4:AG4"/>
    <mergeCell ref="AH4:AS4"/>
    <mergeCell ref="AT4:BC4"/>
    <mergeCell ref="BD4:CQ4"/>
    <mergeCell ref="CR4:DD4"/>
    <mergeCell ref="B1:DC1"/>
    <mergeCell ref="B3:Z3"/>
    <mergeCell ref="AA3:AG3"/>
    <mergeCell ref="AH3:AS3"/>
    <mergeCell ref="AT3:BC3"/>
    <mergeCell ref="BD3:CQ3"/>
    <mergeCell ref="CR3:DD3"/>
    <mergeCell ref="B6:DD7"/>
    <mergeCell ref="B8:DD8"/>
    <mergeCell ref="J9:CS9"/>
    <mergeCell ref="B10:H11"/>
    <mergeCell ref="I10:I11"/>
    <mergeCell ref="J10:Q10"/>
    <mergeCell ref="R10:Y10"/>
    <mergeCell ref="Z10:AG10"/>
    <mergeCell ref="AH10:AO10"/>
    <mergeCell ref="AP10:AW10"/>
    <mergeCell ref="B19:B20"/>
    <mergeCell ref="C19:H19"/>
    <mergeCell ref="C20:H20"/>
    <mergeCell ref="J23:Q23"/>
    <mergeCell ref="R23:Y23"/>
    <mergeCell ref="CT10:DA10"/>
    <mergeCell ref="DB10:DD10"/>
    <mergeCell ref="C13:H13"/>
    <mergeCell ref="C15:H15"/>
    <mergeCell ref="C16:H16"/>
    <mergeCell ref="C17:H17"/>
    <mergeCell ref="AX10:BE10"/>
    <mergeCell ref="BF10:BM10"/>
    <mergeCell ref="BN10:BU10"/>
    <mergeCell ref="BV10:CC10"/>
    <mergeCell ref="CD10:CK10"/>
    <mergeCell ref="CL10:CS10"/>
    <mergeCell ref="CT23:DA23"/>
    <mergeCell ref="AX23:BE23"/>
    <mergeCell ref="BF23:BM23"/>
    <mergeCell ref="BN23:BU23"/>
    <mergeCell ref="BV23:CC23"/>
    <mergeCell ref="CD23:CK23"/>
    <mergeCell ref="CL23:CS23"/>
    <mergeCell ref="J24:K24"/>
    <mergeCell ref="L24:M24"/>
    <mergeCell ref="N24:O24"/>
    <mergeCell ref="P24:Q24"/>
    <mergeCell ref="R24:S24"/>
    <mergeCell ref="T24:U24"/>
    <mergeCell ref="Z23:AG23"/>
    <mergeCell ref="AH23:AO23"/>
    <mergeCell ref="AP23:AW23"/>
    <mergeCell ref="V24:W24"/>
    <mergeCell ref="X24:Y24"/>
    <mergeCell ref="Z24:AA24"/>
    <mergeCell ref="AB24:AC24"/>
    <mergeCell ref="AD24:AE24"/>
    <mergeCell ref="AF24:AG24"/>
    <mergeCell ref="AT24:AU24"/>
    <mergeCell ref="AV24:AW24"/>
    <mergeCell ref="AX24:AY24"/>
    <mergeCell ref="AZ24:BA24"/>
    <mergeCell ref="BB24:BC24"/>
    <mergeCell ref="BD24:BE24"/>
    <mergeCell ref="AH24:AI24"/>
    <mergeCell ref="AJ24:AK24"/>
    <mergeCell ref="AL24:AM24"/>
    <mergeCell ref="AN24:AO24"/>
    <mergeCell ref="AP24:AQ24"/>
    <mergeCell ref="AR24:AS24"/>
    <mergeCell ref="BR24:BS24"/>
    <mergeCell ref="BT24:BU24"/>
    <mergeCell ref="BV24:BW24"/>
    <mergeCell ref="BX24:BY24"/>
    <mergeCell ref="BZ24:CA24"/>
    <mergeCell ref="CB24:CC24"/>
    <mergeCell ref="BF24:BG24"/>
    <mergeCell ref="BH24:BI24"/>
    <mergeCell ref="BJ24:BK24"/>
    <mergeCell ref="BL24:BM24"/>
    <mergeCell ref="BN24:BO24"/>
    <mergeCell ref="BP24:BQ24"/>
    <mergeCell ref="CP24:CQ24"/>
    <mergeCell ref="CR24:CS24"/>
    <mergeCell ref="CT24:CU24"/>
    <mergeCell ref="CV24:CW24"/>
    <mergeCell ref="CX24:CY24"/>
    <mergeCell ref="CZ24:DA24"/>
    <mergeCell ref="CD24:CE24"/>
    <mergeCell ref="CF24:CG24"/>
    <mergeCell ref="CH24:CI24"/>
    <mergeCell ref="CJ24:CK24"/>
    <mergeCell ref="CL24:CM24"/>
    <mergeCell ref="CN24:CO24"/>
    <mergeCell ref="V25:W25"/>
    <mergeCell ref="X25:Y25"/>
    <mergeCell ref="Z25:AA25"/>
    <mergeCell ref="AB25:AC25"/>
    <mergeCell ref="AD25:AE25"/>
    <mergeCell ref="AF25:AG25"/>
    <mergeCell ref="J25:K25"/>
    <mergeCell ref="L25:M25"/>
    <mergeCell ref="N25:O25"/>
    <mergeCell ref="P25:Q25"/>
    <mergeCell ref="R25:S25"/>
    <mergeCell ref="T25:U25"/>
    <mergeCell ref="AT25:AU25"/>
    <mergeCell ref="AV25:AW25"/>
    <mergeCell ref="AX25:AY25"/>
    <mergeCell ref="AZ25:BA25"/>
    <mergeCell ref="BB25:BC25"/>
    <mergeCell ref="BD25:BE25"/>
    <mergeCell ref="AH25:AI25"/>
    <mergeCell ref="AJ25:AK25"/>
    <mergeCell ref="AL25:AM25"/>
    <mergeCell ref="AN25:AO25"/>
    <mergeCell ref="AP25:AQ25"/>
    <mergeCell ref="AR25:AS25"/>
    <mergeCell ref="BR25:BS25"/>
    <mergeCell ref="BT25:BU25"/>
    <mergeCell ref="BV25:BW25"/>
    <mergeCell ref="BX25:BY25"/>
    <mergeCell ref="BZ25:CA25"/>
    <mergeCell ref="CB25:CC25"/>
    <mergeCell ref="BF25:BG25"/>
    <mergeCell ref="BH25:BI25"/>
    <mergeCell ref="BJ25:BK25"/>
    <mergeCell ref="BL25:BM25"/>
    <mergeCell ref="BN25:BO25"/>
    <mergeCell ref="BP25:BQ25"/>
    <mergeCell ref="CP25:CQ25"/>
    <mergeCell ref="CR25:CS25"/>
    <mergeCell ref="CT25:CU25"/>
    <mergeCell ref="CV25:CW25"/>
    <mergeCell ref="CX25:CY25"/>
    <mergeCell ref="CZ25:DA25"/>
    <mergeCell ref="CD25:CE25"/>
    <mergeCell ref="CF25:CG25"/>
    <mergeCell ref="CH25:CI25"/>
    <mergeCell ref="CJ25:CK25"/>
    <mergeCell ref="CL25:CM25"/>
    <mergeCell ref="CN25:CO25"/>
    <mergeCell ref="V26:W26"/>
    <mergeCell ref="X26:Y26"/>
    <mergeCell ref="Z26:AA26"/>
    <mergeCell ref="AB26:AC26"/>
    <mergeCell ref="AD26:AE26"/>
    <mergeCell ref="AF26:AG26"/>
    <mergeCell ref="J26:K26"/>
    <mergeCell ref="L26:M26"/>
    <mergeCell ref="N26:O26"/>
    <mergeCell ref="P26:Q26"/>
    <mergeCell ref="R26:S26"/>
    <mergeCell ref="T26:U26"/>
    <mergeCell ref="BP26:BQ26"/>
    <mergeCell ref="AT26:AU26"/>
    <mergeCell ref="AV26:AW26"/>
    <mergeCell ref="AX26:AY26"/>
    <mergeCell ref="AZ26:BA26"/>
    <mergeCell ref="BB26:BC26"/>
    <mergeCell ref="BD26:BE26"/>
    <mergeCell ref="AH26:AI26"/>
    <mergeCell ref="AJ26:AK26"/>
    <mergeCell ref="AL26:AM26"/>
    <mergeCell ref="AN26:AO26"/>
    <mergeCell ref="AP26:AQ26"/>
    <mergeCell ref="AR26:AS26"/>
    <mergeCell ref="B15:B17"/>
    <mergeCell ref="CP26:CQ26"/>
    <mergeCell ref="CR26:CS26"/>
    <mergeCell ref="CT26:CU26"/>
    <mergeCell ref="CV26:CW26"/>
    <mergeCell ref="CX26:CY26"/>
    <mergeCell ref="CZ26:DA26"/>
    <mergeCell ref="CD26:CE26"/>
    <mergeCell ref="CF26:CG26"/>
    <mergeCell ref="CH26:CI26"/>
    <mergeCell ref="CJ26:CK26"/>
    <mergeCell ref="CL26:CM26"/>
    <mergeCell ref="CN26:CO26"/>
    <mergeCell ref="BR26:BS26"/>
    <mergeCell ref="BT26:BU26"/>
    <mergeCell ref="BV26:BW26"/>
    <mergeCell ref="BX26:BY26"/>
    <mergeCell ref="BZ26:CA26"/>
    <mergeCell ref="CB26:CC26"/>
    <mergeCell ref="BF26:BG26"/>
    <mergeCell ref="BH26:BI26"/>
    <mergeCell ref="BJ26:BK26"/>
    <mergeCell ref="BL26:BM26"/>
    <mergeCell ref="BN26:BO26"/>
  </mergeCells>
  <conditionalFormatting sqref="N11:N12 J11:J12 P11:P12 BX11:BX12 CF11:CF12 BH11:BH12 BP11:BP12 V11:V12 R11:R12 AF11:AF12 AD11:AD12 Z11:Z12 X11:X12 BV11:BV12 CR11:CR12 CP11:CP12 CL11:CL12 CZ11:CZ12 CX11:CX12 CT11:CT12 BD11:BD12 BB11:BB12 AX11:AX12 AN11:AN12 AL11:AL12 AH11:AH12 AV11:AV12 AT11:AT12 AP11:AP12 BZ11:BZ12 CB11:CB12 CD11:CD12 CH11:CH12 CJ11:CJ12 BL11:BL12 BT11:BT12 BF11:BF12 BJ11:BJ12 BN11:BN12 BR11:BR12 DB11:DB12 DB14:DC14 CX14:CX16 CP14:CP16 CH14:CH16 BZ14:BZ16 BR14:BR16 BJ14:BJ16 BB14:BB16 AT14:AT16 AL14:AL16 AD14:AD16 CT14:CT16 CL14:CL16 CD14:CD16 BV14:BV16 BN14:BN16 BF14:BF16 AX14:AX16 AP14:AP16 AH14:AH16 Z14:Z16 CZ14:CZ16 CR14:CR16 CJ14:CJ16 CB14:CB16 BT14:BT16 BL14:BL16 BD14:BD16 AV14:AV16 AN14:AN16 AF14:AF16 V14:V16 R14:R16 X14:X16 BX14:BX15 CF14:CF15 BH14:BH15 BP14:BP15 DC12 P14:P15 J14:J15 N14:N15">
    <cfRule type="cellIs" dxfId="46" priority="20" stopIfTrue="1" operator="equal">
      <formula>"""P"""</formula>
    </cfRule>
  </conditionalFormatting>
  <conditionalFormatting sqref="AL13:DA13 R13:AI13 J15:DA17 L19:DA21">
    <cfRule type="cellIs" dxfId="45" priority="18" stopIfTrue="1" operator="equal">
      <formula>"P"</formula>
    </cfRule>
    <cfRule type="cellIs" dxfId="44" priority="19" stopIfTrue="1" operator="equal">
      <formula>"E"</formula>
    </cfRule>
  </conditionalFormatting>
  <conditionalFormatting sqref="AK13">
    <cfRule type="cellIs" dxfId="43" priority="13" stopIfTrue="1" operator="equal">
      <formula>"P"</formula>
    </cfRule>
    <cfRule type="cellIs" dxfId="42" priority="14" stopIfTrue="1" operator="equal">
      <formula>"E"</formula>
    </cfRule>
  </conditionalFormatting>
  <conditionalFormatting sqref="N13">
    <cfRule type="cellIs" dxfId="41" priority="11" stopIfTrue="1" operator="equal">
      <formula>"P"</formula>
    </cfRule>
    <cfRule type="cellIs" dxfId="40" priority="12" stopIfTrue="1" operator="equal">
      <formula>"E"</formula>
    </cfRule>
  </conditionalFormatting>
  <conditionalFormatting sqref="O13">
    <cfRule type="cellIs" dxfId="39" priority="9" stopIfTrue="1" operator="equal">
      <formula>"P"</formula>
    </cfRule>
    <cfRule type="cellIs" dxfId="38" priority="10" stopIfTrue="1" operator="equal">
      <formula>"E"</formula>
    </cfRule>
  </conditionalFormatting>
  <dataValidations count="1">
    <dataValidation allowBlank="1" showInputMessage="1" showErrorMessage="1" prompt="Ingresar el Nombre de la categoría de las actividades" sqref="C20:F21 C16:D16" xr:uid="{BBE2BC62-38ED-4189-8559-33E6F9395B60}"/>
  </dataValidation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2407-777A-4033-B1E7-86C9B9C3C7F9}">
  <sheetPr>
    <tabColor rgb="FF92D050"/>
  </sheetPr>
  <dimension ref="B1:DC33"/>
  <sheetViews>
    <sheetView topLeftCell="A2" zoomScale="59" zoomScaleNormal="59" workbookViewId="0">
      <selection activeCell="BQ13" sqref="BQ13"/>
    </sheetView>
  </sheetViews>
  <sheetFormatPr baseColWidth="10" defaultColWidth="11.44140625" defaultRowHeight="13.8" x14ac:dyDescent="0.3"/>
  <cols>
    <col min="1" max="1" width="2.33203125" style="2" customWidth="1"/>
    <col min="2" max="2" width="24.88671875" style="2" customWidth="1"/>
    <col min="3" max="6" width="10.6640625" style="2" customWidth="1"/>
    <col min="7" max="7" width="23.88671875" style="2" customWidth="1"/>
    <col min="8" max="8" width="28" style="2" customWidth="1"/>
    <col min="9" max="104" width="4.6640625" style="2" customWidth="1"/>
    <col min="105" max="105" width="7.44140625" style="2" customWidth="1"/>
    <col min="106" max="106" width="4.6640625" style="2" customWidth="1"/>
    <col min="107" max="107" width="18.6640625" style="65" customWidth="1"/>
    <col min="108" max="16384" width="11.44140625" style="2"/>
  </cols>
  <sheetData>
    <row r="1" spans="2:107" ht="117.75" customHeight="1" x14ac:dyDescent="0.3">
      <c r="B1" s="352" t="s">
        <v>63</v>
      </c>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4"/>
      <c r="DC1" s="1" t="s">
        <v>1</v>
      </c>
    </row>
    <row r="2" spans="2:107" ht="5.0999999999999996" customHeight="1" x14ac:dyDescent="0.3">
      <c r="B2" s="4"/>
      <c r="C2" s="4"/>
      <c r="D2" s="4"/>
      <c r="E2" s="4"/>
      <c r="F2" s="4"/>
      <c r="G2" s="4"/>
      <c r="H2" s="5"/>
      <c r="I2" s="5"/>
      <c r="J2" s="5"/>
      <c r="K2" s="5"/>
      <c r="L2" s="5"/>
      <c r="M2" s="5"/>
      <c r="N2" s="5"/>
      <c r="O2" s="5"/>
      <c r="P2" s="5"/>
      <c r="Q2" s="5"/>
      <c r="R2" s="5"/>
      <c r="S2" s="5"/>
      <c r="T2" s="5"/>
      <c r="U2" s="5"/>
      <c r="V2" s="5"/>
      <c r="W2" s="5"/>
      <c r="X2" s="5"/>
      <c r="Y2" s="5"/>
      <c r="Z2" s="5"/>
      <c r="AA2" s="5"/>
      <c r="AB2" s="5"/>
      <c r="AC2" s="5"/>
      <c r="AD2" s="5"/>
      <c r="AE2" s="6"/>
      <c r="AF2" s="6"/>
      <c r="AG2" s="6"/>
      <c r="AH2" s="6"/>
      <c r="AI2" s="6"/>
      <c r="AJ2" s="6"/>
      <c r="AK2" s="6"/>
      <c r="AL2" s="6"/>
      <c r="AM2" s="6"/>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row>
    <row r="3" spans="2:107" ht="42.75" customHeight="1" x14ac:dyDescent="0.3">
      <c r="B3" s="355" t="s">
        <v>2</v>
      </c>
      <c r="C3" s="355"/>
      <c r="D3" s="355"/>
      <c r="E3" s="355"/>
      <c r="F3" s="355"/>
      <c r="G3" s="355"/>
      <c r="H3" s="355"/>
      <c r="I3" s="355"/>
      <c r="J3" s="355"/>
      <c r="K3" s="355"/>
      <c r="L3" s="355"/>
      <c r="M3" s="355"/>
      <c r="N3" s="355"/>
      <c r="O3" s="355"/>
      <c r="P3" s="355"/>
      <c r="Q3" s="355"/>
      <c r="R3" s="355"/>
      <c r="S3" s="355"/>
      <c r="T3" s="355"/>
      <c r="U3" s="355"/>
      <c r="V3" s="355"/>
      <c r="W3" s="355"/>
      <c r="X3" s="355"/>
      <c r="Y3" s="355"/>
      <c r="Z3" s="355" t="s">
        <v>42</v>
      </c>
      <c r="AA3" s="355"/>
      <c r="AB3" s="355"/>
      <c r="AC3" s="355"/>
      <c r="AD3" s="355"/>
      <c r="AE3" s="355"/>
      <c r="AF3" s="355"/>
      <c r="AG3" s="356" t="s">
        <v>43</v>
      </c>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7"/>
      <c r="BX3" s="358"/>
      <c r="BY3" s="359" t="s">
        <v>4</v>
      </c>
      <c r="BZ3" s="360"/>
      <c r="CA3" s="360"/>
      <c r="CB3" s="360"/>
      <c r="CC3" s="360"/>
      <c r="CD3" s="360"/>
      <c r="CE3" s="360"/>
      <c r="CF3" s="360"/>
      <c r="CG3" s="360"/>
      <c r="CH3" s="361"/>
      <c r="CI3" s="355" t="s">
        <v>5</v>
      </c>
      <c r="CJ3" s="355"/>
      <c r="CK3" s="355"/>
      <c r="CL3" s="355"/>
      <c r="CM3" s="355"/>
      <c r="CN3" s="355"/>
      <c r="CO3" s="355"/>
      <c r="CP3" s="355"/>
      <c r="CQ3" s="355" t="s">
        <v>6</v>
      </c>
      <c r="CR3" s="355"/>
      <c r="CS3" s="355"/>
      <c r="CT3" s="355"/>
      <c r="CU3" s="355"/>
      <c r="CV3" s="355"/>
      <c r="CW3" s="355"/>
      <c r="CX3" s="355"/>
      <c r="CY3" s="355"/>
      <c r="CZ3" s="355"/>
      <c r="DA3" s="355"/>
      <c r="DB3" s="355"/>
      <c r="DC3" s="355"/>
    </row>
    <row r="4" spans="2:107" s="10" customFormat="1" ht="56.25" customHeight="1" x14ac:dyDescent="0.3">
      <c r="B4" s="346" t="s">
        <v>113</v>
      </c>
      <c r="C4" s="346"/>
      <c r="D4" s="346"/>
      <c r="E4" s="346"/>
      <c r="F4" s="346"/>
      <c r="G4" s="346"/>
      <c r="H4" s="346"/>
      <c r="I4" s="346"/>
      <c r="J4" s="346"/>
      <c r="K4" s="346"/>
      <c r="L4" s="346"/>
      <c r="M4" s="346"/>
      <c r="N4" s="346"/>
      <c r="O4" s="346"/>
      <c r="P4" s="346"/>
      <c r="Q4" s="346"/>
      <c r="R4" s="346"/>
      <c r="S4" s="346"/>
      <c r="T4" s="346"/>
      <c r="U4" s="346"/>
      <c r="V4" s="346"/>
      <c r="W4" s="346"/>
      <c r="X4" s="346"/>
      <c r="Y4" s="346"/>
      <c r="Z4" s="346" t="s">
        <v>44</v>
      </c>
      <c r="AA4" s="346"/>
      <c r="AB4" s="346"/>
      <c r="AC4" s="346"/>
      <c r="AD4" s="346"/>
      <c r="AE4" s="346"/>
      <c r="AF4" s="346"/>
      <c r="AG4" s="346" t="s">
        <v>64</v>
      </c>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81" t="s">
        <v>65</v>
      </c>
      <c r="BZ4" s="382"/>
      <c r="CA4" s="382"/>
      <c r="CB4" s="382"/>
      <c r="CC4" s="382"/>
      <c r="CD4" s="382"/>
      <c r="CE4" s="382"/>
      <c r="CF4" s="382"/>
      <c r="CG4" s="382"/>
      <c r="CH4" s="383"/>
      <c r="CI4" s="351" t="s">
        <v>66</v>
      </c>
      <c r="CJ4" s="351"/>
      <c r="CK4" s="351"/>
      <c r="CL4" s="351"/>
      <c r="CM4" s="351"/>
      <c r="CN4" s="351"/>
      <c r="CO4" s="351"/>
      <c r="CP4" s="351"/>
      <c r="CQ4" s="351" t="s">
        <v>11</v>
      </c>
      <c r="CR4" s="351"/>
      <c r="CS4" s="351"/>
      <c r="CT4" s="351"/>
      <c r="CU4" s="351"/>
      <c r="CV4" s="351"/>
      <c r="CW4" s="351"/>
      <c r="CX4" s="351"/>
      <c r="CY4" s="351"/>
      <c r="CZ4" s="351"/>
      <c r="DA4" s="351"/>
      <c r="DB4" s="351"/>
      <c r="DC4" s="351"/>
    </row>
    <row r="5" spans="2:107" s="10" customFormat="1" ht="5.0999999999999996" customHeight="1" x14ac:dyDescent="0.3">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C5" s="152"/>
    </row>
    <row r="6" spans="2:107" ht="13.5" customHeight="1" x14ac:dyDescent="0.3">
      <c r="B6" s="330"/>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1"/>
      <c r="DC6" s="332"/>
    </row>
    <row r="7" spans="2:107" ht="5.0999999999999996" customHeight="1" x14ac:dyDescent="0.3">
      <c r="B7" s="330"/>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2"/>
    </row>
    <row r="8" spans="2:107" ht="36" customHeight="1" x14ac:dyDescent="0.3">
      <c r="B8" s="378" t="s">
        <v>12</v>
      </c>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c r="BG8" s="379"/>
      <c r="BH8" s="379"/>
      <c r="BI8" s="379"/>
      <c r="BJ8" s="379"/>
      <c r="BK8" s="379"/>
      <c r="BL8" s="379"/>
      <c r="BM8" s="379"/>
      <c r="BN8" s="379"/>
      <c r="BO8" s="379"/>
      <c r="BP8" s="379"/>
      <c r="BQ8" s="379"/>
      <c r="BR8" s="379"/>
      <c r="BS8" s="379"/>
      <c r="BT8" s="379"/>
      <c r="BU8" s="379"/>
      <c r="BV8" s="379"/>
      <c r="BW8" s="379"/>
      <c r="BX8" s="379"/>
      <c r="BY8" s="379"/>
      <c r="BZ8" s="379"/>
      <c r="CA8" s="379"/>
      <c r="CB8" s="379"/>
      <c r="CC8" s="379"/>
      <c r="CD8" s="379"/>
      <c r="CE8" s="379"/>
      <c r="CF8" s="379"/>
      <c r="CG8" s="379"/>
      <c r="CH8" s="379"/>
      <c r="CI8" s="379"/>
      <c r="CJ8" s="379"/>
      <c r="CK8" s="379"/>
      <c r="CL8" s="379"/>
      <c r="CM8" s="379"/>
      <c r="CN8" s="379"/>
      <c r="CO8" s="379"/>
      <c r="CP8" s="379"/>
      <c r="CQ8" s="379"/>
      <c r="CR8" s="379"/>
      <c r="CS8" s="379"/>
      <c r="CT8" s="379"/>
      <c r="CU8" s="379"/>
      <c r="CV8" s="379"/>
      <c r="CW8" s="379"/>
      <c r="CX8" s="379"/>
      <c r="CY8" s="379"/>
      <c r="CZ8" s="379"/>
      <c r="DA8" s="379"/>
      <c r="DB8" s="379"/>
      <c r="DC8" s="380"/>
    </row>
    <row r="9" spans="2:107" ht="18.75" customHeight="1" x14ac:dyDescent="0.3">
      <c r="B9" s="82"/>
      <c r="C9" s="83"/>
      <c r="D9" s="83"/>
      <c r="E9" s="83"/>
      <c r="F9" s="83"/>
      <c r="G9" s="84"/>
      <c r="H9" s="85"/>
      <c r="I9" s="337">
        <v>2020</v>
      </c>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86"/>
      <c r="CT9" s="86"/>
      <c r="CU9" s="86"/>
      <c r="CV9" s="86"/>
      <c r="CW9" s="86"/>
      <c r="CX9" s="86"/>
      <c r="CY9" s="86"/>
      <c r="CZ9" s="86"/>
      <c r="DA9" s="87"/>
      <c r="DB9" s="88"/>
      <c r="DC9" s="89"/>
    </row>
    <row r="10" spans="2:107" ht="36" customHeight="1" x14ac:dyDescent="0.3">
      <c r="B10" s="340" t="s">
        <v>46</v>
      </c>
      <c r="C10" s="341"/>
      <c r="D10" s="341"/>
      <c r="E10" s="341"/>
      <c r="F10" s="341"/>
      <c r="G10" s="341"/>
      <c r="H10" s="438" t="s">
        <v>14</v>
      </c>
      <c r="I10" s="320" t="s">
        <v>15</v>
      </c>
      <c r="J10" s="321"/>
      <c r="K10" s="321"/>
      <c r="L10" s="321"/>
      <c r="M10" s="321"/>
      <c r="N10" s="321"/>
      <c r="O10" s="321"/>
      <c r="P10" s="322"/>
      <c r="Q10" s="320" t="s">
        <v>16</v>
      </c>
      <c r="R10" s="321"/>
      <c r="S10" s="321"/>
      <c r="T10" s="321"/>
      <c r="U10" s="321"/>
      <c r="V10" s="321"/>
      <c r="W10" s="321"/>
      <c r="X10" s="322"/>
      <c r="Y10" s="320" t="s">
        <v>17</v>
      </c>
      <c r="Z10" s="321"/>
      <c r="AA10" s="321"/>
      <c r="AB10" s="321"/>
      <c r="AC10" s="321"/>
      <c r="AD10" s="321"/>
      <c r="AE10" s="321"/>
      <c r="AF10" s="322"/>
      <c r="AG10" s="320" t="s">
        <v>18</v>
      </c>
      <c r="AH10" s="321"/>
      <c r="AI10" s="321"/>
      <c r="AJ10" s="321"/>
      <c r="AK10" s="321"/>
      <c r="AL10" s="321"/>
      <c r="AM10" s="321"/>
      <c r="AN10" s="322"/>
      <c r="AO10" s="320" t="s">
        <v>19</v>
      </c>
      <c r="AP10" s="321"/>
      <c r="AQ10" s="321"/>
      <c r="AR10" s="321"/>
      <c r="AS10" s="321"/>
      <c r="AT10" s="321"/>
      <c r="AU10" s="321"/>
      <c r="AV10" s="322"/>
      <c r="AW10" s="320" t="s">
        <v>20</v>
      </c>
      <c r="AX10" s="321"/>
      <c r="AY10" s="321"/>
      <c r="AZ10" s="321"/>
      <c r="BA10" s="321"/>
      <c r="BB10" s="321"/>
      <c r="BC10" s="321"/>
      <c r="BD10" s="322"/>
      <c r="BE10" s="320" t="s">
        <v>21</v>
      </c>
      <c r="BF10" s="321"/>
      <c r="BG10" s="321"/>
      <c r="BH10" s="321"/>
      <c r="BI10" s="321"/>
      <c r="BJ10" s="321"/>
      <c r="BK10" s="321"/>
      <c r="BL10" s="322"/>
      <c r="BM10" s="320" t="s">
        <v>22</v>
      </c>
      <c r="BN10" s="321"/>
      <c r="BO10" s="321"/>
      <c r="BP10" s="321"/>
      <c r="BQ10" s="321"/>
      <c r="BR10" s="321"/>
      <c r="BS10" s="321"/>
      <c r="BT10" s="322"/>
      <c r="BU10" s="320" t="s">
        <v>23</v>
      </c>
      <c r="BV10" s="321"/>
      <c r="BW10" s="321"/>
      <c r="BX10" s="321"/>
      <c r="BY10" s="321"/>
      <c r="BZ10" s="321"/>
      <c r="CA10" s="321"/>
      <c r="CB10" s="322"/>
      <c r="CC10" s="320" t="s">
        <v>24</v>
      </c>
      <c r="CD10" s="321"/>
      <c r="CE10" s="321"/>
      <c r="CF10" s="321"/>
      <c r="CG10" s="321"/>
      <c r="CH10" s="321"/>
      <c r="CI10" s="321"/>
      <c r="CJ10" s="322"/>
      <c r="CK10" s="320" t="s">
        <v>25</v>
      </c>
      <c r="CL10" s="321"/>
      <c r="CM10" s="321"/>
      <c r="CN10" s="321"/>
      <c r="CO10" s="321"/>
      <c r="CP10" s="321"/>
      <c r="CQ10" s="321"/>
      <c r="CR10" s="322"/>
      <c r="CS10" s="320" t="s">
        <v>26</v>
      </c>
      <c r="CT10" s="321"/>
      <c r="CU10" s="321"/>
      <c r="CV10" s="321"/>
      <c r="CW10" s="321"/>
      <c r="CX10" s="321"/>
      <c r="CY10" s="321"/>
      <c r="CZ10" s="322"/>
      <c r="DA10" s="344" t="s">
        <v>27</v>
      </c>
      <c r="DB10" s="344"/>
      <c r="DC10" s="344"/>
    </row>
    <row r="11" spans="2:107" x14ac:dyDescent="0.3">
      <c r="B11" s="436"/>
      <c r="C11" s="437"/>
      <c r="D11" s="437"/>
      <c r="E11" s="437"/>
      <c r="F11" s="437"/>
      <c r="G11" s="437"/>
      <c r="H11" s="439"/>
      <c r="I11" s="90" t="s">
        <v>28</v>
      </c>
      <c r="J11" s="91" t="s">
        <v>29</v>
      </c>
      <c r="K11" s="91" t="s">
        <v>28</v>
      </c>
      <c r="L11" s="91" t="s">
        <v>29</v>
      </c>
      <c r="M11" s="91" t="s">
        <v>28</v>
      </c>
      <c r="N11" s="91" t="s">
        <v>29</v>
      </c>
      <c r="O11" s="91" t="s">
        <v>28</v>
      </c>
      <c r="P11" s="92" t="s">
        <v>29</v>
      </c>
      <c r="Q11" s="90" t="s">
        <v>28</v>
      </c>
      <c r="R11" s="91" t="s">
        <v>29</v>
      </c>
      <c r="S11" s="91" t="s">
        <v>28</v>
      </c>
      <c r="T11" s="91" t="s">
        <v>29</v>
      </c>
      <c r="U11" s="91" t="s">
        <v>28</v>
      </c>
      <c r="V11" s="91" t="s">
        <v>29</v>
      </c>
      <c r="W11" s="91" t="s">
        <v>28</v>
      </c>
      <c r="X11" s="92" t="s">
        <v>29</v>
      </c>
      <c r="Y11" s="90" t="s">
        <v>28</v>
      </c>
      <c r="Z11" s="91" t="s">
        <v>29</v>
      </c>
      <c r="AA11" s="91" t="s">
        <v>28</v>
      </c>
      <c r="AB11" s="91" t="s">
        <v>29</v>
      </c>
      <c r="AC11" s="91" t="s">
        <v>28</v>
      </c>
      <c r="AD11" s="91" t="s">
        <v>29</v>
      </c>
      <c r="AE11" s="91" t="s">
        <v>28</v>
      </c>
      <c r="AF11" s="92" t="s">
        <v>29</v>
      </c>
      <c r="AG11" s="90" t="s">
        <v>28</v>
      </c>
      <c r="AH11" s="91" t="s">
        <v>29</v>
      </c>
      <c r="AI11" s="91" t="s">
        <v>28</v>
      </c>
      <c r="AJ11" s="91" t="s">
        <v>29</v>
      </c>
      <c r="AK11" s="91" t="s">
        <v>28</v>
      </c>
      <c r="AL11" s="91" t="s">
        <v>29</v>
      </c>
      <c r="AM11" s="91" t="s">
        <v>28</v>
      </c>
      <c r="AN11" s="92" t="s">
        <v>29</v>
      </c>
      <c r="AO11" s="90" t="s">
        <v>28</v>
      </c>
      <c r="AP11" s="91" t="s">
        <v>29</v>
      </c>
      <c r="AQ11" s="91" t="s">
        <v>28</v>
      </c>
      <c r="AR11" s="91" t="s">
        <v>29</v>
      </c>
      <c r="AS11" s="91" t="s">
        <v>28</v>
      </c>
      <c r="AT11" s="91" t="s">
        <v>29</v>
      </c>
      <c r="AU11" s="91" t="s">
        <v>28</v>
      </c>
      <c r="AV11" s="92" t="s">
        <v>29</v>
      </c>
      <c r="AW11" s="90" t="s">
        <v>28</v>
      </c>
      <c r="AX11" s="91" t="s">
        <v>29</v>
      </c>
      <c r="AY11" s="91" t="s">
        <v>28</v>
      </c>
      <c r="AZ11" s="91" t="s">
        <v>29</v>
      </c>
      <c r="BA11" s="91" t="s">
        <v>28</v>
      </c>
      <c r="BB11" s="91" t="s">
        <v>29</v>
      </c>
      <c r="BC11" s="91" t="s">
        <v>28</v>
      </c>
      <c r="BD11" s="92" t="s">
        <v>29</v>
      </c>
      <c r="BE11" s="90" t="s">
        <v>28</v>
      </c>
      <c r="BF11" s="91" t="s">
        <v>29</v>
      </c>
      <c r="BG11" s="91" t="s">
        <v>28</v>
      </c>
      <c r="BH11" s="91" t="s">
        <v>29</v>
      </c>
      <c r="BI11" s="91" t="s">
        <v>28</v>
      </c>
      <c r="BJ11" s="91" t="s">
        <v>29</v>
      </c>
      <c r="BK11" s="91" t="s">
        <v>28</v>
      </c>
      <c r="BL11" s="92" t="s">
        <v>29</v>
      </c>
      <c r="BM11" s="90" t="s">
        <v>28</v>
      </c>
      <c r="BN11" s="91" t="s">
        <v>29</v>
      </c>
      <c r="BO11" s="91" t="s">
        <v>28</v>
      </c>
      <c r="BP11" s="91" t="s">
        <v>29</v>
      </c>
      <c r="BQ11" s="91" t="s">
        <v>28</v>
      </c>
      <c r="BR11" s="91" t="s">
        <v>29</v>
      </c>
      <c r="BS11" s="91" t="s">
        <v>28</v>
      </c>
      <c r="BT11" s="92" t="s">
        <v>29</v>
      </c>
      <c r="BU11" s="90" t="s">
        <v>28</v>
      </c>
      <c r="BV11" s="91" t="s">
        <v>29</v>
      </c>
      <c r="BW11" s="91" t="s">
        <v>28</v>
      </c>
      <c r="BX11" s="91" t="s">
        <v>29</v>
      </c>
      <c r="BY11" s="91" t="s">
        <v>28</v>
      </c>
      <c r="BZ11" s="91" t="s">
        <v>29</v>
      </c>
      <c r="CA11" s="91" t="s">
        <v>28</v>
      </c>
      <c r="CB11" s="92" t="s">
        <v>29</v>
      </c>
      <c r="CC11" s="90" t="s">
        <v>28</v>
      </c>
      <c r="CD11" s="91" t="s">
        <v>29</v>
      </c>
      <c r="CE11" s="91" t="s">
        <v>28</v>
      </c>
      <c r="CF11" s="91" t="s">
        <v>29</v>
      </c>
      <c r="CG11" s="91" t="s">
        <v>28</v>
      </c>
      <c r="CH11" s="91" t="s">
        <v>29</v>
      </c>
      <c r="CI11" s="91" t="s">
        <v>28</v>
      </c>
      <c r="CJ11" s="92" t="s">
        <v>29</v>
      </c>
      <c r="CK11" s="90" t="s">
        <v>28</v>
      </c>
      <c r="CL11" s="91" t="s">
        <v>29</v>
      </c>
      <c r="CM11" s="91" t="s">
        <v>28</v>
      </c>
      <c r="CN11" s="91" t="s">
        <v>29</v>
      </c>
      <c r="CO11" s="91" t="s">
        <v>28</v>
      </c>
      <c r="CP11" s="91" t="s">
        <v>29</v>
      </c>
      <c r="CQ11" s="91" t="s">
        <v>28</v>
      </c>
      <c r="CR11" s="92" t="s">
        <v>29</v>
      </c>
      <c r="CS11" s="90" t="s">
        <v>28</v>
      </c>
      <c r="CT11" s="91" t="s">
        <v>29</v>
      </c>
      <c r="CU11" s="91" t="s">
        <v>28</v>
      </c>
      <c r="CV11" s="91" t="s">
        <v>29</v>
      </c>
      <c r="CW11" s="91" t="s">
        <v>28</v>
      </c>
      <c r="CX11" s="91" t="s">
        <v>29</v>
      </c>
      <c r="CY11" s="91" t="s">
        <v>28</v>
      </c>
      <c r="CZ11" s="92" t="s">
        <v>29</v>
      </c>
      <c r="DA11" s="93" t="s">
        <v>28</v>
      </c>
      <c r="DB11" s="91" t="s">
        <v>29</v>
      </c>
      <c r="DC11" s="92" t="s">
        <v>30</v>
      </c>
    </row>
    <row r="12" spans="2:107" ht="15.75" customHeight="1" x14ac:dyDescent="0.3">
      <c r="B12" s="96"/>
      <c r="C12" s="97"/>
      <c r="D12" s="97"/>
      <c r="E12" s="97"/>
      <c r="F12" s="97"/>
      <c r="G12" s="97"/>
      <c r="H12" s="97"/>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8">
        <f>+DA14+DA17</f>
        <v>5</v>
      </c>
      <c r="DB12" s="98">
        <f>+DB14+DB17</f>
        <v>0</v>
      </c>
      <c r="DC12" s="108">
        <f>DB12/DA12</f>
        <v>0</v>
      </c>
    </row>
    <row r="13" spans="2:107" ht="38.25" customHeight="1" x14ac:dyDescent="0.3">
      <c r="B13" s="183" t="s">
        <v>109</v>
      </c>
      <c r="C13" s="314" t="s">
        <v>100</v>
      </c>
      <c r="D13" s="315"/>
      <c r="E13" s="315"/>
      <c r="F13" s="315"/>
      <c r="G13" s="316"/>
      <c r="H13" s="261" t="s">
        <v>67</v>
      </c>
      <c r="I13" s="267"/>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68"/>
      <c r="BD13" s="268"/>
      <c r="BE13" s="268"/>
      <c r="BF13" s="268"/>
      <c r="BG13" s="268"/>
      <c r="BH13" s="268"/>
      <c r="BI13" s="268"/>
      <c r="BJ13" s="268"/>
      <c r="BK13" s="268"/>
      <c r="BL13" s="269"/>
      <c r="BM13" s="30"/>
      <c r="BN13" s="31"/>
      <c r="BO13" s="31"/>
      <c r="BP13" s="31"/>
      <c r="BQ13" s="31" t="s">
        <v>56</v>
      </c>
      <c r="BR13" s="31"/>
      <c r="BS13" s="31"/>
      <c r="BT13" s="32"/>
      <c r="BU13" s="68"/>
      <c r="BV13" s="31"/>
      <c r="BW13" s="31"/>
      <c r="BX13" s="31"/>
      <c r="BY13" s="31"/>
      <c r="BZ13" s="31"/>
      <c r="CA13" s="31"/>
      <c r="CB13" s="32"/>
      <c r="CC13" s="68"/>
      <c r="CD13" s="31"/>
      <c r="CE13" s="31"/>
      <c r="CF13" s="31"/>
      <c r="CG13" s="31"/>
      <c r="CH13" s="31"/>
      <c r="CI13" s="31"/>
      <c r="CJ13" s="32"/>
      <c r="CK13" s="68"/>
      <c r="CL13" s="31"/>
      <c r="CM13" s="31" t="s">
        <v>56</v>
      </c>
      <c r="CN13" s="31"/>
      <c r="CO13" s="31"/>
      <c r="CP13" s="31"/>
      <c r="CQ13" s="31"/>
      <c r="CR13" s="32"/>
      <c r="CS13" s="68"/>
      <c r="CT13" s="31"/>
      <c r="CU13" s="31"/>
      <c r="CV13" s="31"/>
      <c r="CW13" s="31"/>
      <c r="CX13" s="31"/>
      <c r="CY13" s="31"/>
      <c r="CZ13" s="32"/>
      <c r="DA13" s="184">
        <f>COUNTIF(I13:CZ13,"P")</f>
        <v>2</v>
      </c>
      <c r="DB13" s="185">
        <f>COUNTIF(I13:CZ13,"E")</f>
        <v>0</v>
      </c>
      <c r="DC13" s="186">
        <f>DB13/DA13</f>
        <v>0</v>
      </c>
    </row>
    <row r="14" spans="2:107" ht="15" customHeight="1" x14ac:dyDescent="0.3">
      <c r="B14" s="187"/>
      <c r="C14" s="62"/>
      <c r="D14" s="62"/>
      <c r="E14" s="52"/>
      <c r="F14" s="52"/>
      <c r="G14" s="52"/>
      <c r="H14" s="63"/>
      <c r="I14" s="270"/>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4"/>
      <c r="BL14" s="271"/>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39">
        <f>DA13</f>
        <v>2</v>
      </c>
      <c r="DB14" s="39">
        <f>DB13</f>
        <v>0</v>
      </c>
      <c r="DC14" s="188"/>
    </row>
    <row r="15" spans="2:107" ht="27.75" customHeight="1" x14ac:dyDescent="0.3">
      <c r="B15" s="423" t="s">
        <v>108</v>
      </c>
      <c r="C15" s="314" t="s">
        <v>68</v>
      </c>
      <c r="D15" s="315"/>
      <c r="E15" s="315"/>
      <c r="F15" s="315"/>
      <c r="G15" s="315"/>
      <c r="H15" s="261" t="s">
        <v>9</v>
      </c>
      <c r="I15" s="270"/>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c r="BI15" s="264"/>
      <c r="BJ15" s="264"/>
      <c r="BK15" s="264"/>
      <c r="BL15" s="271"/>
      <c r="BM15" s="30"/>
      <c r="BN15" s="30"/>
      <c r="BO15" s="30"/>
      <c r="BP15" s="30"/>
      <c r="BQ15" s="30"/>
      <c r="BR15" s="30"/>
      <c r="BS15" s="31"/>
      <c r="BT15" s="32"/>
      <c r="BU15" s="68"/>
      <c r="BV15" s="30"/>
      <c r="BW15" s="30"/>
      <c r="BX15" s="30"/>
      <c r="BY15" s="30" t="s">
        <v>56</v>
      </c>
      <c r="BZ15" s="30"/>
      <c r="CA15" s="31"/>
      <c r="CB15" s="32"/>
      <c r="CC15" s="68"/>
      <c r="CD15" s="30"/>
      <c r="CE15" s="30"/>
      <c r="CF15" s="30"/>
      <c r="CG15" s="30"/>
      <c r="CH15" s="30"/>
      <c r="CI15" s="31"/>
      <c r="CJ15" s="32"/>
      <c r="CK15" s="68"/>
      <c r="CL15" s="30"/>
      <c r="CM15" s="30"/>
      <c r="CN15" s="30"/>
      <c r="CO15" s="30"/>
      <c r="CP15" s="30"/>
      <c r="CQ15" s="31"/>
      <c r="CR15" s="32"/>
      <c r="CS15" s="68"/>
      <c r="CT15" s="30"/>
      <c r="CU15" s="30"/>
      <c r="CV15" s="30"/>
      <c r="CW15" s="30"/>
      <c r="CX15" s="30"/>
      <c r="CY15" s="31"/>
      <c r="CZ15" s="32"/>
      <c r="DA15" s="184">
        <f>COUNTIF(I15:CZ15,"P")</f>
        <v>1</v>
      </c>
      <c r="DB15" s="185">
        <f>COUNTIF(I15:CZ15,"E")</f>
        <v>0</v>
      </c>
      <c r="DC15" s="108">
        <f>DB15/DA15</f>
        <v>0</v>
      </c>
    </row>
    <row r="16" spans="2:107" ht="32.25" customHeight="1" x14ac:dyDescent="0.3">
      <c r="B16" s="424"/>
      <c r="C16" s="375" t="s">
        <v>70</v>
      </c>
      <c r="D16" s="376"/>
      <c r="E16" s="376"/>
      <c r="F16" s="376"/>
      <c r="G16" s="377"/>
      <c r="H16" s="261" t="s">
        <v>9</v>
      </c>
      <c r="I16" s="275"/>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84"/>
      <c r="BM16" s="30"/>
      <c r="BN16" s="30"/>
      <c r="BO16" s="30"/>
      <c r="BP16" s="30"/>
      <c r="BQ16" s="30"/>
      <c r="BR16" s="30"/>
      <c r="BS16" s="31"/>
      <c r="BT16" s="32"/>
      <c r="BU16" s="30"/>
      <c r="BV16" s="30"/>
      <c r="BW16" s="30" t="s">
        <v>56</v>
      </c>
      <c r="BX16" s="30"/>
      <c r="BY16" s="30"/>
      <c r="BZ16" s="30"/>
      <c r="CA16" s="31"/>
      <c r="CB16" s="32"/>
      <c r="CC16" s="30"/>
      <c r="CD16" s="30"/>
      <c r="CE16" s="30"/>
      <c r="CF16" s="30"/>
      <c r="CG16" s="30"/>
      <c r="CH16" s="30"/>
      <c r="CI16" s="31"/>
      <c r="CJ16" s="32"/>
      <c r="CK16" s="30"/>
      <c r="CL16" s="30"/>
      <c r="CM16" s="30" t="s">
        <v>56</v>
      </c>
      <c r="CN16" s="30"/>
      <c r="CO16" s="30"/>
      <c r="CP16" s="30"/>
      <c r="CQ16" s="31"/>
      <c r="CR16" s="32"/>
      <c r="CS16" s="30"/>
      <c r="CT16" s="30"/>
      <c r="CU16" s="30"/>
      <c r="CV16" s="30"/>
      <c r="CW16" s="30"/>
      <c r="CX16" s="30"/>
      <c r="CY16" s="31"/>
      <c r="CZ16" s="32"/>
      <c r="DA16" s="184">
        <f>COUNTIF(I16:CZ16,"P")</f>
        <v>2</v>
      </c>
      <c r="DB16" s="185">
        <f>COUNTIF(I16:CZ16,"E")</f>
        <v>0</v>
      </c>
      <c r="DC16" s="186">
        <f>DB16/DA16</f>
        <v>0</v>
      </c>
    </row>
    <row r="17" spans="2:107" ht="18.75" customHeight="1" x14ac:dyDescent="0.3">
      <c r="B17" s="187" t="s">
        <v>33</v>
      </c>
      <c r="C17" s="434"/>
      <c r="D17" s="434"/>
      <c r="E17" s="434"/>
      <c r="F17" s="434"/>
      <c r="G17" s="434"/>
      <c r="H17" s="434"/>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4"/>
      <c r="BN17" s="434"/>
      <c r="BO17" s="434"/>
      <c r="BP17" s="434"/>
      <c r="BQ17" s="434"/>
      <c r="BR17" s="434"/>
      <c r="BS17" s="434"/>
      <c r="BT17" s="434"/>
      <c r="BU17" s="434"/>
      <c r="BV17" s="434"/>
      <c r="BW17" s="434"/>
      <c r="BX17" s="434"/>
      <c r="BY17" s="434"/>
      <c r="BZ17" s="434"/>
      <c r="CA17" s="434"/>
      <c r="CB17" s="434"/>
      <c r="CC17" s="434"/>
      <c r="CD17" s="434"/>
      <c r="CE17" s="434"/>
      <c r="CF17" s="434"/>
      <c r="CG17" s="434"/>
      <c r="CH17" s="434"/>
      <c r="CI17" s="434"/>
      <c r="CJ17" s="434"/>
      <c r="CK17" s="434"/>
      <c r="CL17" s="434"/>
      <c r="CM17" s="434"/>
      <c r="CN17" s="434"/>
      <c r="CO17" s="434"/>
      <c r="CP17" s="434"/>
      <c r="CQ17" s="434"/>
      <c r="CR17" s="434"/>
      <c r="CS17" s="434"/>
      <c r="CT17" s="434"/>
      <c r="CU17" s="434"/>
      <c r="CV17" s="434"/>
      <c r="CW17" s="434"/>
      <c r="CX17" s="434"/>
      <c r="CY17" s="434"/>
      <c r="CZ17" s="434"/>
      <c r="DA17" s="39">
        <f>SUM(DA15:DA16)</f>
        <v>3</v>
      </c>
      <c r="DB17" s="39">
        <f>SUM(DB15:DB16)</f>
        <v>0</v>
      </c>
      <c r="DC17" s="166">
        <f>DB17/DA17</f>
        <v>0</v>
      </c>
    </row>
    <row r="18" spans="2:107" s="127" customFormat="1" ht="23.25" hidden="1" customHeight="1" x14ac:dyDescent="0.3">
      <c r="B18" s="189"/>
      <c r="Q18" s="127" t="s">
        <v>33</v>
      </c>
      <c r="DC18" s="190"/>
    </row>
    <row r="19" spans="2:107" ht="24.75" hidden="1" customHeight="1" x14ac:dyDescent="0.3">
      <c r="B19" s="191"/>
      <c r="C19" s="192"/>
      <c r="D19" s="192"/>
      <c r="E19" s="192"/>
      <c r="F19" s="192"/>
      <c r="G19" s="192"/>
      <c r="H19" s="66" t="s">
        <v>37</v>
      </c>
      <c r="I19" s="431" t="s">
        <v>15</v>
      </c>
      <c r="J19" s="432"/>
      <c r="K19" s="432"/>
      <c r="L19" s="432"/>
      <c r="M19" s="432"/>
      <c r="N19" s="432"/>
      <c r="O19" s="432"/>
      <c r="P19" s="433"/>
      <c r="Q19" s="320" t="str">
        <f>Q10</f>
        <v>FEBRERO</v>
      </c>
      <c r="R19" s="321"/>
      <c r="S19" s="321"/>
      <c r="T19" s="321"/>
      <c r="U19" s="321"/>
      <c r="V19" s="321"/>
      <c r="W19" s="321"/>
      <c r="X19" s="322"/>
      <c r="Y19" s="320" t="str">
        <f>Y10</f>
        <v>MARZO</v>
      </c>
      <c r="Z19" s="321"/>
      <c r="AA19" s="321"/>
      <c r="AB19" s="321"/>
      <c r="AC19" s="321"/>
      <c r="AD19" s="321"/>
      <c r="AE19" s="321"/>
      <c r="AF19" s="322"/>
      <c r="AG19" s="320" t="str">
        <f>AG10</f>
        <v>ABRIL</v>
      </c>
      <c r="AH19" s="321"/>
      <c r="AI19" s="321"/>
      <c r="AJ19" s="321"/>
      <c r="AK19" s="321"/>
      <c r="AL19" s="321"/>
      <c r="AM19" s="321"/>
      <c r="AN19" s="322"/>
      <c r="AO19" s="320" t="str">
        <f>AO10</f>
        <v>MAYO</v>
      </c>
      <c r="AP19" s="321"/>
      <c r="AQ19" s="321"/>
      <c r="AR19" s="321"/>
      <c r="AS19" s="321"/>
      <c r="AT19" s="321"/>
      <c r="AU19" s="321"/>
      <c r="AV19" s="322"/>
      <c r="AW19" s="320" t="str">
        <f>AW10</f>
        <v>JUNIO</v>
      </c>
      <c r="AX19" s="321"/>
      <c r="AY19" s="321"/>
      <c r="AZ19" s="321"/>
      <c r="BA19" s="321"/>
      <c r="BB19" s="321"/>
      <c r="BC19" s="321"/>
      <c r="BD19" s="322"/>
      <c r="BE19" s="320" t="str">
        <f>BE10</f>
        <v>JULIO</v>
      </c>
      <c r="BF19" s="321"/>
      <c r="BG19" s="321"/>
      <c r="BH19" s="321"/>
      <c r="BI19" s="321"/>
      <c r="BJ19" s="321"/>
      <c r="BK19" s="321"/>
      <c r="BL19" s="322"/>
      <c r="BM19" s="320" t="str">
        <f>BM10</f>
        <v>AGOSTO</v>
      </c>
      <c r="BN19" s="321"/>
      <c r="BO19" s="321"/>
      <c r="BP19" s="321"/>
      <c r="BQ19" s="321"/>
      <c r="BR19" s="321"/>
      <c r="BS19" s="321"/>
      <c r="BT19" s="322"/>
      <c r="BU19" s="320" t="str">
        <f>BU10</f>
        <v>SEPTIEMBRE</v>
      </c>
      <c r="BV19" s="321"/>
      <c r="BW19" s="321"/>
      <c r="BX19" s="321"/>
      <c r="BY19" s="321"/>
      <c r="BZ19" s="321"/>
      <c r="CA19" s="321"/>
      <c r="CB19" s="322"/>
      <c r="CC19" s="320" t="str">
        <f>CC10</f>
        <v>OCTUBRE</v>
      </c>
      <c r="CD19" s="321"/>
      <c r="CE19" s="321"/>
      <c r="CF19" s="321"/>
      <c r="CG19" s="321"/>
      <c r="CH19" s="321"/>
      <c r="CI19" s="321"/>
      <c r="CJ19" s="322"/>
      <c r="CK19" s="320" t="str">
        <f>CK10</f>
        <v>NOVIEMBRE</v>
      </c>
      <c r="CL19" s="321"/>
      <c r="CM19" s="321"/>
      <c r="CN19" s="321"/>
      <c r="CO19" s="321"/>
      <c r="CP19" s="321"/>
      <c r="CQ19" s="321"/>
      <c r="CR19" s="322"/>
      <c r="CS19" s="320" t="str">
        <f>CS10</f>
        <v>DICIEMBRE</v>
      </c>
      <c r="CT19" s="321"/>
      <c r="CU19" s="321"/>
      <c r="CV19" s="321"/>
      <c r="CW19" s="321"/>
      <c r="CX19" s="321"/>
      <c r="CY19" s="321"/>
      <c r="CZ19" s="322"/>
      <c r="DA19" s="193"/>
      <c r="DB19" s="194"/>
      <c r="DC19" s="195"/>
    </row>
    <row r="20" spans="2:107" ht="12.75" hidden="1" customHeight="1" x14ac:dyDescent="0.3">
      <c r="B20" s="134"/>
      <c r="H20" s="67" t="s">
        <v>38</v>
      </c>
      <c r="I20" s="430"/>
      <c r="J20" s="430"/>
      <c r="K20" s="430"/>
      <c r="L20" s="430"/>
      <c r="M20" s="430"/>
      <c r="N20" s="430"/>
      <c r="O20" s="430"/>
      <c r="P20" s="430"/>
      <c r="Q20" s="425">
        <f>COUNTIF(Q13:Q16,"P")</f>
        <v>0</v>
      </c>
      <c r="R20" s="425"/>
      <c r="S20" s="425">
        <f>COUNTIF(S13:S16,"P")</f>
        <v>0</v>
      </c>
      <c r="T20" s="425"/>
      <c r="U20" s="425">
        <f>COUNTIF(U13:U16,"P")</f>
        <v>0</v>
      </c>
      <c r="V20" s="425"/>
      <c r="W20" s="425">
        <f>COUNTIF(W13:W16,"P")</f>
        <v>0</v>
      </c>
      <c r="X20" s="425"/>
      <c r="Y20" s="425">
        <f>COUNTIF(Y13:Y16,"P")</f>
        <v>0</v>
      </c>
      <c r="Z20" s="425"/>
      <c r="AA20" s="425">
        <f>COUNTIF(AA13:AA16,"P")</f>
        <v>0</v>
      </c>
      <c r="AB20" s="425"/>
      <c r="AC20" s="425">
        <f>COUNTIF(AC13:AC16,"P")</f>
        <v>0</v>
      </c>
      <c r="AD20" s="425"/>
      <c r="AE20" s="425">
        <f>COUNTIF(AE13:AE16,"P")</f>
        <v>0</v>
      </c>
      <c r="AF20" s="425"/>
      <c r="AG20" s="425">
        <f>COUNTIF(AG13:AG16,"P")</f>
        <v>0</v>
      </c>
      <c r="AH20" s="425"/>
      <c r="AI20" s="425">
        <f>COUNTIF(AI13:AI16,"P")</f>
        <v>0</v>
      </c>
      <c r="AJ20" s="425"/>
      <c r="AK20" s="425">
        <f>COUNTIF(AK13:AK16,"P")</f>
        <v>0</v>
      </c>
      <c r="AL20" s="425"/>
      <c r="AM20" s="425">
        <f>COUNTIF(AM13:AM16,"P")</f>
        <v>0</v>
      </c>
      <c r="AN20" s="425"/>
      <c r="AO20" s="425">
        <f>COUNTIF(AO13:AO16,"P")</f>
        <v>0</v>
      </c>
      <c r="AP20" s="425"/>
      <c r="AQ20" s="425">
        <f>COUNTIF(AQ13:AQ16,"P")</f>
        <v>0</v>
      </c>
      <c r="AR20" s="425"/>
      <c r="AS20" s="425">
        <f>COUNTIF(AS13:AS16,"P")</f>
        <v>0</v>
      </c>
      <c r="AT20" s="425"/>
      <c r="AU20" s="425">
        <f>COUNTIF(AU13:AU16,"P")</f>
        <v>0</v>
      </c>
      <c r="AV20" s="425"/>
      <c r="AW20" s="425">
        <f>COUNTIF(AW13:AW16,"P")</f>
        <v>0</v>
      </c>
      <c r="AX20" s="425"/>
      <c r="AY20" s="425">
        <f>COUNTIF(AY13:AY16,"P")</f>
        <v>0</v>
      </c>
      <c r="AZ20" s="425"/>
      <c r="BA20" s="425">
        <f>COUNTIF(BA13:BA16,"P")</f>
        <v>0</v>
      </c>
      <c r="BB20" s="425"/>
      <c r="BC20" s="425">
        <f>COUNTIF(BC13:BC16,"P")</f>
        <v>0</v>
      </c>
      <c r="BD20" s="425"/>
      <c r="BE20" s="425">
        <f>COUNTIF(BE13:BE16,"P")</f>
        <v>0</v>
      </c>
      <c r="BF20" s="425"/>
      <c r="BG20" s="425">
        <f>COUNTIF(BG13:BG16,"P")</f>
        <v>0</v>
      </c>
      <c r="BH20" s="425"/>
      <c r="BI20" s="425">
        <f>COUNTIF(BI13:BI16,"P")</f>
        <v>0</v>
      </c>
      <c r="BJ20" s="425"/>
      <c r="BK20" s="425">
        <f>COUNTIF(BK13:BK16,"P")</f>
        <v>0</v>
      </c>
      <c r="BL20" s="425"/>
      <c r="BM20" s="425">
        <f>COUNTIF(BM13:BM16,"P")</f>
        <v>0</v>
      </c>
      <c r="BN20" s="425"/>
      <c r="BO20" s="425">
        <f>COUNTIF(BO13:BO16,"P")</f>
        <v>0</v>
      </c>
      <c r="BP20" s="425"/>
      <c r="BQ20" s="425">
        <f>COUNTIF(BQ13:BQ16,"P")</f>
        <v>1</v>
      </c>
      <c r="BR20" s="425"/>
      <c r="BS20" s="425">
        <f>COUNTIF(BS13:BS16,"P")</f>
        <v>0</v>
      </c>
      <c r="BT20" s="425"/>
      <c r="BU20" s="425">
        <f>COUNTIF(BU13:BU16,"P")</f>
        <v>0</v>
      </c>
      <c r="BV20" s="425"/>
      <c r="BW20" s="425">
        <f>COUNTIF(BW13:BW16,"P")</f>
        <v>1</v>
      </c>
      <c r="BX20" s="425"/>
      <c r="BY20" s="425">
        <f>COUNTIF(BY13:BY16,"P")</f>
        <v>1</v>
      </c>
      <c r="BZ20" s="425"/>
      <c r="CA20" s="425">
        <f>COUNTIF(CA13:CA16,"P")</f>
        <v>0</v>
      </c>
      <c r="CB20" s="425"/>
      <c r="CC20" s="425">
        <f>COUNTIF(CC13:CC16,"P")</f>
        <v>0</v>
      </c>
      <c r="CD20" s="425"/>
      <c r="CE20" s="425">
        <f>COUNTIF(CE13:CE16,"P")</f>
        <v>0</v>
      </c>
      <c r="CF20" s="425"/>
      <c r="CG20" s="425">
        <f>COUNTIF(CG13:CG16,"P")</f>
        <v>0</v>
      </c>
      <c r="CH20" s="425"/>
      <c r="CI20" s="425">
        <f>COUNTIF(CI13:CI16,"P")</f>
        <v>0</v>
      </c>
      <c r="CJ20" s="425"/>
      <c r="CK20" s="425">
        <f>COUNTIF(CK13:CK16,"P")</f>
        <v>0</v>
      </c>
      <c r="CL20" s="425"/>
      <c r="CM20" s="425">
        <f>COUNTIF(CM13:CM16,"P")</f>
        <v>2</v>
      </c>
      <c r="CN20" s="425"/>
      <c r="CO20" s="425">
        <f>COUNTIF(CO13:CO16,"P")</f>
        <v>0</v>
      </c>
      <c r="CP20" s="425"/>
      <c r="CQ20" s="425">
        <f>COUNTIF(CQ13:CQ16,"P")</f>
        <v>0</v>
      </c>
      <c r="CR20" s="425"/>
      <c r="CS20" s="425">
        <f>COUNTIF(CS13:CS16,"P")</f>
        <v>0</v>
      </c>
      <c r="CT20" s="425"/>
      <c r="CU20" s="425">
        <f>COUNTIF(CU13:CU16,"P")</f>
        <v>0</v>
      </c>
      <c r="CV20" s="425"/>
      <c r="CW20" s="425">
        <f>COUNTIF(CW13:CW16,"P")</f>
        <v>0</v>
      </c>
      <c r="CX20" s="425"/>
      <c r="CY20" s="425">
        <f>COUNTIF(CY13:CY16,"P")</f>
        <v>0</v>
      </c>
      <c r="CZ20" s="425"/>
      <c r="DA20" s="135">
        <f>SUM(I20:CZ20)</f>
        <v>5</v>
      </c>
      <c r="DB20" s="194"/>
      <c r="DC20" s="195"/>
    </row>
    <row r="21" spans="2:107" ht="12.75" hidden="1" customHeight="1" x14ac:dyDescent="0.3">
      <c r="B21" s="134"/>
      <c r="H21" s="67" t="s">
        <v>39</v>
      </c>
      <c r="I21" s="430"/>
      <c r="J21" s="430"/>
      <c r="K21" s="430"/>
      <c r="L21" s="430"/>
      <c r="M21" s="430"/>
      <c r="N21" s="430"/>
      <c r="O21" s="430"/>
      <c r="P21" s="430"/>
      <c r="Q21" s="425">
        <f>COUNTIF(R13:R16,"E")</f>
        <v>0</v>
      </c>
      <c r="R21" s="425"/>
      <c r="S21" s="425">
        <f>COUNTIF(T13:T16,"E")</f>
        <v>0</v>
      </c>
      <c r="T21" s="425"/>
      <c r="U21" s="425">
        <f>COUNTIF(V13:V16,"E")</f>
        <v>0</v>
      </c>
      <c r="V21" s="425"/>
      <c r="W21" s="425">
        <f>COUNTIF(X13:X16,"E")</f>
        <v>0</v>
      </c>
      <c r="X21" s="425"/>
      <c r="Y21" s="425">
        <f>COUNTIF(Z13:Z16,"E")</f>
        <v>0</v>
      </c>
      <c r="Z21" s="425"/>
      <c r="AA21" s="425">
        <f>COUNTIF(AB13:AB16,"E")</f>
        <v>0</v>
      </c>
      <c r="AB21" s="425"/>
      <c r="AC21" s="425">
        <f>COUNTIF(AD13:AD16,"E")</f>
        <v>0</v>
      </c>
      <c r="AD21" s="425"/>
      <c r="AE21" s="425">
        <f>COUNTIF(AF13:AF16,"E")</f>
        <v>0</v>
      </c>
      <c r="AF21" s="425"/>
      <c r="AG21" s="425">
        <f>COUNTIF(AH13:AH16,"E")</f>
        <v>0</v>
      </c>
      <c r="AH21" s="425"/>
      <c r="AI21" s="425">
        <f>COUNTIF(AJ13:AJ16,"E")</f>
        <v>0</v>
      </c>
      <c r="AJ21" s="425"/>
      <c r="AK21" s="425">
        <f>COUNTIF(AL13:AL16,"E")</f>
        <v>0</v>
      </c>
      <c r="AL21" s="425"/>
      <c r="AM21" s="425">
        <f>COUNTIF(AN13:AN16,"E")</f>
        <v>0</v>
      </c>
      <c r="AN21" s="425"/>
      <c r="AO21" s="425">
        <f>COUNTIF(AP13:AP16,"E")</f>
        <v>0</v>
      </c>
      <c r="AP21" s="425"/>
      <c r="AQ21" s="425">
        <f>COUNTIF(AR13:AR16,"E")</f>
        <v>0</v>
      </c>
      <c r="AR21" s="425"/>
      <c r="AS21" s="425">
        <f>COUNTIF(AT13:AT16,"E")</f>
        <v>0</v>
      </c>
      <c r="AT21" s="425"/>
      <c r="AU21" s="425">
        <f>COUNTIF(AV13:AV16,"E")</f>
        <v>0</v>
      </c>
      <c r="AV21" s="425"/>
      <c r="AW21" s="425">
        <f>COUNTIF(AX13:AX16,"E")</f>
        <v>0</v>
      </c>
      <c r="AX21" s="425"/>
      <c r="AY21" s="425">
        <f>COUNTIF(AZ13:AZ16,"E")</f>
        <v>0</v>
      </c>
      <c r="AZ21" s="425"/>
      <c r="BA21" s="425">
        <f>COUNTIF(BB13:BB16,"E")</f>
        <v>0</v>
      </c>
      <c r="BB21" s="425"/>
      <c r="BC21" s="425">
        <f>COUNTIF(BD13:BD16,"E")</f>
        <v>0</v>
      </c>
      <c r="BD21" s="425"/>
      <c r="BE21" s="425">
        <f>COUNTIF(BF13:BF16,"E")</f>
        <v>0</v>
      </c>
      <c r="BF21" s="425"/>
      <c r="BG21" s="425">
        <f>COUNTIF(BH13:BH16,"E")</f>
        <v>0</v>
      </c>
      <c r="BH21" s="425"/>
      <c r="BI21" s="425">
        <f>COUNTIF(BJ13:BJ16,"E")</f>
        <v>0</v>
      </c>
      <c r="BJ21" s="425"/>
      <c r="BK21" s="425">
        <f>COUNTIF(BL13:BL16,"E")</f>
        <v>0</v>
      </c>
      <c r="BL21" s="425"/>
      <c r="BM21" s="425">
        <f>COUNTIF(BN13:BN16,"E")</f>
        <v>0</v>
      </c>
      <c r="BN21" s="425"/>
      <c r="BO21" s="425">
        <f>COUNTIF(BP13:BP16,"E")</f>
        <v>0</v>
      </c>
      <c r="BP21" s="425"/>
      <c r="BQ21" s="425">
        <f>COUNTIF(BR13:BR16,"E")</f>
        <v>0</v>
      </c>
      <c r="BR21" s="425"/>
      <c r="BS21" s="425">
        <f>COUNTIF(BT13:BT16,"E")</f>
        <v>0</v>
      </c>
      <c r="BT21" s="425"/>
      <c r="BU21" s="425">
        <f>COUNTIF(BV13:BV16,"E")</f>
        <v>0</v>
      </c>
      <c r="BV21" s="425"/>
      <c r="BW21" s="425">
        <f>COUNTIF(BX13:BX16,"E")</f>
        <v>0</v>
      </c>
      <c r="BX21" s="425"/>
      <c r="BY21" s="425">
        <f>COUNTIF(BZ13:BZ16,"E")</f>
        <v>0</v>
      </c>
      <c r="BZ21" s="425"/>
      <c r="CA21" s="425">
        <f>COUNTIF(CB13:CB16,"E")</f>
        <v>0</v>
      </c>
      <c r="CB21" s="425"/>
      <c r="CC21" s="425">
        <f>COUNTIF(CD13:CD16,"E")</f>
        <v>0</v>
      </c>
      <c r="CD21" s="425"/>
      <c r="CE21" s="425">
        <f>COUNTIF(CF13:CF16,"E")</f>
        <v>0</v>
      </c>
      <c r="CF21" s="425"/>
      <c r="CG21" s="425">
        <f>COUNTIF(CH13:CH16,"E")</f>
        <v>0</v>
      </c>
      <c r="CH21" s="425"/>
      <c r="CI21" s="425">
        <f>COUNTIF(CJ13:CJ16,"E")</f>
        <v>0</v>
      </c>
      <c r="CJ21" s="425"/>
      <c r="CK21" s="425">
        <f>COUNTIF(CL13:CL16,"E")</f>
        <v>0</v>
      </c>
      <c r="CL21" s="425"/>
      <c r="CM21" s="425">
        <f>COUNTIF(CN13:CN16,"E")</f>
        <v>0</v>
      </c>
      <c r="CN21" s="425"/>
      <c r="CO21" s="425">
        <f>COUNTIF(CP13:CP16,"E")</f>
        <v>0</v>
      </c>
      <c r="CP21" s="425"/>
      <c r="CQ21" s="425">
        <f>COUNTIF(CR13:CR16,"E")</f>
        <v>0</v>
      </c>
      <c r="CR21" s="425"/>
      <c r="CS21" s="425">
        <f>COUNTIF(CT13:CT16,"E")</f>
        <v>0</v>
      </c>
      <c r="CT21" s="425"/>
      <c r="CU21" s="425">
        <f>COUNTIF(CV13:CV16,"E")</f>
        <v>0</v>
      </c>
      <c r="CV21" s="425"/>
      <c r="CW21" s="425">
        <f>COUNTIF(CX13:CX16,"E")</f>
        <v>0</v>
      </c>
      <c r="CX21" s="425"/>
      <c r="CY21" s="425">
        <f>COUNTIF(CZ13:CZ16,"E")</f>
        <v>0</v>
      </c>
      <c r="CZ21" s="425"/>
      <c r="DA21" s="135">
        <f>SUM(I21:CZ21)</f>
        <v>0</v>
      </c>
      <c r="DB21" s="194"/>
      <c r="DC21" s="195"/>
    </row>
    <row r="22" spans="2:107" ht="12.75" hidden="1" customHeight="1" x14ac:dyDescent="0.3">
      <c r="B22" s="134"/>
      <c r="H22" s="67" t="s">
        <v>40</v>
      </c>
      <c r="I22" s="430"/>
      <c r="J22" s="430"/>
      <c r="K22" s="430"/>
      <c r="L22" s="430"/>
      <c r="M22" s="430"/>
      <c r="N22" s="430"/>
      <c r="O22" s="430"/>
      <c r="P22" s="430"/>
      <c r="Q22" s="425" t="e">
        <f>+Q21/Q20</f>
        <v>#DIV/0!</v>
      </c>
      <c r="R22" s="425"/>
      <c r="S22" s="425" t="e">
        <f>+S21/S20</f>
        <v>#DIV/0!</v>
      </c>
      <c r="T22" s="425"/>
      <c r="U22" s="425" t="e">
        <f>+U21/U20</f>
        <v>#DIV/0!</v>
      </c>
      <c r="V22" s="425"/>
      <c r="W22" s="425">
        <v>0</v>
      </c>
      <c r="X22" s="425"/>
      <c r="Y22" s="425" t="e">
        <f>+Y21/Y20</f>
        <v>#DIV/0!</v>
      </c>
      <c r="Z22" s="425"/>
      <c r="AA22" s="425">
        <v>0</v>
      </c>
      <c r="AB22" s="425"/>
      <c r="AC22" s="425">
        <v>0</v>
      </c>
      <c r="AD22" s="425"/>
      <c r="AE22" s="425">
        <v>0</v>
      </c>
      <c r="AF22" s="425"/>
      <c r="AG22" s="425" t="e">
        <f>+AG21/AG20</f>
        <v>#DIV/0!</v>
      </c>
      <c r="AH22" s="425"/>
      <c r="AI22" s="425">
        <v>0</v>
      </c>
      <c r="AJ22" s="425"/>
      <c r="AK22" s="425">
        <v>0</v>
      </c>
      <c r="AL22" s="425"/>
      <c r="AM22" s="425">
        <v>0</v>
      </c>
      <c r="AN22" s="425"/>
      <c r="AO22" s="425" t="e">
        <f>+AO21/AO20</f>
        <v>#DIV/0!</v>
      </c>
      <c r="AP22" s="425"/>
      <c r="AQ22" s="425">
        <v>0</v>
      </c>
      <c r="AR22" s="425"/>
      <c r="AS22" s="425">
        <v>0</v>
      </c>
      <c r="AT22" s="425"/>
      <c r="AU22" s="425">
        <v>0</v>
      </c>
      <c r="AV22" s="425"/>
      <c r="AW22" s="425" t="e">
        <f>+AW21/AW20</f>
        <v>#DIV/0!</v>
      </c>
      <c r="AX22" s="425"/>
      <c r="AY22" s="425" t="e">
        <f>+AY21/AY20</f>
        <v>#DIV/0!</v>
      </c>
      <c r="AZ22" s="425"/>
      <c r="BA22" s="425">
        <v>0</v>
      </c>
      <c r="BB22" s="425"/>
      <c r="BC22" s="425">
        <v>0</v>
      </c>
      <c r="BD22" s="425"/>
      <c r="BE22" s="428" t="e">
        <f>+BE21/BE20</f>
        <v>#DIV/0!</v>
      </c>
      <c r="BF22" s="429"/>
      <c r="BG22" s="428" t="e">
        <f>+BG21/BG20</f>
        <v>#DIV/0!</v>
      </c>
      <c r="BH22" s="429"/>
      <c r="BI22" s="426">
        <v>0</v>
      </c>
      <c r="BJ22" s="427"/>
      <c r="BK22" s="426">
        <v>0</v>
      </c>
      <c r="BL22" s="427"/>
      <c r="BM22" s="428" t="e">
        <f>+BM21/BM20</f>
        <v>#DIV/0!</v>
      </c>
      <c r="BN22" s="429"/>
      <c r="BO22" s="428" t="e">
        <f>+BO21/BO20</f>
        <v>#DIV/0!</v>
      </c>
      <c r="BP22" s="429"/>
      <c r="BQ22" s="426">
        <v>0</v>
      </c>
      <c r="BR22" s="427"/>
      <c r="BS22" s="426">
        <v>0</v>
      </c>
      <c r="BT22" s="427"/>
      <c r="BU22" s="365" t="e">
        <f>+BU21/BU20</f>
        <v>#DIV/0!</v>
      </c>
      <c r="BV22" s="365"/>
      <c r="BW22" s="425">
        <f>+BW21/BW20</f>
        <v>0</v>
      </c>
      <c r="BX22" s="425"/>
      <c r="BY22" s="425">
        <v>0</v>
      </c>
      <c r="BZ22" s="425"/>
      <c r="CA22" s="425">
        <v>0</v>
      </c>
      <c r="CB22" s="425"/>
      <c r="CC22" s="365" t="e">
        <f>+CC21/CC20</f>
        <v>#DIV/0!</v>
      </c>
      <c r="CD22" s="365"/>
      <c r="CE22" s="425" t="e">
        <f>+CE21/CE20</f>
        <v>#DIV/0!</v>
      </c>
      <c r="CF22" s="425"/>
      <c r="CG22" s="425">
        <v>0</v>
      </c>
      <c r="CH22" s="425"/>
      <c r="CI22" s="425">
        <v>0</v>
      </c>
      <c r="CJ22" s="425"/>
      <c r="CK22" s="365" t="e">
        <f>+CK21/CK20</f>
        <v>#DIV/0!</v>
      </c>
      <c r="CL22" s="365"/>
      <c r="CM22" s="425">
        <v>0</v>
      </c>
      <c r="CN22" s="425"/>
      <c r="CO22" s="425">
        <v>0</v>
      </c>
      <c r="CP22" s="425"/>
      <c r="CQ22" s="425">
        <v>0</v>
      </c>
      <c r="CR22" s="425"/>
      <c r="CS22" s="365">
        <v>0</v>
      </c>
      <c r="CT22" s="365"/>
      <c r="CU22" s="365">
        <v>0</v>
      </c>
      <c r="CV22" s="365"/>
      <c r="CW22" s="365">
        <v>0</v>
      </c>
      <c r="CX22" s="365"/>
      <c r="CY22" s="365">
        <v>0</v>
      </c>
      <c r="CZ22" s="365"/>
      <c r="DA22" s="136">
        <f>+DA21/DA20</f>
        <v>0</v>
      </c>
      <c r="DB22" s="194"/>
      <c r="DC22" s="196" t="s">
        <v>33</v>
      </c>
    </row>
    <row r="23" spans="2:107" ht="12.75" hidden="1" customHeight="1" x14ac:dyDescent="0.3">
      <c r="B23" s="134"/>
      <c r="H23" s="67" t="s">
        <v>52</v>
      </c>
      <c r="I23" s="67"/>
      <c r="J23" s="67"/>
      <c r="K23" s="67"/>
      <c r="L23" s="67"/>
      <c r="M23" s="67"/>
      <c r="N23" s="67"/>
      <c r="O23" s="67"/>
      <c r="P23" s="67"/>
      <c r="Q23" s="367" t="e">
        <f>#REF!+Q20</f>
        <v>#REF!</v>
      </c>
      <c r="R23" s="367"/>
      <c r="S23" s="137"/>
      <c r="T23" s="137"/>
      <c r="U23" s="367" t="e">
        <f>Q23+U20</f>
        <v>#REF!</v>
      </c>
      <c r="V23" s="367"/>
      <c r="W23" s="368" t="e">
        <f>U23+W20</f>
        <v>#REF!</v>
      </c>
      <c r="X23" s="368"/>
      <c r="Y23" s="367" t="e">
        <f>W23+Y20</f>
        <v>#REF!</v>
      </c>
      <c r="Z23" s="367"/>
      <c r="AA23" s="137"/>
      <c r="AB23" s="137"/>
      <c r="AC23" s="367" t="e">
        <f>Y23+AC20</f>
        <v>#REF!</v>
      </c>
      <c r="AD23" s="367"/>
      <c r="AE23" s="368" t="e">
        <f>AC23+AE20</f>
        <v>#REF!</v>
      </c>
      <c r="AF23" s="368"/>
      <c r="AG23" s="367" t="e">
        <f>AE23+AG20</f>
        <v>#REF!</v>
      </c>
      <c r="AH23" s="367"/>
      <c r="AI23" s="137"/>
      <c r="AJ23" s="137"/>
      <c r="AK23" s="367" t="e">
        <f>AG23+AK20</f>
        <v>#REF!</v>
      </c>
      <c r="AL23" s="367"/>
      <c r="AM23" s="368" t="e">
        <f>AK23+AM20</f>
        <v>#REF!</v>
      </c>
      <c r="AN23" s="36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367" t="e">
        <f>AM23+BU20</f>
        <v>#REF!</v>
      </c>
      <c r="BV23" s="367"/>
      <c r="BW23" s="137"/>
      <c r="BX23" s="137"/>
      <c r="BY23" s="367" t="e">
        <f>BU23+BY20</f>
        <v>#REF!</v>
      </c>
      <c r="BZ23" s="367"/>
      <c r="CA23" s="368" t="e">
        <f>BY23+CA20</f>
        <v>#REF!</v>
      </c>
      <c r="CB23" s="368"/>
      <c r="CC23" s="367" t="e">
        <f>CA23+CC20</f>
        <v>#REF!</v>
      </c>
      <c r="CD23" s="367"/>
      <c r="CE23" s="137"/>
      <c r="CF23" s="137"/>
      <c r="CG23" s="367" t="e">
        <f>CC23+CG20</f>
        <v>#REF!</v>
      </c>
      <c r="CH23" s="367"/>
      <c r="CI23" s="368" t="e">
        <f>CG23+CI20</f>
        <v>#REF!</v>
      </c>
      <c r="CJ23" s="368"/>
      <c r="CK23" s="367" t="e">
        <f>CI23+CK20</f>
        <v>#REF!</v>
      </c>
      <c r="CL23" s="367"/>
      <c r="CM23" s="137"/>
      <c r="CN23" s="137"/>
      <c r="CO23" s="367" t="e">
        <f>CK23+CO20</f>
        <v>#REF!</v>
      </c>
      <c r="CP23" s="367"/>
      <c r="CQ23" s="368" t="e">
        <f>CO23+CQ20</f>
        <v>#REF!</v>
      </c>
      <c r="CR23" s="368"/>
      <c r="CS23" s="367" t="e">
        <f>CQ23+CS20</f>
        <v>#REF!</v>
      </c>
      <c r="CT23" s="367"/>
      <c r="CU23" s="137"/>
      <c r="CV23" s="137"/>
      <c r="CW23" s="367" t="e">
        <f>CS23+CW20</f>
        <v>#REF!</v>
      </c>
      <c r="CX23" s="367"/>
      <c r="CY23" s="368" t="e">
        <f>CW23+CY20</f>
        <v>#REF!</v>
      </c>
      <c r="CZ23" s="368"/>
      <c r="DA23" s="193"/>
      <c r="DB23" s="194"/>
      <c r="DC23" s="195"/>
    </row>
    <row r="24" spans="2:107" ht="12.75" hidden="1" customHeight="1" x14ac:dyDescent="0.3">
      <c r="B24" s="134"/>
      <c r="H24" s="67" t="s">
        <v>53</v>
      </c>
      <c r="I24" s="67"/>
      <c r="J24" s="67"/>
      <c r="K24" s="67"/>
      <c r="L24" s="67"/>
      <c r="M24" s="67"/>
      <c r="N24" s="67"/>
      <c r="O24" s="67"/>
      <c r="P24" s="67"/>
      <c r="Q24" s="367" t="e">
        <f>#REF!+Q21</f>
        <v>#REF!</v>
      </c>
      <c r="R24" s="367"/>
      <c r="S24" s="137"/>
      <c r="T24" s="137"/>
      <c r="U24" s="367" t="e">
        <f>Q24+U21</f>
        <v>#REF!</v>
      </c>
      <c r="V24" s="367"/>
      <c r="W24" s="368" t="e">
        <f>U24+W21</f>
        <v>#REF!</v>
      </c>
      <c r="X24" s="368"/>
      <c r="Y24" s="367" t="e">
        <f>W24+Y21</f>
        <v>#REF!</v>
      </c>
      <c r="Z24" s="367"/>
      <c r="AA24" s="137"/>
      <c r="AB24" s="137"/>
      <c r="AC24" s="367" t="e">
        <f>Y24+AC21</f>
        <v>#REF!</v>
      </c>
      <c r="AD24" s="367"/>
      <c r="AE24" s="368" t="e">
        <f>AC24+AE21</f>
        <v>#REF!</v>
      </c>
      <c r="AF24" s="368"/>
      <c r="AG24" s="367" t="e">
        <f>AE24+AG21</f>
        <v>#REF!</v>
      </c>
      <c r="AH24" s="367"/>
      <c r="AI24" s="137"/>
      <c r="AJ24" s="137"/>
      <c r="AK24" s="367" t="e">
        <f>AG24+AK21</f>
        <v>#REF!</v>
      </c>
      <c r="AL24" s="367"/>
      <c r="AM24" s="368" t="e">
        <f>AK24+AM21</f>
        <v>#REF!</v>
      </c>
      <c r="AN24" s="36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367" t="e">
        <f>AM24+BU21</f>
        <v>#REF!</v>
      </c>
      <c r="BV24" s="367"/>
      <c r="BW24" s="137"/>
      <c r="BX24" s="137"/>
      <c r="BY24" s="367" t="e">
        <f>BU24+BY21</f>
        <v>#REF!</v>
      </c>
      <c r="BZ24" s="367"/>
      <c r="CA24" s="368" t="e">
        <f>BY24+CA21</f>
        <v>#REF!</v>
      </c>
      <c r="CB24" s="368"/>
      <c r="CC24" s="367" t="e">
        <f>CA24+CC21</f>
        <v>#REF!</v>
      </c>
      <c r="CD24" s="367"/>
      <c r="CE24" s="137"/>
      <c r="CF24" s="137"/>
      <c r="CG24" s="367" t="e">
        <f>CC24+CG21</f>
        <v>#REF!</v>
      </c>
      <c r="CH24" s="367"/>
      <c r="CI24" s="368" t="e">
        <f>CG24+CI21</f>
        <v>#REF!</v>
      </c>
      <c r="CJ24" s="368"/>
      <c r="CK24" s="367" t="e">
        <f>CI24+CK21</f>
        <v>#REF!</v>
      </c>
      <c r="CL24" s="367"/>
      <c r="CM24" s="137"/>
      <c r="CN24" s="137"/>
      <c r="CO24" s="367" t="e">
        <f>CK24+CO21</f>
        <v>#REF!</v>
      </c>
      <c r="CP24" s="367"/>
      <c r="CQ24" s="368" t="e">
        <f>CO24+CQ21</f>
        <v>#REF!</v>
      </c>
      <c r="CR24" s="368"/>
      <c r="CS24" s="367" t="e">
        <f>CQ24+CS21</f>
        <v>#REF!</v>
      </c>
      <c r="CT24" s="367"/>
      <c r="CU24" s="137"/>
      <c r="CV24" s="137"/>
      <c r="CW24" s="367" t="e">
        <f>CS24+CW21</f>
        <v>#REF!</v>
      </c>
      <c r="CX24" s="367"/>
      <c r="CY24" s="368" t="e">
        <f>CW24+CY21</f>
        <v>#REF!</v>
      </c>
      <c r="CZ24" s="368"/>
      <c r="DA24" s="193"/>
      <c r="DB24" s="194"/>
      <c r="DC24" s="195"/>
    </row>
    <row r="25" spans="2:107" ht="12.75" hidden="1" customHeight="1" x14ac:dyDescent="0.3">
      <c r="B25" s="134"/>
      <c r="H25" s="67" t="s">
        <v>54</v>
      </c>
      <c r="I25" s="67"/>
      <c r="J25" s="67"/>
      <c r="K25" s="67"/>
      <c r="L25" s="67"/>
      <c r="M25" s="67"/>
      <c r="N25" s="67"/>
      <c r="O25" s="67"/>
      <c r="P25" s="67"/>
      <c r="Q25" s="365" t="e">
        <f>+Q24/Q23</f>
        <v>#REF!</v>
      </c>
      <c r="R25" s="366"/>
      <c r="S25" s="139"/>
      <c r="T25" s="139"/>
      <c r="U25" s="365" t="e">
        <f>+U24/U23</f>
        <v>#REF!</v>
      </c>
      <c r="V25" s="366"/>
      <c r="W25" s="365" t="e">
        <f>+W24/W23</f>
        <v>#REF!</v>
      </c>
      <c r="X25" s="366"/>
      <c r="Y25" s="365" t="e">
        <f>+Y24/Y23</f>
        <v>#REF!</v>
      </c>
      <c r="Z25" s="366"/>
      <c r="AA25" s="139"/>
      <c r="AB25" s="139"/>
      <c r="AC25" s="365" t="e">
        <f>+AC24/AC23</f>
        <v>#REF!</v>
      </c>
      <c r="AD25" s="366"/>
      <c r="AE25" s="365" t="e">
        <f>+AE24/AE23</f>
        <v>#REF!</v>
      </c>
      <c r="AF25" s="366"/>
      <c r="AG25" s="365" t="e">
        <f>+AG24/AG23</f>
        <v>#REF!</v>
      </c>
      <c r="AH25" s="366"/>
      <c r="AI25" s="139"/>
      <c r="AJ25" s="139"/>
      <c r="AK25" s="365" t="e">
        <f>+AK24/AK23</f>
        <v>#REF!</v>
      </c>
      <c r="AL25" s="366"/>
      <c r="AM25" s="365" t="e">
        <f>+AM24/AM23</f>
        <v>#REF!</v>
      </c>
      <c r="AN25" s="366"/>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365" t="e">
        <f>+BU24/BU23</f>
        <v>#REF!</v>
      </c>
      <c r="BV25" s="366"/>
      <c r="BW25" s="139"/>
      <c r="BX25" s="139"/>
      <c r="BY25" s="365" t="e">
        <f>+BY24/BY23</f>
        <v>#REF!</v>
      </c>
      <c r="BZ25" s="366"/>
      <c r="CA25" s="365" t="e">
        <f>+CA24/CA23</f>
        <v>#REF!</v>
      </c>
      <c r="CB25" s="366"/>
      <c r="CC25" s="365" t="e">
        <f>+CC24/CC23</f>
        <v>#REF!</v>
      </c>
      <c r="CD25" s="366"/>
      <c r="CE25" s="139"/>
      <c r="CF25" s="139"/>
      <c r="CG25" s="365" t="e">
        <f>+CG24/CG23</f>
        <v>#REF!</v>
      </c>
      <c r="CH25" s="366"/>
      <c r="CI25" s="365" t="e">
        <f>+CI24/CI23</f>
        <v>#REF!</v>
      </c>
      <c r="CJ25" s="366"/>
      <c r="CK25" s="365" t="e">
        <f>+CK24/CK23</f>
        <v>#REF!</v>
      </c>
      <c r="CL25" s="366"/>
      <c r="CM25" s="139"/>
      <c r="CN25" s="139"/>
      <c r="CO25" s="365" t="e">
        <f>+CO24/CO23</f>
        <v>#REF!</v>
      </c>
      <c r="CP25" s="366"/>
      <c r="CQ25" s="365" t="e">
        <f>+CQ24/CQ23</f>
        <v>#REF!</v>
      </c>
      <c r="CR25" s="366"/>
      <c r="CS25" s="365" t="e">
        <f>+CS24/CS23</f>
        <v>#REF!</v>
      </c>
      <c r="CT25" s="366"/>
      <c r="CU25" s="139"/>
      <c r="CV25" s="139"/>
      <c r="CW25" s="365" t="e">
        <f>+CW24/CW23</f>
        <v>#REF!</v>
      </c>
      <c r="CX25" s="366"/>
      <c r="CY25" s="365" t="e">
        <f>+CY24/CY23</f>
        <v>#REF!</v>
      </c>
      <c r="CZ25" s="366"/>
      <c r="DA25" s="197"/>
      <c r="DB25" s="198"/>
      <c r="DC25" s="199"/>
    </row>
    <row r="26" spans="2:107" ht="10.5" hidden="1" customHeight="1" x14ac:dyDescent="0.3">
      <c r="B26" s="362"/>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3"/>
      <c r="BC26" s="363"/>
      <c r="BD26" s="363"/>
      <c r="BE26" s="363"/>
      <c r="BF26" s="363"/>
      <c r="BG26" s="363"/>
      <c r="BH26" s="363"/>
      <c r="BI26" s="363"/>
      <c r="BJ26" s="363"/>
      <c r="BK26" s="363"/>
      <c r="BL26" s="363"/>
      <c r="BM26" s="363"/>
      <c r="BN26" s="363"/>
      <c r="BO26" s="363"/>
      <c r="BP26" s="363"/>
      <c r="BQ26" s="363"/>
      <c r="BR26" s="363"/>
      <c r="BS26" s="363"/>
      <c r="BT26" s="363"/>
      <c r="BU26" s="363"/>
      <c r="BV26" s="363"/>
      <c r="BW26" s="363"/>
      <c r="BX26" s="363"/>
      <c r="BY26" s="363"/>
      <c r="BZ26" s="363"/>
      <c r="CA26" s="363"/>
      <c r="CB26" s="363"/>
      <c r="CC26" s="363"/>
      <c r="CD26" s="363"/>
      <c r="CE26" s="363"/>
      <c r="CF26" s="363"/>
      <c r="CG26" s="363"/>
      <c r="CH26" s="363"/>
      <c r="CI26" s="363"/>
      <c r="CJ26" s="363"/>
      <c r="CK26" s="363"/>
      <c r="CL26" s="363"/>
      <c r="CM26" s="363"/>
      <c r="CN26" s="363"/>
      <c r="CO26" s="363"/>
      <c r="CP26" s="363"/>
      <c r="CQ26" s="363"/>
      <c r="CR26" s="363"/>
      <c r="CS26" s="363"/>
      <c r="CT26" s="363"/>
      <c r="CU26" s="363"/>
      <c r="CV26" s="363"/>
      <c r="CW26" s="363"/>
      <c r="CX26" s="363"/>
      <c r="CY26" s="363"/>
      <c r="CZ26" s="363"/>
      <c r="DA26" s="363"/>
      <c r="DB26" s="363"/>
      <c r="DC26" s="364"/>
    </row>
    <row r="27" spans="2:107" hidden="1" x14ac:dyDescent="0.3"/>
    <row r="28" spans="2:107" hidden="1" x14ac:dyDescent="0.3"/>
    <row r="29" spans="2:107" x14ac:dyDescent="0.25">
      <c r="B29" s="200" t="s">
        <v>33</v>
      </c>
    </row>
    <row r="30" spans="2:107" ht="23.4" x14ac:dyDescent="0.3">
      <c r="H30" s="66" t="s">
        <v>37</v>
      </c>
      <c r="I30" s="320" t="s">
        <v>15</v>
      </c>
      <c r="J30" s="321"/>
      <c r="K30" s="321"/>
      <c r="L30" s="321"/>
      <c r="M30" s="321"/>
      <c r="N30" s="321"/>
      <c r="O30" s="321"/>
      <c r="P30" s="322"/>
      <c r="Q30" s="320" t="s">
        <v>16</v>
      </c>
      <c r="R30" s="321"/>
      <c r="S30" s="321"/>
      <c r="T30" s="321"/>
      <c r="U30" s="321"/>
      <c r="V30" s="321"/>
      <c r="W30" s="321"/>
      <c r="X30" s="322"/>
      <c r="Y30" s="320" t="s">
        <v>17</v>
      </c>
      <c r="Z30" s="321"/>
      <c r="AA30" s="321"/>
      <c r="AB30" s="321"/>
      <c r="AC30" s="321"/>
      <c r="AD30" s="321"/>
      <c r="AE30" s="321"/>
      <c r="AF30" s="322"/>
      <c r="AG30" s="320" t="s">
        <v>18</v>
      </c>
      <c r="AH30" s="321"/>
      <c r="AI30" s="321"/>
      <c r="AJ30" s="321"/>
      <c r="AK30" s="321"/>
      <c r="AL30" s="321"/>
      <c r="AM30" s="321"/>
      <c r="AN30" s="322"/>
      <c r="AO30" s="320" t="s">
        <v>19</v>
      </c>
      <c r="AP30" s="321"/>
      <c r="AQ30" s="321"/>
      <c r="AR30" s="321"/>
      <c r="AS30" s="321"/>
      <c r="AT30" s="321"/>
      <c r="AU30" s="321"/>
      <c r="AV30" s="322"/>
      <c r="AW30" s="320" t="s">
        <v>20</v>
      </c>
      <c r="AX30" s="321"/>
      <c r="AY30" s="321"/>
      <c r="AZ30" s="321"/>
      <c r="BA30" s="321"/>
      <c r="BB30" s="321"/>
      <c r="BC30" s="321"/>
      <c r="BD30" s="322"/>
      <c r="BE30" s="320" t="s">
        <v>21</v>
      </c>
      <c r="BF30" s="321"/>
      <c r="BG30" s="321"/>
      <c r="BH30" s="321"/>
      <c r="BI30" s="321"/>
      <c r="BJ30" s="321"/>
      <c r="BK30" s="321"/>
      <c r="BL30" s="322"/>
      <c r="BM30" s="320" t="s">
        <v>22</v>
      </c>
      <c r="BN30" s="321"/>
      <c r="BO30" s="321"/>
      <c r="BP30" s="321"/>
      <c r="BQ30" s="321"/>
      <c r="BR30" s="321"/>
      <c r="BS30" s="321"/>
      <c r="BT30" s="322"/>
      <c r="BU30" s="320" t="s">
        <v>23</v>
      </c>
      <c r="BV30" s="321"/>
      <c r="BW30" s="321"/>
      <c r="BX30" s="321"/>
      <c r="BY30" s="321"/>
      <c r="BZ30" s="321"/>
      <c r="CA30" s="321"/>
      <c r="CB30" s="322"/>
      <c r="CC30" s="320" t="s">
        <v>24</v>
      </c>
      <c r="CD30" s="321"/>
      <c r="CE30" s="321"/>
      <c r="CF30" s="321"/>
      <c r="CG30" s="321"/>
      <c r="CH30" s="321"/>
      <c r="CI30" s="321"/>
      <c r="CJ30" s="322"/>
      <c r="CK30" s="320" t="s">
        <v>25</v>
      </c>
      <c r="CL30" s="321"/>
      <c r="CM30" s="321"/>
      <c r="CN30" s="321"/>
      <c r="CO30" s="321"/>
      <c r="CP30" s="321"/>
      <c r="CQ30" s="321"/>
      <c r="CR30" s="322"/>
      <c r="CS30" s="320" t="s">
        <v>26</v>
      </c>
      <c r="CT30" s="321"/>
      <c r="CU30" s="321"/>
      <c r="CV30" s="321"/>
      <c r="CW30" s="321"/>
      <c r="CX30" s="321"/>
      <c r="CY30" s="321"/>
      <c r="CZ30" s="322"/>
      <c r="DA30" s="193"/>
    </row>
    <row r="31" spans="2:107" x14ac:dyDescent="0.3">
      <c r="H31" s="67" t="s">
        <v>38</v>
      </c>
      <c r="I31" s="306"/>
      <c r="J31" s="307"/>
      <c r="K31" s="306"/>
      <c r="L31" s="307"/>
      <c r="M31" s="306"/>
      <c r="N31" s="307"/>
      <c r="O31" s="306"/>
      <c r="P31" s="307"/>
      <c r="Q31" s="306"/>
      <c r="R31" s="307"/>
      <c r="S31" s="306"/>
      <c r="T31" s="307"/>
      <c r="U31" s="306"/>
      <c r="V31" s="307"/>
      <c r="W31" s="306"/>
      <c r="X31" s="307"/>
      <c r="Y31" s="306"/>
      <c r="Z31" s="307"/>
      <c r="AA31" s="306"/>
      <c r="AB31" s="307"/>
      <c r="AC31" s="306"/>
      <c r="AD31" s="307"/>
      <c r="AE31" s="306"/>
      <c r="AF31" s="307"/>
      <c r="AG31" s="306"/>
      <c r="AH31" s="307"/>
      <c r="AI31" s="306"/>
      <c r="AJ31" s="307"/>
      <c r="AK31" s="306"/>
      <c r="AL31" s="307"/>
      <c r="AM31" s="306"/>
      <c r="AN31" s="307"/>
      <c r="AO31" s="306"/>
      <c r="AP31" s="307"/>
      <c r="AQ31" s="306"/>
      <c r="AR31" s="307"/>
      <c r="AS31" s="306"/>
      <c r="AT31" s="307"/>
      <c r="AU31" s="306"/>
      <c r="AV31" s="307"/>
      <c r="AW31" s="306"/>
      <c r="AX31" s="307"/>
      <c r="AY31" s="306"/>
      <c r="AZ31" s="307"/>
      <c r="BA31" s="306"/>
      <c r="BB31" s="307"/>
      <c r="BC31" s="306"/>
      <c r="BD31" s="307"/>
      <c r="BE31" s="306"/>
      <c r="BF31" s="307"/>
      <c r="BG31" s="306"/>
      <c r="BH31" s="307"/>
      <c r="BI31" s="306"/>
      <c r="BJ31" s="307"/>
      <c r="BK31" s="306"/>
      <c r="BL31" s="307"/>
      <c r="BM31" s="306"/>
      <c r="BN31" s="307"/>
      <c r="BO31" s="306"/>
      <c r="BP31" s="307"/>
      <c r="BQ31" s="308">
        <f>COUNTIF(BQ13:BQ16,"P")</f>
        <v>1</v>
      </c>
      <c r="BR31" s="309"/>
      <c r="BS31" s="306"/>
      <c r="BT31" s="307"/>
      <c r="BU31" s="306"/>
      <c r="BV31" s="307"/>
      <c r="BW31" s="308">
        <f>COUNTIF(BW13:BW16,"P")</f>
        <v>1</v>
      </c>
      <c r="BX31" s="309"/>
      <c r="BY31" s="308">
        <f>COUNTIF(BY13:BY16,"P")</f>
        <v>1</v>
      </c>
      <c r="BZ31" s="309"/>
      <c r="CA31" s="306"/>
      <c r="CB31" s="307"/>
      <c r="CC31" s="306"/>
      <c r="CD31" s="307"/>
      <c r="CE31" s="306"/>
      <c r="CF31" s="307"/>
      <c r="CG31" s="306"/>
      <c r="CH31" s="307"/>
      <c r="CI31" s="306"/>
      <c r="CJ31" s="307"/>
      <c r="CK31" s="306"/>
      <c r="CL31" s="307"/>
      <c r="CM31" s="308">
        <f>COUNTIF(CM13:CM16,"P")</f>
        <v>2</v>
      </c>
      <c r="CN31" s="309"/>
      <c r="CO31" s="306"/>
      <c r="CP31" s="307"/>
      <c r="CQ31" s="306"/>
      <c r="CR31" s="307"/>
      <c r="CS31" s="306"/>
      <c r="CT31" s="307"/>
      <c r="CU31" s="306"/>
      <c r="CV31" s="307"/>
      <c r="CW31" s="306"/>
      <c r="CX31" s="307"/>
      <c r="CY31" s="306"/>
      <c r="CZ31" s="307"/>
      <c r="DA31" s="135"/>
    </row>
    <row r="32" spans="2:107" x14ac:dyDescent="0.25">
      <c r="B32" s="200" t="s">
        <v>33</v>
      </c>
      <c r="H32" s="67" t="s">
        <v>39</v>
      </c>
      <c r="I32" s="306"/>
      <c r="J32" s="307"/>
      <c r="K32" s="306"/>
      <c r="L32" s="307"/>
      <c r="M32" s="306"/>
      <c r="N32" s="307"/>
      <c r="O32" s="306"/>
      <c r="P32" s="307"/>
      <c r="Q32" s="306"/>
      <c r="R32" s="307"/>
      <c r="S32" s="306"/>
      <c r="T32" s="307"/>
      <c r="U32" s="306"/>
      <c r="V32" s="307"/>
      <c r="W32" s="306"/>
      <c r="X32" s="307"/>
      <c r="Y32" s="306"/>
      <c r="Z32" s="307"/>
      <c r="AA32" s="306"/>
      <c r="AB32" s="307"/>
      <c r="AC32" s="306"/>
      <c r="AD32" s="307"/>
      <c r="AE32" s="306"/>
      <c r="AF32" s="307"/>
      <c r="AG32" s="306"/>
      <c r="AH32" s="307"/>
      <c r="AI32" s="306"/>
      <c r="AJ32" s="307"/>
      <c r="AK32" s="306"/>
      <c r="AL32" s="307"/>
      <c r="AM32" s="306"/>
      <c r="AN32" s="307"/>
      <c r="AO32" s="306"/>
      <c r="AP32" s="307"/>
      <c r="AQ32" s="306"/>
      <c r="AR32" s="307"/>
      <c r="AS32" s="306"/>
      <c r="AT32" s="307"/>
      <c r="AU32" s="306"/>
      <c r="AV32" s="307"/>
      <c r="AW32" s="306"/>
      <c r="AX32" s="307"/>
      <c r="AY32" s="306"/>
      <c r="AZ32" s="307"/>
      <c r="BA32" s="306"/>
      <c r="BB32" s="307"/>
      <c r="BC32" s="306"/>
      <c r="BD32" s="307"/>
      <c r="BE32" s="306"/>
      <c r="BF32" s="307"/>
      <c r="BG32" s="306"/>
      <c r="BH32" s="307"/>
      <c r="BI32" s="306"/>
      <c r="BJ32" s="307"/>
      <c r="BK32" s="306"/>
      <c r="BL32" s="307"/>
      <c r="BM32" s="306"/>
      <c r="BN32" s="307"/>
      <c r="BO32" s="306"/>
      <c r="BP32" s="307"/>
      <c r="BQ32" s="308">
        <f>COUNTIF(BR13:BR16,"E")</f>
        <v>0</v>
      </c>
      <c r="BR32" s="309"/>
      <c r="BS32" s="306"/>
      <c r="BT32" s="307"/>
      <c r="BU32" s="306"/>
      <c r="BV32" s="307"/>
      <c r="BW32" s="308">
        <f>COUNTIF(BX13:BX16,"E")</f>
        <v>0</v>
      </c>
      <c r="BX32" s="309"/>
      <c r="BY32" s="308">
        <f>COUNTIF(BZ13:BZ16,"E")</f>
        <v>0</v>
      </c>
      <c r="BZ32" s="309"/>
      <c r="CA32" s="306"/>
      <c r="CB32" s="307"/>
      <c r="CC32" s="306"/>
      <c r="CD32" s="307"/>
      <c r="CE32" s="306"/>
      <c r="CF32" s="307"/>
      <c r="CG32" s="306"/>
      <c r="CH32" s="307"/>
      <c r="CI32" s="306"/>
      <c r="CJ32" s="307"/>
      <c r="CK32" s="306"/>
      <c r="CL32" s="307"/>
      <c r="CM32" s="308">
        <f>COUNTIF(CN13:CN16,"E")</f>
        <v>0</v>
      </c>
      <c r="CN32" s="309"/>
      <c r="CO32" s="306"/>
      <c r="CP32" s="307"/>
      <c r="CQ32" s="306"/>
      <c r="CR32" s="307"/>
      <c r="CS32" s="306"/>
      <c r="CT32" s="307"/>
      <c r="CU32" s="306"/>
      <c r="CV32" s="307"/>
      <c r="CW32" s="306"/>
      <c r="CX32" s="307"/>
      <c r="CY32" s="306"/>
      <c r="CZ32" s="307"/>
      <c r="DA32" s="135"/>
    </row>
    <row r="33" spans="8:105" x14ac:dyDescent="0.3">
      <c r="H33" s="67" t="s">
        <v>40</v>
      </c>
      <c r="I33" s="306"/>
      <c r="J33" s="307"/>
      <c r="K33" s="306"/>
      <c r="L33" s="307"/>
      <c r="M33" s="306"/>
      <c r="N33" s="307"/>
      <c r="O33" s="306"/>
      <c r="P33" s="307"/>
      <c r="Q33" s="306"/>
      <c r="R33" s="307"/>
      <c r="S33" s="306"/>
      <c r="T33" s="307"/>
      <c r="U33" s="306"/>
      <c r="V33" s="307"/>
      <c r="W33" s="306"/>
      <c r="X33" s="307"/>
      <c r="Y33" s="306"/>
      <c r="Z33" s="307"/>
      <c r="AA33" s="306"/>
      <c r="AB33" s="307"/>
      <c r="AC33" s="306"/>
      <c r="AD33" s="307"/>
      <c r="AE33" s="306"/>
      <c r="AF33" s="307"/>
      <c r="AG33" s="306"/>
      <c r="AH33" s="307"/>
      <c r="AI33" s="306"/>
      <c r="AJ33" s="307"/>
      <c r="AK33" s="306"/>
      <c r="AL33" s="307"/>
      <c r="AM33" s="306"/>
      <c r="AN33" s="307"/>
      <c r="AO33" s="306"/>
      <c r="AP33" s="307"/>
      <c r="AQ33" s="306"/>
      <c r="AR33" s="307"/>
      <c r="AS33" s="306"/>
      <c r="AT33" s="307"/>
      <c r="AU33" s="306"/>
      <c r="AV33" s="307"/>
      <c r="AW33" s="306"/>
      <c r="AX33" s="307"/>
      <c r="AY33" s="306"/>
      <c r="AZ33" s="307"/>
      <c r="BA33" s="306"/>
      <c r="BB33" s="307"/>
      <c r="BC33" s="306"/>
      <c r="BD33" s="307"/>
      <c r="BE33" s="306"/>
      <c r="BF33" s="307"/>
      <c r="BG33" s="306"/>
      <c r="BH33" s="307"/>
      <c r="BI33" s="306"/>
      <c r="BJ33" s="307"/>
      <c r="BK33" s="306"/>
      <c r="BL33" s="307"/>
      <c r="BM33" s="306"/>
      <c r="BN33" s="307"/>
      <c r="BO33" s="306"/>
      <c r="BP33" s="307"/>
      <c r="BQ33" s="302">
        <f t="shared" ref="BQ33" si="0">BQ32/BQ31</f>
        <v>0</v>
      </c>
      <c r="BR33" s="303"/>
      <c r="BS33" s="306"/>
      <c r="BT33" s="307"/>
      <c r="BU33" s="306"/>
      <c r="BV33" s="307"/>
      <c r="BW33" s="302">
        <f t="shared" ref="BW33" si="1">BW32/BW31</f>
        <v>0</v>
      </c>
      <c r="BX33" s="303"/>
      <c r="BY33" s="302">
        <f t="shared" ref="BY33" si="2">BY32/BY31</f>
        <v>0</v>
      </c>
      <c r="BZ33" s="303"/>
      <c r="CA33" s="306"/>
      <c r="CB33" s="307"/>
      <c r="CC33" s="306"/>
      <c r="CD33" s="307"/>
      <c r="CE33" s="306"/>
      <c r="CF33" s="307"/>
      <c r="CG33" s="306"/>
      <c r="CH33" s="307"/>
      <c r="CI33" s="306"/>
      <c r="CJ33" s="307"/>
      <c r="CK33" s="306"/>
      <c r="CL33" s="307"/>
      <c r="CM33" s="302">
        <f t="shared" ref="CM33" si="3">CM32/CM31</f>
        <v>0</v>
      </c>
      <c r="CN33" s="303"/>
      <c r="CO33" s="306"/>
      <c r="CP33" s="307"/>
      <c r="CQ33" s="306"/>
      <c r="CR33" s="307"/>
      <c r="CS33" s="306"/>
      <c r="CT33" s="307"/>
      <c r="CU33" s="306"/>
      <c r="CV33" s="307"/>
      <c r="CW33" s="306"/>
      <c r="CX33" s="307"/>
      <c r="CY33" s="306"/>
      <c r="CZ33" s="307"/>
      <c r="DA33" s="136"/>
    </row>
  </sheetData>
  <mergeCells count="412">
    <mergeCell ref="B4:Y4"/>
    <mergeCell ref="Z4:AF4"/>
    <mergeCell ref="AG4:BX4"/>
    <mergeCell ref="BY4:CH4"/>
    <mergeCell ref="CI4:CP4"/>
    <mergeCell ref="CQ4:DC4"/>
    <mergeCell ref="B1:DB1"/>
    <mergeCell ref="B3:Y3"/>
    <mergeCell ref="Z3:AF3"/>
    <mergeCell ref="AG3:BX3"/>
    <mergeCell ref="BY3:CH3"/>
    <mergeCell ref="CI3:CP3"/>
    <mergeCell ref="CQ3:DC3"/>
    <mergeCell ref="B6:DC7"/>
    <mergeCell ref="B8:DC8"/>
    <mergeCell ref="I9:CR9"/>
    <mergeCell ref="B10:G11"/>
    <mergeCell ref="H10:H11"/>
    <mergeCell ref="I10:P10"/>
    <mergeCell ref="Q10:X10"/>
    <mergeCell ref="Y10:AF10"/>
    <mergeCell ref="AG10:AN10"/>
    <mergeCell ref="AO10:AV10"/>
    <mergeCell ref="CS10:CZ10"/>
    <mergeCell ref="DA10:DC10"/>
    <mergeCell ref="C13:G13"/>
    <mergeCell ref="C15:G15"/>
    <mergeCell ref="C16:G16"/>
    <mergeCell ref="C17:CZ17"/>
    <mergeCell ref="AW10:BD10"/>
    <mergeCell ref="BE10:BL10"/>
    <mergeCell ref="BM10:BT10"/>
    <mergeCell ref="BU10:CB10"/>
    <mergeCell ref="CC10:CJ10"/>
    <mergeCell ref="CK10:CR10"/>
    <mergeCell ref="BE19:BL19"/>
    <mergeCell ref="BM19:BT19"/>
    <mergeCell ref="BU19:CB19"/>
    <mergeCell ref="CC19:CJ19"/>
    <mergeCell ref="CK19:CR19"/>
    <mergeCell ref="CS19:CZ19"/>
    <mergeCell ref="I19:P19"/>
    <mergeCell ref="Q19:X19"/>
    <mergeCell ref="Y19:AF19"/>
    <mergeCell ref="AG19:AN19"/>
    <mergeCell ref="AO19:AV19"/>
    <mergeCell ref="AW19:BD19"/>
    <mergeCell ref="U20:V20"/>
    <mergeCell ref="W20:X20"/>
    <mergeCell ref="Y20:Z20"/>
    <mergeCell ref="AA20:AB20"/>
    <mergeCell ref="AC20:AD20"/>
    <mergeCell ref="AE20:AF20"/>
    <mergeCell ref="I20:J20"/>
    <mergeCell ref="K20:L20"/>
    <mergeCell ref="M20:N20"/>
    <mergeCell ref="O20:P20"/>
    <mergeCell ref="Q20:R20"/>
    <mergeCell ref="S20:T20"/>
    <mergeCell ref="AS20:AT20"/>
    <mergeCell ref="AU20:AV20"/>
    <mergeCell ref="AW20:AX20"/>
    <mergeCell ref="AY20:AZ20"/>
    <mergeCell ref="BA20:BB20"/>
    <mergeCell ref="BC20:BD20"/>
    <mergeCell ref="AG20:AH20"/>
    <mergeCell ref="AI20:AJ20"/>
    <mergeCell ref="AK20:AL20"/>
    <mergeCell ref="AM20:AN20"/>
    <mergeCell ref="AO20:AP20"/>
    <mergeCell ref="AQ20:AR20"/>
    <mergeCell ref="BQ20:BR20"/>
    <mergeCell ref="BS20:BT20"/>
    <mergeCell ref="BU20:BV20"/>
    <mergeCell ref="BW20:BX20"/>
    <mergeCell ref="BY20:BZ20"/>
    <mergeCell ref="CA20:CB20"/>
    <mergeCell ref="BE20:BF20"/>
    <mergeCell ref="BG20:BH20"/>
    <mergeCell ref="BI20:BJ20"/>
    <mergeCell ref="BK20:BL20"/>
    <mergeCell ref="BM20:BN20"/>
    <mergeCell ref="BO20:BP20"/>
    <mergeCell ref="CO20:CP20"/>
    <mergeCell ref="CQ20:CR20"/>
    <mergeCell ref="CS20:CT20"/>
    <mergeCell ref="CU20:CV20"/>
    <mergeCell ref="CW20:CX20"/>
    <mergeCell ref="CY20:CZ20"/>
    <mergeCell ref="CC20:CD20"/>
    <mergeCell ref="CE20:CF20"/>
    <mergeCell ref="CG20:CH20"/>
    <mergeCell ref="CI20:CJ20"/>
    <mergeCell ref="CK20:CL20"/>
    <mergeCell ref="CM20:CN20"/>
    <mergeCell ref="U21:V21"/>
    <mergeCell ref="W21:X21"/>
    <mergeCell ref="Y21:Z21"/>
    <mergeCell ref="AA21:AB21"/>
    <mergeCell ref="AC21:AD21"/>
    <mergeCell ref="AE21:AF21"/>
    <mergeCell ref="I21:J21"/>
    <mergeCell ref="K21:L21"/>
    <mergeCell ref="M21:N21"/>
    <mergeCell ref="O21:P21"/>
    <mergeCell ref="Q21:R21"/>
    <mergeCell ref="S21:T21"/>
    <mergeCell ref="AS21:AT21"/>
    <mergeCell ref="AU21:AV21"/>
    <mergeCell ref="AW21:AX21"/>
    <mergeCell ref="AY21:AZ21"/>
    <mergeCell ref="BA21:BB21"/>
    <mergeCell ref="BC21:BD21"/>
    <mergeCell ref="AG21:AH21"/>
    <mergeCell ref="AI21:AJ21"/>
    <mergeCell ref="AK21:AL21"/>
    <mergeCell ref="AM21:AN21"/>
    <mergeCell ref="AO21:AP21"/>
    <mergeCell ref="AQ21:AR21"/>
    <mergeCell ref="BQ21:BR21"/>
    <mergeCell ref="BS21:BT21"/>
    <mergeCell ref="BU21:BV21"/>
    <mergeCell ref="BW21:BX21"/>
    <mergeCell ref="BY21:BZ21"/>
    <mergeCell ref="CA21:CB21"/>
    <mergeCell ref="BE21:BF21"/>
    <mergeCell ref="BG21:BH21"/>
    <mergeCell ref="BI21:BJ21"/>
    <mergeCell ref="BK21:BL21"/>
    <mergeCell ref="BM21:BN21"/>
    <mergeCell ref="BO21:BP21"/>
    <mergeCell ref="CO21:CP21"/>
    <mergeCell ref="CQ21:CR21"/>
    <mergeCell ref="CS21:CT21"/>
    <mergeCell ref="CU21:CV21"/>
    <mergeCell ref="CW21:CX21"/>
    <mergeCell ref="CY21:CZ21"/>
    <mergeCell ref="CC21:CD21"/>
    <mergeCell ref="CE21:CF21"/>
    <mergeCell ref="CG21:CH21"/>
    <mergeCell ref="CI21:CJ21"/>
    <mergeCell ref="CK21:CL21"/>
    <mergeCell ref="CM21:CN21"/>
    <mergeCell ref="U22:V22"/>
    <mergeCell ref="W22:X22"/>
    <mergeCell ref="Y22:Z22"/>
    <mergeCell ref="AA22:AB22"/>
    <mergeCell ref="AC22:AD22"/>
    <mergeCell ref="AE22:AF22"/>
    <mergeCell ref="I22:J22"/>
    <mergeCell ref="K22:L22"/>
    <mergeCell ref="M22:N22"/>
    <mergeCell ref="O22:P22"/>
    <mergeCell ref="Q22:R22"/>
    <mergeCell ref="S22:T22"/>
    <mergeCell ref="AY22:AZ22"/>
    <mergeCell ref="BA22:BB22"/>
    <mergeCell ref="BC22:BD22"/>
    <mergeCell ref="AG22:AH22"/>
    <mergeCell ref="AI22:AJ22"/>
    <mergeCell ref="AK22:AL22"/>
    <mergeCell ref="AM22:AN22"/>
    <mergeCell ref="AO22:AP22"/>
    <mergeCell ref="AQ22:AR22"/>
    <mergeCell ref="CS22:CT22"/>
    <mergeCell ref="CU22:CV22"/>
    <mergeCell ref="CW22:CX22"/>
    <mergeCell ref="CY22:CZ22"/>
    <mergeCell ref="CC22:CD22"/>
    <mergeCell ref="CE22:CF22"/>
    <mergeCell ref="CG22:CH22"/>
    <mergeCell ref="CI22:CJ22"/>
    <mergeCell ref="CK22:CL22"/>
    <mergeCell ref="CM22:CN22"/>
    <mergeCell ref="CA23:CB23"/>
    <mergeCell ref="Q23:R23"/>
    <mergeCell ref="U23:V23"/>
    <mergeCell ref="W23:X23"/>
    <mergeCell ref="Y23:Z23"/>
    <mergeCell ref="AC23:AD23"/>
    <mergeCell ref="AE23:AF23"/>
    <mergeCell ref="CO22:CP22"/>
    <mergeCell ref="CQ22:CR22"/>
    <mergeCell ref="BQ22:BR22"/>
    <mergeCell ref="BS22:BT22"/>
    <mergeCell ref="BU22:BV22"/>
    <mergeCell ref="BW22:BX22"/>
    <mergeCell ref="BY22:BZ22"/>
    <mergeCell ref="CA22:CB22"/>
    <mergeCell ref="BE22:BF22"/>
    <mergeCell ref="BG22:BH22"/>
    <mergeCell ref="BI22:BJ22"/>
    <mergeCell ref="BK22:BL22"/>
    <mergeCell ref="BM22:BN22"/>
    <mergeCell ref="BO22:BP22"/>
    <mergeCell ref="AS22:AT22"/>
    <mergeCell ref="AU22:AV22"/>
    <mergeCell ref="AW22:AX22"/>
    <mergeCell ref="BY24:BZ24"/>
    <mergeCell ref="CA24:CB24"/>
    <mergeCell ref="CC24:CD24"/>
    <mergeCell ref="CS23:CT23"/>
    <mergeCell ref="CW23:CX23"/>
    <mergeCell ref="CY23:CZ23"/>
    <mergeCell ref="Q24:R24"/>
    <mergeCell ref="U24:V24"/>
    <mergeCell ref="W24:X24"/>
    <mergeCell ref="Y24:Z24"/>
    <mergeCell ref="AC24:AD24"/>
    <mergeCell ref="AE24:AF24"/>
    <mergeCell ref="AG24:AH24"/>
    <mergeCell ref="CC23:CD23"/>
    <mergeCell ref="CG23:CH23"/>
    <mergeCell ref="CI23:CJ23"/>
    <mergeCell ref="CK23:CL23"/>
    <mergeCell ref="CO23:CP23"/>
    <mergeCell ref="CQ23:CR23"/>
    <mergeCell ref="AG23:AH23"/>
    <mergeCell ref="AK23:AL23"/>
    <mergeCell ref="AM23:AN23"/>
    <mergeCell ref="BU23:BV23"/>
    <mergeCell ref="BY23:BZ23"/>
    <mergeCell ref="BU25:BV25"/>
    <mergeCell ref="BY25:BZ25"/>
    <mergeCell ref="CA25:CB25"/>
    <mergeCell ref="CC25:CD25"/>
    <mergeCell ref="CG25:CH25"/>
    <mergeCell ref="CW24:CX24"/>
    <mergeCell ref="CY24:CZ24"/>
    <mergeCell ref="Q25:R25"/>
    <mergeCell ref="U25:V25"/>
    <mergeCell ref="W25:X25"/>
    <mergeCell ref="Y25:Z25"/>
    <mergeCell ref="AC25:AD25"/>
    <mergeCell ref="AE25:AF25"/>
    <mergeCell ref="AG25:AH25"/>
    <mergeCell ref="AK25:AL25"/>
    <mergeCell ref="CG24:CH24"/>
    <mergeCell ref="CI24:CJ24"/>
    <mergeCell ref="CK24:CL24"/>
    <mergeCell ref="CO24:CP24"/>
    <mergeCell ref="CQ24:CR24"/>
    <mergeCell ref="CS24:CT24"/>
    <mergeCell ref="AK24:AL24"/>
    <mergeCell ref="AM24:AN24"/>
    <mergeCell ref="BU24:BV24"/>
    <mergeCell ref="CS30:CZ30"/>
    <mergeCell ref="I31:J31"/>
    <mergeCell ref="K31:L31"/>
    <mergeCell ref="M31:N31"/>
    <mergeCell ref="O31:P31"/>
    <mergeCell ref="Q31:R31"/>
    <mergeCell ref="S31:T31"/>
    <mergeCell ref="CY25:CZ25"/>
    <mergeCell ref="B26:DC26"/>
    <mergeCell ref="I30:P30"/>
    <mergeCell ref="Q30:X30"/>
    <mergeCell ref="Y30:AF30"/>
    <mergeCell ref="AG30:AN30"/>
    <mergeCell ref="AO30:AV30"/>
    <mergeCell ref="AW30:BD30"/>
    <mergeCell ref="BE30:BL30"/>
    <mergeCell ref="BM30:BT30"/>
    <mergeCell ref="CI25:CJ25"/>
    <mergeCell ref="CK25:CL25"/>
    <mergeCell ref="CO25:CP25"/>
    <mergeCell ref="CQ25:CR25"/>
    <mergeCell ref="CS25:CT25"/>
    <mergeCell ref="CW25:CX25"/>
    <mergeCell ref="AM25:AN25"/>
    <mergeCell ref="U31:V31"/>
    <mergeCell ref="W31:X31"/>
    <mergeCell ref="Y31:Z31"/>
    <mergeCell ref="AA31:AB31"/>
    <mergeCell ref="AC31:AD31"/>
    <mergeCell ref="AE31:AF31"/>
    <mergeCell ref="BU30:CB30"/>
    <mergeCell ref="CC30:CJ30"/>
    <mergeCell ref="CK30:CR30"/>
    <mergeCell ref="AS31:AT31"/>
    <mergeCell ref="AU31:AV31"/>
    <mergeCell ref="AW31:AX31"/>
    <mergeCell ref="AY31:AZ31"/>
    <mergeCell ref="BA31:BB31"/>
    <mergeCell ref="BC31:BD31"/>
    <mergeCell ref="AG31:AH31"/>
    <mergeCell ref="AI31:AJ31"/>
    <mergeCell ref="AK31:AL31"/>
    <mergeCell ref="AM31:AN31"/>
    <mergeCell ref="AO31:AP31"/>
    <mergeCell ref="AQ31:AR31"/>
    <mergeCell ref="BQ31:BR31"/>
    <mergeCell ref="BS31:BT31"/>
    <mergeCell ref="BU31:BV31"/>
    <mergeCell ref="BW31:BX31"/>
    <mergeCell ref="BY31:BZ31"/>
    <mergeCell ref="CA31:CB31"/>
    <mergeCell ref="BE31:BF31"/>
    <mergeCell ref="BG31:BH31"/>
    <mergeCell ref="BI31:BJ31"/>
    <mergeCell ref="BK31:BL31"/>
    <mergeCell ref="BM31:BN31"/>
    <mergeCell ref="BO31:BP31"/>
    <mergeCell ref="CO31:CP31"/>
    <mergeCell ref="CQ31:CR31"/>
    <mergeCell ref="CS31:CT31"/>
    <mergeCell ref="CU31:CV31"/>
    <mergeCell ref="CW31:CX31"/>
    <mergeCell ref="CY31:CZ31"/>
    <mergeCell ref="CC31:CD31"/>
    <mergeCell ref="CE31:CF31"/>
    <mergeCell ref="CG31:CH31"/>
    <mergeCell ref="CI31:CJ31"/>
    <mergeCell ref="CK31:CL31"/>
    <mergeCell ref="CM31:CN31"/>
    <mergeCell ref="U32:V32"/>
    <mergeCell ref="W32:X32"/>
    <mergeCell ref="Y32:Z32"/>
    <mergeCell ref="AA32:AB32"/>
    <mergeCell ref="AC32:AD32"/>
    <mergeCell ref="AE32:AF32"/>
    <mergeCell ref="I32:J32"/>
    <mergeCell ref="K32:L32"/>
    <mergeCell ref="M32:N32"/>
    <mergeCell ref="O32:P32"/>
    <mergeCell ref="Q32:R32"/>
    <mergeCell ref="S32:T32"/>
    <mergeCell ref="AS32:AT32"/>
    <mergeCell ref="AU32:AV32"/>
    <mergeCell ref="AW32:AX32"/>
    <mergeCell ref="AY32:AZ32"/>
    <mergeCell ref="BA32:BB32"/>
    <mergeCell ref="BC32:BD32"/>
    <mergeCell ref="AG32:AH32"/>
    <mergeCell ref="AI32:AJ32"/>
    <mergeCell ref="AK32:AL32"/>
    <mergeCell ref="AM32:AN32"/>
    <mergeCell ref="AO32:AP32"/>
    <mergeCell ref="AQ32:AR32"/>
    <mergeCell ref="BQ32:BR32"/>
    <mergeCell ref="BS32:BT32"/>
    <mergeCell ref="BU32:BV32"/>
    <mergeCell ref="BW32:BX32"/>
    <mergeCell ref="BY32:BZ32"/>
    <mergeCell ref="CA32:CB32"/>
    <mergeCell ref="BE32:BF32"/>
    <mergeCell ref="BG32:BH32"/>
    <mergeCell ref="BI32:BJ32"/>
    <mergeCell ref="BK32:BL32"/>
    <mergeCell ref="BM32:BN32"/>
    <mergeCell ref="BO32:BP32"/>
    <mergeCell ref="CO32:CP32"/>
    <mergeCell ref="CQ32:CR32"/>
    <mergeCell ref="CS32:CT32"/>
    <mergeCell ref="CU32:CV32"/>
    <mergeCell ref="CW32:CX32"/>
    <mergeCell ref="CY32:CZ32"/>
    <mergeCell ref="CC32:CD32"/>
    <mergeCell ref="CE32:CF32"/>
    <mergeCell ref="CG32:CH32"/>
    <mergeCell ref="CI32:CJ32"/>
    <mergeCell ref="CK32:CL32"/>
    <mergeCell ref="CM32:CN32"/>
    <mergeCell ref="U33:V33"/>
    <mergeCell ref="W33:X33"/>
    <mergeCell ref="Y33:Z33"/>
    <mergeCell ref="AA33:AB33"/>
    <mergeCell ref="AC33:AD33"/>
    <mergeCell ref="AE33:AF33"/>
    <mergeCell ref="I33:J33"/>
    <mergeCell ref="K33:L33"/>
    <mergeCell ref="M33:N33"/>
    <mergeCell ref="O33:P33"/>
    <mergeCell ref="Q33:R33"/>
    <mergeCell ref="S33:T33"/>
    <mergeCell ref="BO33:BP33"/>
    <mergeCell ref="AS33:AT33"/>
    <mergeCell ref="AU33:AV33"/>
    <mergeCell ref="AW33:AX33"/>
    <mergeCell ref="AY33:AZ33"/>
    <mergeCell ref="BA33:BB33"/>
    <mergeCell ref="BC33:BD33"/>
    <mergeCell ref="AG33:AH33"/>
    <mergeCell ref="AI33:AJ33"/>
    <mergeCell ref="AK33:AL33"/>
    <mergeCell ref="AM33:AN33"/>
    <mergeCell ref="AO33:AP33"/>
    <mergeCell ref="AQ33:AR33"/>
    <mergeCell ref="B15:B16"/>
    <mergeCell ref="CO33:CP33"/>
    <mergeCell ref="CQ33:CR33"/>
    <mergeCell ref="CS33:CT33"/>
    <mergeCell ref="CU33:CV33"/>
    <mergeCell ref="CW33:CX33"/>
    <mergeCell ref="CY33:CZ33"/>
    <mergeCell ref="CC33:CD33"/>
    <mergeCell ref="CE33:CF33"/>
    <mergeCell ref="CG33:CH33"/>
    <mergeCell ref="CI33:CJ33"/>
    <mergeCell ref="CK33:CL33"/>
    <mergeCell ref="CM33:CN33"/>
    <mergeCell ref="BQ33:BR33"/>
    <mergeCell ref="BS33:BT33"/>
    <mergeCell ref="BU33:BV33"/>
    <mergeCell ref="BW33:BX33"/>
    <mergeCell ref="BY33:BZ33"/>
    <mergeCell ref="CA33:CB33"/>
    <mergeCell ref="BE33:BF33"/>
    <mergeCell ref="BG33:BH33"/>
    <mergeCell ref="BI33:BJ33"/>
    <mergeCell ref="BK33:BL33"/>
    <mergeCell ref="BM33:BN33"/>
  </mergeCells>
  <conditionalFormatting sqref="U11:U12 Q11:Q12 AM11:AM12 DA11:DA12 AK11:AK12 AG11:AG12 AE11:AE12 AC11:AC12 Y11:Y12 W11:W12 CA11:CA12 BY11:BY12 BU11:BU12 CI11:CI12 CG11:CG12 CC11:CC12 CQ11:CQ12 CO11:CO12 CK11:CK12 CY11:CY12 CW11:CW12 CS11:CS12 AU11:AU12 BC11:BC12 BK11:BK12 BS11:BS12 AS11:AS12 BA11:BA12 BI11:BI12 BQ11:BQ12 AO11:AO12 AW11:AW12 BE11:BE12 BM11:BM12 DB12">
    <cfRule type="cellIs" dxfId="37" priority="33" stopIfTrue="1" operator="equal">
      <formula>"""P"""</formula>
    </cfRule>
  </conditionalFormatting>
  <conditionalFormatting sqref="Q17:CZ17 I13:CZ14 J16:P16">
    <cfRule type="cellIs" dxfId="36" priority="31" stopIfTrue="1" operator="equal">
      <formula>"P"</formula>
    </cfRule>
    <cfRule type="cellIs" dxfId="35" priority="32" stopIfTrue="1" operator="equal">
      <formula>"E"</formula>
    </cfRule>
  </conditionalFormatting>
  <conditionalFormatting sqref="Q16 Y16 AG16 AO16 AW16 BE16 BM16 BU16 CC16 CK16 CS16">
    <cfRule type="cellIs" dxfId="34" priority="25" stopIfTrue="1" operator="equal">
      <formula>"P"</formula>
    </cfRule>
    <cfRule type="cellIs" dxfId="33" priority="26" stopIfTrue="1" operator="equal">
      <formula>"E"</formula>
    </cfRule>
  </conditionalFormatting>
  <conditionalFormatting sqref="I16">
    <cfRule type="cellIs" dxfId="32" priority="29" stopIfTrue="1" operator="equal">
      <formula>"P"</formula>
    </cfRule>
    <cfRule type="cellIs" dxfId="31" priority="30" stopIfTrue="1" operator="equal">
      <formula>"E"</formula>
    </cfRule>
  </conditionalFormatting>
  <conditionalFormatting sqref="R16:X16 Z16:AF16 AH16:AN16 AP16:AV16 AX16:BD16 BF16:BL16 BN16:BT16 BV16:CB16 CD16:CJ16 CL16:CR16 CT16:CZ16">
    <cfRule type="cellIs" dxfId="30" priority="27" stopIfTrue="1" operator="equal">
      <formula>"P"</formula>
    </cfRule>
    <cfRule type="cellIs" dxfId="29" priority="28" stopIfTrue="1" operator="equal">
      <formula>"E"</formula>
    </cfRule>
  </conditionalFormatting>
  <conditionalFormatting sqref="I15:P15">
    <cfRule type="cellIs" dxfId="28" priority="23" stopIfTrue="1" operator="equal">
      <formula>"P"</formula>
    </cfRule>
    <cfRule type="cellIs" dxfId="27" priority="24" stopIfTrue="1" operator="equal">
      <formula>"E"</formula>
    </cfRule>
  </conditionalFormatting>
  <conditionalFormatting sqref="Q15:X15">
    <cfRule type="cellIs" dxfId="26" priority="21" stopIfTrue="1" operator="equal">
      <formula>"P"</formula>
    </cfRule>
    <cfRule type="cellIs" dxfId="25" priority="22" stopIfTrue="1" operator="equal">
      <formula>"E"</formula>
    </cfRule>
  </conditionalFormatting>
  <conditionalFormatting sqref="Y15:AF15">
    <cfRule type="cellIs" dxfId="24" priority="19" stopIfTrue="1" operator="equal">
      <formula>"P"</formula>
    </cfRule>
    <cfRule type="cellIs" dxfId="23" priority="20" stopIfTrue="1" operator="equal">
      <formula>"E"</formula>
    </cfRule>
  </conditionalFormatting>
  <conditionalFormatting sqref="AG15:AN15">
    <cfRule type="cellIs" dxfId="22" priority="17" stopIfTrue="1" operator="equal">
      <formula>"P"</formula>
    </cfRule>
    <cfRule type="cellIs" dxfId="21" priority="18" stopIfTrue="1" operator="equal">
      <formula>"E"</formula>
    </cfRule>
  </conditionalFormatting>
  <conditionalFormatting sqref="AO15:AV15">
    <cfRule type="cellIs" dxfId="20" priority="15" stopIfTrue="1" operator="equal">
      <formula>"P"</formula>
    </cfRule>
    <cfRule type="cellIs" dxfId="19" priority="16" stopIfTrue="1" operator="equal">
      <formula>"E"</formula>
    </cfRule>
  </conditionalFormatting>
  <conditionalFormatting sqref="AW15:BD15">
    <cfRule type="cellIs" dxfId="18" priority="13" stopIfTrue="1" operator="equal">
      <formula>"P"</formula>
    </cfRule>
    <cfRule type="cellIs" dxfId="17" priority="14" stopIfTrue="1" operator="equal">
      <formula>"E"</formula>
    </cfRule>
  </conditionalFormatting>
  <conditionalFormatting sqref="BE15:BL15">
    <cfRule type="cellIs" dxfId="16" priority="11" stopIfTrue="1" operator="equal">
      <formula>"P"</formula>
    </cfRule>
    <cfRule type="cellIs" dxfId="15" priority="12" stopIfTrue="1" operator="equal">
      <formula>"E"</formula>
    </cfRule>
  </conditionalFormatting>
  <conditionalFormatting sqref="BM15:BT15">
    <cfRule type="cellIs" dxfId="14" priority="9" stopIfTrue="1" operator="equal">
      <formula>"P"</formula>
    </cfRule>
    <cfRule type="cellIs" dxfId="13" priority="10" stopIfTrue="1" operator="equal">
      <formula>"E"</formula>
    </cfRule>
  </conditionalFormatting>
  <conditionalFormatting sqref="BU15:CB15">
    <cfRule type="cellIs" dxfId="12" priority="7" stopIfTrue="1" operator="equal">
      <formula>"P"</formula>
    </cfRule>
    <cfRule type="cellIs" dxfId="11" priority="8" stopIfTrue="1" operator="equal">
      <formula>"E"</formula>
    </cfRule>
  </conditionalFormatting>
  <conditionalFormatting sqref="CC15:CJ15">
    <cfRule type="cellIs" dxfId="10" priority="5" stopIfTrue="1" operator="equal">
      <formula>"P"</formula>
    </cfRule>
    <cfRule type="cellIs" dxfId="9" priority="6" stopIfTrue="1" operator="equal">
      <formula>"E"</formula>
    </cfRule>
  </conditionalFormatting>
  <conditionalFormatting sqref="CK15:CR15">
    <cfRule type="cellIs" dxfId="8" priority="3" stopIfTrue="1" operator="equal">
      <formula>"P"</formula>
    </cfRule>
    <cfRule type="cellIs" dxfId="7" priority="4" stopIfTrue="1" operator="equal">
      <formula>"E"</formula>
    </cfRule>
  </conditionalFormatting>
  <conditionalFormatting sqref="CS15:CZ15">
    <cfRule type="cellIs" dxfId="6" priority="1" stopIfTrue="1" operator="equal">
      <formula>"P"</formula>
    </cfRule>
    <cfRule type="cellIs" dxfId="5" priority="2" stopIfTrue="1" operator="equal">
      <formula>"E"</formula>
    </cfRule>
  </conditionalFormatting>
  <dataValidations count="1">
    <dataValidation allowBlank="1" showInputMessage="1" showErrorMessage="1" prompt="Ingresar el Nombre de la categoría de las actividades" sqref="C13:E14" xr:uid="{5A2C28D4-8481-4701-AA5D-42C0AA6DD16C}"/>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E022-3FF7-4F5D-A10B-5BBB16609C26}">
  <sheetPr>
    <tabColor rgb="FF002060"/>
  </sheetPr>
  <dimension ref="A1:DB27"/>
  <sheetViews>
    <sheetView topLeftCell="BF2" zoomScale="62" zoomScaleNormal="62" workbookViewId="0">
      <selection activeCell="CE16" sqref="CE16"/>
    </sheetView>
  </sheetViews>
  <sheetFormatPr baseColWidth="10" defaultRowHeight="14.4" x14ac:dyDescent="0.3"/>
  <cols>
    <col min="1" max="1" width="15.88671875" customWidth="1"/>
    <col min="6" max="6" width="11.44140625" customWidth="1"/>
    <col min="7" max="7" width="17.33203125" customWidth="1"/>
    <col min="8" max="14" width="5.88671875" customWidth="1"/>
    <col min="15" max="15" width="7.109375" customWidth="1"/>
    <col min="16" max="23" width="6.109375" customWidth="1"/>
    <col min="24" max="103" width="5.88671875" customWidth="1"/>
  </cols>
  <sheetData>
    <row r="1" spans="1:106" ht="64.5" customHeight="1" x14ac:dyDescent="0.3">
      <c r="A1" s="320" t="s">
        <v>71</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2"/>
      <c r="DB1" s="67" t="s">
        <v>1</v>
      </c>
    </row>
    <row r="2" spans="1:106" x14ac:dyDescent="0.3">
      <c r="A2" s="4" t="s">
        <v>33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row>
    <row r="3" spans="1:106" x14ac:dyDescent="0.3">
      <c r="A3" s="355" t="s">
        <v>2</v>
      </c>
      <c r="B3" s="355"/>
      <c r="C3" s="355"/>
      <c r="D3" s="355"/>
      <c r="E3" s="355"/>
      <c r="F3" s="355"/>
      <c r="G3" s="355"/>
      <c r="H3" s="355"/>
      <c r="I3" s="355"/>
      <c r="J3" s="355"/>
      <c r="K3" s="355"/>
      <c r="L3" s="355"/>
      <c r="M3" s="355"/>
      <c r="N3" s="355"/>
      <c r="O3" s="355"/>
      <c r="P3" s="355"/>
      <c r="Q3" s="355"/>
      <c r="R3" s="355"/>
      <c r="S3" s="355"/>
      <c r="T3" s="355"/>
      <c r="U3" s="355"/>
      <c r="V3" s="355"/>
      <c r="W3" s="355"/>
      <c r="X3" s="355"/>
      <c r="Y3" s="355" t="s">
        <v>42</v>
      </c>
      <c r="Z3" s="355"/>
      <c r="AA3" s="355"/>
      <c r="AB3" s="355"/>
      <c r="AC3" s="355"/>
      <c r="AD3" s="355"/>
      <c r="AE3" s="355"/>
      <c r="AF3" s="356" t="s">
        <v>43</v>
      </c>
      <c r="AG3" s="357"/>
      <c r="AH3" s="357"/>
      <c r="AI3" s="357"/>
      <c r="AJ3" s="357"/>
      <c r="AK3" s="357"/>
      <c r="AL3" s="357"/>
      <c r="AM3" s="357"/>
      <c r="AN3" s="357"/>
      <c r="AO3" s="357"/>
      <c r="AP3" s="357"/>
      <c r="AQ3" s="357"/>
      <c r="AR3" s="357"/>
      <c r="AS3" s="357"/>
      <c r="AT3" s="357"/>
      <c r="AU3" s="357"/>
      <c r="AV3" s="357"/>
      <c r="AW3" s="357"/>
      <c r="AX3" s="357"/>
      <c r="AY3" s="357"/>
      <c r="AZ3" s="357"/>
      <c r="BA3" s="357"/>
      <c r="BB3" s="357"/>
      <c r="BC3" s="357"/>
      <c r="BD3" s="357"/>
      <c r="BE3" s="357"/>
      <c r="BF3" s="357"/>
      <c r="BG3" s="357"/>
      <c r="BH3" s="357"/>
      <c r="BI3" s="357"/>
      <c r="BJ3" s="357"/>
      <c r="BK3" s="357"/>
      <c r="BL3" s="357"/>
      <c r="BM3" s="357"/>
      <c r="BN3" s="357"/>
      <c r="BO3" s="357"/>
      <c r="BP3" s="357"/>
      <c r="BQ3" s="357"/>
      <c r="BR3" s="357"/>
      <c r="BS3" s="357"/>
      <c r="BT3" s="357"/>
      <c r="BU3" s="357"/>
      <c r="BV3" s="357"/>
      <c r="BW3" s="358"/>
      <c r="BX3" s="359" t="s">
        <v>4</v>
      </c>
      <c r="BY3" s="360"/>
      <c r="BZ3" s="360"/>
      <c r="CA3" s="360"/>
      <c r="CB3" s="360"/>
      <c r="CC3" s="360"/>
      <c r="CD3" s="360"/>
      <c r="CE3" s="360"/>
      <c r="CF3" s="360"/>
      <c r="CG3" s="361"/>
      <c r="CH3" s="355" t="s">
        <v>5</v>
      </c>
      <c r="CI3" s="355"/>
      <c r="CJ3" s="355"/>
      <c r="CK3" s="355"/>
      <c r="CL3" s="355"/>
      <c r="CM3" s="355"/>
      <c r="CN3" s="355"/>
      <c r="CO3" s="355"/>
      <c r="CP3" s="355" t="s">
        <v>6</v>
      </c>
      <c r="CQ3" s="355"/>
      <c r="CR3" s="355"/>
      <c r="CS3" s="355"/>
      <c r="CT3" s="355"/>
      <c r="CU3" s="355"/>
      <c r="CV3" s="355"/>
      <c r="CW3" s="355"/>
      <c r="CX3" s="355"/>
      <c r="CY3" s="355"/>
      <c r="CZ3" s="355"/>
      <c r="DA3" s="355"/>
      <c r="DB3" s="355"/>
    </row>
    <row r="4" spans="1:106" x14ac:dyDescent="0.3">
      <c r="A4" s="346" t="s">
        <v>114</v>
      </c>
      <c r="B4" s="346"/>
      <c r="C4" s="346"/>
      <c r="D4" s="346"/>
      <c r="E4" s="346"/>
      <c r="F4" s="346"/>
      <c r="G4" s="346"/>
      <c r="H4" s="346"/>
      <c r="I4" s="346"/>
      <c r="J4" s="346"/>
      <c r="K4" s="346"/>
      <c r="L4" s="346"/>
      <c r="M4" s="346"/>
      <c r="N4" s="346"/>
      <c r="O4" s="346"/>
      <c r="P4" s="346"/>
      <c r="Q4" s="346"/>
      <c r="R4" s="346"/>
      <c r="S4" s="346"/>
      <c r="T4" s="346"/>
      <c r="U4" s="346"/>
      <c r="V4" s="346"/>
      <c r="W4" s="346"/>
      <c r="X4" s="346"/>
      <c r="Y4" s="346" t="s">
        <v>7</v>
      </c>
      <c r="Z4" s="346"/>
      <c r="AA4" s="346"/>
      <c r="AB4" s="346"/>
      <c r="AC4" s="346"/>
      <c r="AD4" s="346"/>
      <c r="AE4" s="346"/>
      <c r="AF4" s="346" t="s">
        <v>124</v>
      </c>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81" t="s">
        <v>65</v>
      </c>
      <c r="BY4" s="382"/>
      <c r="BZ4" s="382"/>
      <c r="CA4" s="382"/>
      <c r="CB4" s="382"/>
      <c r="CC4" s="382"/>
      <c r="CD4" s="382"/>
      <c r="CE4" s="382"/>
      <c r="CF4" s="382"/>
      <c r="CG4" s="383"/>
      <c r="CH4" s="351" t="s">
        <v>123</v>
      </c>
      <c r="CI4" s="351"/>
      <c r="CJ4" s="351"/>
      <c r="CK4" s="351"/>
      <c r="CL4" s="351"/>
      <c r="CM4" s="351"/>
      <c r="CN4" s="351"/>
      <c r="CO4" s="351"/>
      <c r="CP4" s="351" t="s">
        <v>11</v>
      </c>
      <c r="CQ4" s="351"/>
      <c r="CR4" s="351"/>
      <c r="CS4" s="351"/>
      <c r="CT4" s="351"/>
      <c r="CU4" s="351"/>
      <c r="CV4" s="351"/>
      <c r="CW4" s="351"/>
      <c r="CX4" s="351"/>
      <c r="CY4" s="351"/>
      <c r="CZ4" s="351"/>
      <c r="DA4" s="351"/>
      <c r="DB4" s="351"/>
    </row>
    <row r="5" spans="1:106" x14ac:dyDescent="0.3">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0"/>
      <c r="DB5" s="152"/>
    </row>
    <row r="6" spans="1:106" x14ac:dyDescent="0.3">
      <c r="A6" s="330"/>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31"/>
      <c r="BP6" s="331"/>
      <c r="BQ6" s="331"/>
      <c r="BR6" s="331"/>
      <c r="BS6" s="331"/>
      <c r="BT6" s="331"/>
      <c r="BU6" s="331"/>
      <c r="BV6" s="331"/>
      <c r="BW6" s="331"/>
      <c r="BX6" s="331"/>
      <c r="BY6" s="331"/>
      <c r="BZ6" s="331"/>
      <c r="CA6" s="331"/>
      <c r="CB6" s="331"/>
      <c r="CC6" s="331"/>
      <c r="CD6" s="331"/>
      <c r="CE6" s="331"/>
      <c r="CF6" s="331"/>
      <c r="CG6" s="331"/>
      <c r="CH6" s="331"/>
      <c r="CI6" s="331"/>
      <c r="CJ6" s="331"/>
      <c r="CK6" s="331"/>
      <c r="CL6" s="331"/>
      <c r="CM6" s="331"/>
      <c r="CN6" s="331"/>
      <c r="CO6" s="331"/>
      <c r="CP6" s="331"/>
      <c r="CQ6" s="331"/>
      <c r="CR6" s="331"/>
      <c r="CS6" s="331"/>
      <c r="CT6" s="331"/>
      <c r="CU6" s="331"/>
      <c r="CV6" s="331"/>
      <c r="CW6" s="331"/>
      <c r="CX6" s="331"/>
      <c r="CY6" s="331"/>
      <c r="CZ6" s="331"/>
      <c r="DA6" s="331"/>
      <c r="DB6" s="332"/>
    </row>
    <row r="7" spans="1:106" x14ac:dyDescent="0.3">
      <c r="A7" s="330"/>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1"/>
      <c r="BL7" s="331"/>
      <c r="BM7" s="331"/>
      <c r="BN7" s="331"/>
      <c r="BO7" s="331"/>
      <c r="BP7" s="331"/>
      <c r="BQ7" s="331"/>
      <c r="BR7" s="331"/>
      <c r="BS7" s="331"/>
      <c r="BT7" s="331"/>
      <c r="BU7" s="331"/>
      <c r="BV7" s="331"/>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2"/>
    </row>
    <row r="8" spans="1:106" x14ac:dyDescent="0.3">
      <c r="A8" s="323" t="s">
        <v>12</v>
      </c>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5"/>
    </row>
    <row r="9" spans="1:106" x14ac:dyDescent="0.3">
      <c r="A9" s="201"/>
      <c r="B9" s="202"/>
      <c r="C9" s="202"/>
      <c r="D9" s="202"/>
      <c r="E9" s="202"/>
      <c r="F9" s="203"/>
      <c r="G9" s="204"/>
      <c r="H9" s="321">
        <v>2020</v>
      </c>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130"/>
      <c r="CS9" s="130"/>
      <c r="CT9" s="130"/>
      <c r="CU9" s="130"/>
      <c r="CV9" s="130"/>
      <c r="CW9" s="130"/>
      <c r="CX9" s="130"/>
      <c r="CY9" s="130"/>
      <c r="CZ9" s="93"/>
      <c r="DA9" s="91"/>
      <c r="DB9" s="92"/>
    </row>
    <row r="10" spans="1:106" x14ac:dyDescent="0.3">
      <c r="A10" s="340" t="s">
        <v>46</v>
      </c>
      <c r="B10" s="341"/>
      <c r="C10" s="341"/>
      <c r="D10" s="341"/>
      <c r="E10" s="341"/>
      <c r="F10" s="444"/>
      <c r="G10" s="446" t="s">
        <v>14</v>
      </c>
      <c r="H10" s="340" t="s">
        <v>15</v>
      </c>
      <c r="I10" s="341"/>
      <c r="J10" s="341"/>
      <c r="K10" s="341"/>
      <c r="L10" s="341"/>
      <c r="M10" s="341"/>
      <c r="N10" s="341"/>
      <c r="O10" s="448"/>
      <c r="P10" s="320" t="s">
        <v>16</v>
      </c>
      <c r="Q10" s="321"/>
      <c r="R10" s="321"/>
      <c r="S10" s="321"/>
      <c r="T10" s="321"/>
      <c r="U10" s="321"/>
      <c r="V10" s="321"/>
      <c r="W10" s="322"/>
      <c r="X10" s="320" t="s">
        <v>17</v>
      </c>
      <c r="Y10" s="321"/>
      <c r="Z10" s="321"/>
      <c r="AA10" s="321"/>
      <c r="AB10" s="321"/>
      <c r="AC10" s="321"/>
      <c r="AD10" s="321"/>
      <c r="AE10" s="322"/>
      <c r="AF10" s="320" t="s">
        <v>18</v>
      </c>
      <c r="AG10" s="321"/>
      <c r="AH10" s="321"/>
      <c r="AI10" s="321"/>
      <c r="AJ10" s="321"/>
      <c r="AK10" s="321"/>
      <c r="AL10" s="321"/>
      <c r="AM10" s="322"/>
      <c r="AN10" s="320" t="s">
        <v>19</v>
      </c>
      <c r="AO10" s="321"/>
      <c r="AP10" s="321"/>
      <c r="AQ10" s="321"/>
      <c r="AR10" s="321"/>
      <c r="AS10" s="321"/>
      <c r="AT10" s="321"/>
      <c r="AU10" s="322"/>
      <c r="AV10" s="320" t="s">
        <v>20</v>
      </c>
      <c r="AW10" s="321"/>
      <c r="AX10" s="321"/>
      <c r="AY10" s="321"/>
      <c r="AZ10" s="321"/>
      <c r="BA10" s="321"/>
      <c r="BB10" s="321"/>
      <c r="BC10" s="322"/>
      <c r="BD10" s="320" t="s">
        <v>21</v>
      </c>
      <c r="BE10" s="321"/>
      <c r="BF10" s="321"/>
      <c r="BG10" s="321"/>
      <c r="BH10" s="321"/>
      <c r="BI10" s="321"/>
      <c r="BJ10" s="321"/>
      <c r="BK10" s="322"/>
      <c r="BL10" s="320" t="s">
        <v>22</v>
      </c>
      <c r="BM10" s="321"/>
      <c r="BN10" s="321"/>
      <c r="BO10" s="321"/>
      <c r="BP10" s="321"/>
      <c r="BQ10" s="321"/>
      <c r="BR10" s="321"/>
      <c r="BS10" s="322"/>
      <c r="BT10" s="320" t="s">
        <v>23</v>
      </c>
      <c r="BU10" s="321"/>
      <c r="BV10" s="321"/>
      <c r="BW10" s="321"/>
      <c r="BX10" s="321"/>
      <c r="BY10" s="321"/>
      <c r="BZ10" s="321"/>
      <c r="CA10" s="322"/>
      <c r="CB10" s="320" t="s">
        <v>24</v>
      </c>
      <c r="CC10" s="321"/>
      <c r="CD10" s="321"/>
      <c r="CE10" s="321"/>
      <c r="CF10" s="321"/>
      <c r="CG10" s="321"/>
      <c r="CH10" s="321"/>
      <c r="CI10" s="322"/>
      <c r="CJ10" s="320" t="s">
        <v>25</v>
      </c>
      <c r="CK10" s="321"/>
      <c r="CL10" s="321"/>
      <c r="CM10" s="321"/>
      <c r="CN10" s="321"/>
      <c r="CO10" s="321"/>
      <c r="CP10" s="321"/>
      <c r="CQ10" s="322"/>
      <c r="CR10" s="320" t="s">
        <v>26</v>
      </c>
      <c r="CS10" s="321"/>
      <c r="CT10" s="321"/>
      <c r="CU10" s="321"/>
      <c r="CV10" s="321"/>
      <c r="CW10" s="321"/>
      <c r="CX10" s="321"/>
      <c r="CY10" s="322"/>
      <c r="CZ10" s="344" t="s">
        <v>27</v>
      </c>
      <c r="DA10" s="344"/>
      <c r="DB10" s="344"/>
    </row>
    <row r="11" spans="1:106" x14ac:dyDescent="0.3">
      <c r="A11" s="436"/>
      <c r="B11" s="437"/>
      <c r="C11" s="437"/>
      <c r="D11" s="437"/>
      <c r="E11" s="437"/>
      <c r="F11" s="445"/>
      <c r="G11" s="447"/>
      <c r="H11" s="205" t="s">
        <v>28</v>
      </c>
      <c r="I11" s="206" t="s">
        <v>29</v>
      </c>
      <c r="J11" s="206" t="s">
        <v>28</v>
      </c>
      <c r="K11" s="206" t="s">
        <v>29</v>
      </c>
      <c r="L11" s="206" t="s">
        <v>28</v>
      </c>
      <c r="M11" s="206" t="s">
        <v>29</v>
      </c>
      <c r="N11" s="206" t="s">
        <v>28</v>
      </c>
      <c r="O11" s="207" t="s">
        <v>29</v>
      </c>
      <c r="P11" s="90" t="s">
        <v>28</v>
      </c>
      <c r="Q11" s="91" t="s">
        <v>29</v>
      </c>
      <c r="R11" s="91" t="s">
        <v>28</v>
      </c>
      <c r="S11" s="91" t="s">
        <v>29</v>
      </c>
      <c r="T11" s="91" t="s">
        <v>28</v>
      </c>
      <c r="U11" s="91" t="s">
        <v>29</v>
      </c>
      <c r="V11" s="91" t="s">
        <v>28</v>
      </c>
      <c r="W11" s="92" t="s">
        <v>29</v>
      </c>
      <c r="X11" s="90" t="s">
        <v>28</v>
      </c>
      <c r="Y11" s="91" t="s">
        <v>29</v>
      </c>
      <c r="Z11" s="91" t="s">
        <v>28</v>
      </c>
      <c r="AA11" s="91" t="s">
        <v>29</v>
      </c>
      <c r="AB11" s="91" t="s">
        <v>28</v>
      </c>
      <c r="AC11" s="91" t="s">
        <v>29</v>
      </c>
      <c r="AD11" s="91" t="s">
        <v>28</v>
      </c>
      <c r="AE11" s="92" t="s">
        <v>29</v>
      </c>
      <c r="AF11" s="90" t="s">
        <v>28</v>
      </c>
      <c r="AG11" s="91" t="s">
        <v>29</v>
      </c>
      <c r="AH11" s="91" t="s">
        <v>28</v>
      </c>
      <c r="AI11" s="91" t="s">
        <v>29</v>
      </c>
      <c r="AJ11" s="91" t="s">
        <v>28</v>
      </c>
      <c r="AK11" s="91" t="s">
        <v>29</v>
      </c>
      <c r="AL11" s="91" t="s">
        <v>28</v>
      </c>
      <c r="AM11" s="92" t="s">
        <v>29</v>
      </c>
      <c r="AN11" s="90" t="s">
        <v>28</v>
      </c>
      <c r="AO11" s="91" t="s">
        <v>29</v>
      </c>
      <c r="AP11" s="91" t="s">
        <v>28</v>
      </c>
      <c r="AQ11" s="91" t="s">
        <v>29</v>
      </c>
      <c r="AR11" s="91" t="s">
        <v>28</v>
      </c>
      <c r="AS11" s="91" t="s">
        <v>29</v>
      </c>
      <c r="AT11" s="91" t="s">
        <v>28</v>
      </c>
      <c r="AU11" s="92" t="s">
        <v>29</v>
      </c>
      <c r="AV11" s="90" t="s">
        <v>28</v>
      </c>
      <c r="AW11" s="91" t="s">
        <v>29</v>
      </c>
      <c r="AX11" s="91" t="s">
        <v>28</v>
      </c>
      <c r="AY11" s="91" t="s">
        <v>29</v>
      </c>
      <c r="AZ11" s="91" t="s">
        <v>28</v>
      </c>
      <c r="BA11" s="91" t="s">
        <v>29</v>
      </c>
      <c r="BB11" s="91" t="s">
        <v>28</v>
      </c>
      <c r="BC11" s="92" t="s">
        <v>29</v>
      </c>
      <c r="BD11" s="90" t="s">
        <v>28</v>
      </c>
      <c r="BE11" s="91" t="s">
        <v>29</v>
      </c>
      <c r="BF11" s="91" t="s">
        <v>28</v>
      </c>
      <c r="BG11" s="91" t="s">
        <v>29</v>
      </c>
      <c r="BH11" s="91" t="s">
        <v>28</v>
      </c>
      <c r="BI11" s="91" t="s">
        <v>29</v>
      </c>
      <c r="BJ11" s="91" t="s">
        <v>28</v>
      </c>
      <c r="BK11" s="92" t="s">
        <v>29</v>
      </c>
      <c r="BL11" s="90" t="s">
        <v>28</v>
      </c>
      <c r="BM11" s="91" t="s">
        <v>29</v>
      </c>
      <c r="BN11" s="91" t="s">
        <v>28</v>
      </c>
      <c r="BO11" s="91" t="s">
        <v>29</v>
      </c>
      <c r="BP11" s="91" t="s">
        <v>28</v>
      </c>
      <c r="BQ11" s="91" t="s">
        <v>29</v>
      </c>
      <c r="BR11" s="91" t="s">
        <v>28</v>
      </c>
      <c r="BS11" s="92" t="s">
        <v>29</v>
      </c>
      <c r="BT11" s="90" t="s">
        <v>28</v>
      </c>
      <c r="BU11" s="91" t="s">
        <v>29</v>
      </c>
      <c r="BV11" s="91" t="s">
        <v>28</v>
      </c>
      <c r="BW11" s="91" t="s">
        <v>29</v>
      </c>
      <c r="BX11" s="91" t="s">
        <v>28</v>
      </c>
      <c r="BY11" s="91" t="s">
        <v>29</v>
      </c>
      <c r="BZ11" s="91" t="s">
        <v>28</v>
      </c>
      <c r="CA11" s="92" t="s">
        <v>29</v>
      </c>
      <c r="CB11" s="90" t="s">
        <v>28</v>
      </c>
      <c r="CC11" s="91" t="s">
        <v>29</v>
      </c>
      <c r="CD11" s="91" t="s">
        <v>28</v>
      </c>
      <c r="CE11" s="91" t="s">
        <v>29</v>
      </c>
      <c r="CF11" s="91" t="s">
        <v>28</v>
      </c>
      <c r="CG11" s="91" t="s">
        <v>29</v>
      </c>
      <c r="CH11" s="91" t="s">
        <v>28</v>
      </c>
      <c r="CI11" s="92" t="s">
        <v>29</v>
      </c>
      <c r="CJ11" s="90" t="s">
        <v>28</v>
      </c>
      <c r="CK11" s="91" t="s">
        <v>29</v>
      </c>
      <c r="CL11" s="91" t="s">
        <v>28</v>
      </c>
      <c r="CM11" s="91" t="s">
        <v>29</v>
      </c>
      <c r="CN11" s="91" t="s">
        <v>28</v>
      </c>
      <c r="CO11" s="91" t="s">
        <v>29</v>
      </c>
      <c r="CP11" s="91" t="s">
        <v>28</v>
      </c>
      <c r="CQ11" s="92" t="s">
        <v>29</v>
      </c>
      <c r="CR11" s="90" t="s">
        <v>28</v>
      </c>
      <c r="CS11" s="91" t="s">
        <v>29</v>
      </c>
      <c r="CT11" s="91" t="s">
        <v>28</v>
      </c>
      <c r="CU11" s="91" t="s">
        <v>29</v>
      </c>
      <c r="CV11" s="91" t="s">
        <v>28</v>
      </c>
      <c r="CW11" s="91" t="s">
        <v>29</v>
      </c>
      <c r="CX11" s="91" t="s">
        <v>28</v>
      </c>
      <c r="CY11" s="92" t="s">
        <v>29</v>
      </c>
      <c r="CZ11" s="93" t="s">
        <v>28</v>
      </c>
      <c r="DA11" s="91" t="s">
        <v>29</v>
      </c>
      <c r="DB11" s="92" t="s">
        <v>30</v>
      </c>
    </row>
    <row r="12" spans="1:106" x14ac:dyDescent="0.3">
      <c r="A12" s="96"/>
      <c r="B12" s="97"/>
      <c r="C12" s="97"/>
      <c r="D12" s="97"/>
      <c r="E12" s="97"/>
      <c r="F12" s="97"/>
      <c r="G12" s="97"/>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26">
        <f>CZ15+CZ17+CZ22</f>
        <v>14</v>
      </c>
      <c r="DA12" s="26">
        <f>DA15+DA17+DA22</f>
        <v>0</v>
      </c>
      <c r="DB12" s="99">
        <f>DA12/CZ12</f>
        <v>0</v>
      </c>
    </row>
    <row r="13" spans="1:106" ht="42" customHeight="1" x14ac:dyDescent="0.3">
      <c r="A13" s="440" t="s">
        <v>115</v>
      </c>
      <c r="B13" s="317" t="s">
        <v>116</v>
      </c>
      <c r="C13" s="318"/>
      <c r="D13" s="318"/>
      <c r="E13" s="318"/>
      <c r="F13" s="318"/>
      <c r="G13" s="29" t="s">
        <v>9</v>
      </c>
      <c r="H13" s="267"/>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8"/>
      <c r="AY13" s="268"/>
      <c r="AZ13" s="268"/>
      <c r="BA13" s="268"/>
      <c r="BB13" s="268"/>
      <c r="BC13" s="268"/>
      <c r="BD13" s="268"/>
      <c r="BE13" s="268"/>
      <c r="BF13" s="268"/>
      <c r="BG13" s="268"/>
      <c r="BH13" s="268"/>
      <c r="BI13" s="268"/>
      <c r="BJ13" s="268"/>
      <c r="BK13" s="269"/>
      <c r="BL13" s="100"/>
      <c r="BM13" s="101"/>
      <c r="BN13" s="101"/>
      <c r="BO13" s="101"/>
      <c r="BP13" s="101"/>
      <c r="BQ13" s="101"/>
      <c r="BR13" s="101"/>
      <c r="BS13" s="102"/>
      <c r="BT13" s="143"/>
      <c r="BU13" s="101"/>
      <c r="BV13" s="101"/>
      <c r="BW13" s="101"/>
      <c r="BX13" s="101"/>
      <c r="BY13" s="101"/>
      <c r="BZ13" s="101"/>
      <c r="CA13" s="102"/>
      <c r="CB13" s="143"/>
      <c r="CC13" s="101"/>
      <c r="CD13" s="101" t="s">
        <v>56</v>
      </c>
      <c r="CE13" s="101"/>
      <c r="CF13" s="101"/>
      <c r="CG13" s="101"/>
      <c r="CH13" s="101"/>
      <c r="CI13" s="102"/>
      <c r="CJ13" s="143"/>
      <c r="CK13" s="101"/>
      <c r="CL13" s="101"/>
      <c r="CM13" s="101"/>
      <c r="CN13" s="101"/>
      <c r="CO13" s="101"/>
      <c r="CP13" s="101"/>
      <c r="CQ13" s="102"/>
      <c r="CR13" s="143"/>
      <c r="CS13" s="101"/>
      <c r="CT13" s="101"/>
      <c r="CU13" s="101"/>
      <c r="CV13" s="101"/>
      <c r="CW13" s="101"/>
      <c r="CX13" s="101"/>
      <c r="CY13" s="102"/>
      <c r="CZ13" s="161">
        <f>COUNTIF(H13:CY13,"P")</f>
        <v>1</v>
      </c>
      <c r="DA13" s="174">
        <f>COUNTIF(H13:CY13,"E")</f>
        <v>0</v>
      </c>
      <c r="DB13" s="209">
        <f t="shared" ref="DB13:DB22" si="0">DA13/CZ13</f>
        <v>0</v>
      </c>
    </row>
    <row r="14" spans="1:106" ht="24.75" customHeight="1" x14ac:dyDescent="0.3">
      <c r="A14" s="441"/>
      <c r="B14" s="333" t="s">
        <v>117</v>
      </c>
      <c r="C14" s="334"/>
      <c r="D14" s="334"/>
      <c r="E14" s="334"/>
      <c r="F14" s="334"/>
      <c r="G14" s="208" t="s">
        <v>72</v>
      </c>
      <c r="H14" s="270"/>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71"/>
      <c r="BL14" s="100"/>
      <c r="BM14" s="101"/>
      <c r="BN14" s="101"/>
      <c r="BO14" s="101"/>
      <c r="BP14" s="101" t="s">
        <v>28</v>
      </c>
      <c r="BQ14" s="101"/>
      <c r="BR14" s="101"/>
      <c r="BS14" s="102"/>
      <c r="BT14" s="143"/>
      <c r="BU14" s="101"/>
      <c r="BV14" s="101"/>
      <c r="BW14" s="101"/>
      <c r="BX14" s="101"/>
      <c r="BY14" s="101"/>
      <c r="BZ14" s="101"/>
      <c r="CA14" s="102"/>
      <c r="CB14" s="143"/>
      <c r="CC14" s="101"/>
      <c r="CD14" s="101"/>
      <c r="CE14" s="101"/>
      <c r="CF14" s="101"/>
      <c r="CG14" s="101"/>
      <c r="CH14" s="101"/>
      <c r="CI14" s="102"/>
      <c r="CJ14" s="143"/>
      <c r="CK14" s="101"/>
      <c r="CL14" s="101"/>
      <c r="CM14" s="101"/>
      <c r="CN14" s="101"/>
      <c r="CO14" s="101"/>
      <c r="CP14" s="101"/>
      <c r="CQ14" s="102"/>
      <c r="CR14" s="143"/>
      <c r="CS14" s="101"/>
      <c r="CT14" s="101" t="s">
        <v>56</v>
      </c>
      <c r="CU14" s="101"/>
      <c r="CV14" s="101"/>
      <c r="CW14" s="101"/>
      <c r="CX14" s="101"/>
      <c r="CY14" s="169"/>
      <c r="CZ14" s="161">
        <f>COUNTIF(H14:CY14,"P")</f>
        <v>2</v>
      </c>
      <c r="DA14" s="174">
        <f>COUNTIF(H14:CY14,"E")</f>
        <v>0</v>
      </c>
      <c r="DB14" s="209">
        <f t="shared" si="0"/>
        <v>0</v>
      </c>
    </row>
    <row r="15" spans="1:106" x14ac:dyDescent="0.3">
      <c r="A15" s="210"/>
      <c r="B15" s="172"/>
      <c r="C15" s="172"/>
      <c r="D15" s="172"/>
      <c r="E15" s="172"/>
      <c r="F15" s="172"/>
      <c r="G15" s="301"/>
      <c r="H15" s="272"/>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73"/>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163">
        <f>SUM(CZ13:CZ14)</f>
        <v>3</v>
      </c>
      <c r="DA15" s="39">
        <f>SUM(DA13:DA14)</f>
        <v>0</v>
      </c>
      <c r="DB15" s="108">
        <f>DA15/CZ15</f>
        <v>0</v>
      </c>
    </row>
    <row r="16" spans="1:106" ht="41.4" x14ac:dyDescent="0.3">
      <c r="A16" s="211" t="s">
        <v>73</v>
      </c>
      <c r="B16" s="314" t="s">
        <v>118</v>
      </c>
      <c r="C16" s="315"/>
      <c r="D16" s="315"/>
      <c r="E16" s="315"/>
      <c r="F16" s="315"/>
      <c r="G16" s="29" t="s">
        <v>72</v>
      </c>
      <c r="H16" s="270"/>
      <c r="I16" s="264"/>
      <c r="J16" s="264"/>
      <c r="K16" s="264"/>
      <c r="L16" s="264"/>
      <c r="M16" s="264"/>
      <c r="N16" s="264"/>
      <c r="O16" s="264"/>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266"/>
      <c r="BC16" s="266"/>
      <c r="BD16" s="266"/>
      <c r="BE16" s="266"/>
      <c r="BF16" s="266"/>
      <c r="BG16" s="266"/>
      <c r="BH16" s="266"/>
      <c r="BI16" s="266"/>
      <c r="BJ16" s="266"/>
      <c r="BK16" s="274"/>
      <c r="BL16" s="221"/>
      <c r="BM16" s="219"/>
      <c r="BN16" s="219"/>
      <c r="BO16" s="219"/>
      <c r="BP16" s="219"/>
      <c r="BQ16" s="219"/>
      <c r="BR16" s="219"/>
      <c r="BS16" s="220"/>
      <c r="BT16" s="221"/>
      <c r="BU16" s="219"/>
      <c r="BV16" s="219" t="s">
        <v>56</v>
      </c>
      <c r="BW16" s="219"/>
      <c r="BX16" s="219"/>
      <c r="BY16" s="219"/>
      <c r="BZ16" s="219"/>
      <c r="CA16" s="220"/>
      <c r="CB16" s="221"/>
      <c r="CC16" s="219"/>
      <c r="CD16" s="219"/>
      <c r="CE16" s="219"/>
      <c r="CF16" s="219"/>
      <c r="CG16" s="219"/>
      <c r="CH16" s="219"/>
      <c r="CI16" s="220"/>
      <c r="CJ16" s="221"/>
      <c r="CK16" s="219"/>
      <c r="CL16" s="219" t="s">
        <v>56</v>
      </c>
      <c r="CM16" s="219"/>
      <c r="CN16" s="219"/>
      <c r="CO16" s="219"/>
      <c r="CP16" s="219"/>
      <c r="CQ16" s="220"/>
      <c r="CR16" s="221"/>
      <c r="CS16" s="219"/>
      <c r="CT16" s="219"/>
      <c r="CU16" s="219"/>
      <c r="CV16" s="219"/>
      <c r="CW16" s="219"/>
      <c r="CX16" s="219"/>
      <c r="CY16" s="220"/>
      <c r="CZ16" s="161">
        <f>COUNTIF(H16:CY16,"P")</f>
        <v>2</v>
      </c>
      <c r="DA16" s="185">
        <f>COUNTIF(H16:CY16,"E")</f>
        <v>0</v>
      </c>
      <c r="DB16" s="186">
        <f t="shared" si="0"/>
        <v>0</v>
      </c>
    </row>
    <row r="17" spans="1:106" x14ac:dyDescent="0.3">
      <c r="A17" s="187"/>
      <c r="B17" s="212"/>
      <c r="C17" s="212"/>
      <c r="D17" s="212"/>
      <c r="E17" s="212"/>
      <c r="F17" s="212"/>
      <c r="G17" s="208"/>
      <c r="H17" s="270"/>
      <c r="I17" s="264"/>
      <c r="J17" s="264"/>
      <c r="K17" s="264"/>
      <c r="L17" s="264"/>
      <c r="M17" s="264"/>
      <c r="N17" s="264"/>
      <c r="O17" s="264"/>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266"/>
      <c r="BC17" s="266"/>
      <c r="BD17" s="266"/>
      <c r="BE17" s="266"/>
      <c r="BF17" s="266"/>
      <c r="BG17" s="266"/>
      <c r="BH17" s="266"/>
      <c r="BI17" s="266"/>
      <c r="BJ17" s="266"/>
      <c r="BK17" s="274"/>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6"/>
      <c r="CZ17" s="67">
        <f>CZ16</f>
        <v>2</v>
      </c>
      <c r="DA17" s="67">
        <f>DA16</f>
        <v>0</v>
      </c>
      <c r="DB17" s="108">
        <f t="shared" si="0"/>
        <v>0</v>
      </c>
    </row>
    <row r="18" spans="1:106" ht="27" customHeight="1" x14ac:dyDescent="0.3">
      <c r="A18" s="440" t="s">
        <v>119</v>
      </c>
      <c r="B18" s="443" t="s">
        <v>120</v>
      </c>
      <c r="C18" s="443"/>
      <c r="D18" s="443"/>
      <c r="E18" s="443"/>
      <c r="F18" s="314"/>
      <c r="G18" s="29" t="s">
        <v>9</v>
      </c>
      <c r="H18" s="270"/>
      <c r="I18" s="264"/>
      <c r="J18" s="264"/>
      <c r="K18" s="264"/>
      <c r="L18" s="264"/>
      <c r="M18" s="264"/>
      <c r="N18" s="264"/>
      <c r="O18" s="264"/>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74"/>
      <c r="BL18" s="221"/>
      <c r="BM18" s="219"/>
      <c r="BN18" s="219"/>
      <c r="BO18" s="219"/>
      <c r="BP18" s="219"/>
      <c r="BQ18" s="219"/>
      <c r="BR18" s="219"/>
      <c r="BS18" s="220"/>
      <c r="BT18" s="221"/>
      <c r="BU18" s="219"/>
      <c r="BV18" s="219"/>
      <c r="BW18" s="219"/>
      <c r="BX18" s="219"/>
      <c r="BY18" s="219"/>
      <c r="BZ18" s="219"/>
      <c r="CA18" s="220"/>
      <c r="CB18" s="221"/>
      <c r="CC18" s="219"/>
      <c r="CD18" s="219"/>
      <c r="CE18" s="219"/>
      <c r="CF18" s="219"/>
      <c r="CG18" s="219"/>
      <c r="CH18" s="219"/>
      <c r="CI18" s="220"/>
      <c r="CJ18" s="221"/>
      <c r="CK18" s="219"/>
      <c r="CL18" s="219"/>
      <c r="CM18" s="219"/>
      <c r="CN18" s="219"/>
      <c r="CO18" s="219"/>
      <c r="CP18" s="219"/>
      <c r="CQ18" s="220"/>
      <c r="CR18" s="221" t="s">
        <v>56</v>
      </c>
      <c r="CS18" s="219"/>
      <c r="CT18" s="219"/>
      <c r="CU18" s="219"/>
      <c r="CV18" s="219"/>
      <c r="CW18" s="219"/>
      <c r="CX18" s="219"/>
      <c r="CY18" s="220"/>
      <c r="CZ18" s="161">
        <f>COUNTIF(H18:CY18,"P")</f>
        <v>1</v>
      </c>
      <c r="DA18" s="44">
        <f>COUNTIF(H18:CY18,"E")</f>
        <v>0</v>
      </c>
      <c r="DB18" s="213">
        <f t="shared" si="0"/>
        <v>0</v>
      </c>
    </row>
    <row r="19" spans="1:106" ht="27" customHeight="1" x14ac:dyDescent="0.3">
      <c r="A19" s="441"/>
      <c r="B19" s="443" t="s">
        <v>121</v>
      </c>
      <c r="C19" s="443"/>
      <c r="D19" s="443"/>
      <c r="E19" s="443"/>
      <c r="F19" s="314"/>
      <c r="G19" s="29" t="s">
        <v>9</v>
      </c>
      <c r="H19" s="270"/>
      <c r="I19" s="264"/>
      <c r="J19" s="264"/>
      <c r="K19" s="264"/>
      <c r="L19" s="264"/>
      <c r="M19" s="264"/>
      <c r="N19" s="264"/>
      <c r="O19" s="264"/>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74"/>
      <c r="BL19" s="221"/>
      <c r="BM19" s="219"/>
      <c r="BN19" s="219"/>
      <c r="BO19" s="219"/>
      <c r="BP19" s="219"/>
      <c r="BQ19" s="219"/>
      <c r="BR19" s="219"/>
      <c r="BS19" s="220"/>
      <c r="BT19" s="221"/>
      <c r="BU19" s="219"/>
      <c r="BV19" s="219"/>
      <c r="BW19" s="219"/>
      <c r="BX19" s="219"/>
      <c r="BY19" s="219"/>
      <c r="BZ19" s="219"/>
      <c r="CA19" s="220"/>
      <c r="CB19" s="221"/>
      <c r="CC19" s="219"/>
      <c r="CD19" s="219"/>
      <c r="CE19" s="219"/>
      <c r="CF19" s="219"/>
      <c r="CG19" s="219"/>
      <c r="CH19" s="219"/>
      <c r="CI19" s="220"/>
      <c r="CJ19" s="221"/>
      <c r="CK19" s="219"/>
      <c r="CL19" s="219"/>
      <c r="CM19" s="219"/>
      <c r="CN19" s="219"/>
      <c r="CO19" s="219"/>
      <c r="CP19" s="219"/>
      <c r="CQ19" s="220"/>
      <c r="CR19" s="221"/>
      <c r="CS19" s="219"/>
      <c r="CT19" s="219"/>
      <c r="CU19" s="219"/>
      <c r="CV19" s="219" t="s">
        <v>28</v>
      </c>
      <c r="CW19" s="219"/>
      <c r="CX19" s="219"/>
      <c r="CY19" s="220"/>
      <c r="CZ19" s="161">
        <f>COUNTIF(H19:CY19,"P")</f>
        <v>1</v>
      </c>
      <c r="DA19" s="174">
        <f>COUNTIF(H19:CY19,"E")</f>
        <v>0</v>
      </c>
      <c r="DB19" s="209">
        <f t="shared" si="0"/>
        <v>0</v>
      </c>
    </row>
    <row r="20" spans="1:106" ht="27" customHeight="1" x14ac:dyDescent="0.3">
      <c r="A20" s="441"/>
      <c r="B20" s="314" t="s">
        <v>122</v>
      </c>
      <c r="C20" s="315"/>
      <c r="D20" s="315"/>
      <c r="E20" s="315"/>
      <c r="F20" s="315"/>
      <c r="G20" s="29" t="s">
        <v>9</v>
      </c>
      <c r="H20" s="270"/>
      <c r="I20" s="264"/>
      <c r="J20" s="264"/>
      <c r="K20" s="264"/>
      <c r="L20" s="264"/>
      <c r="M20" s="264"/>
      <c r="N20" s="264"/>
      <c r="O20" s="264"/>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74"/>
      <c r="BL20" s="221"/>
      <c r="BM20" s="219"/>
      <c r="BN20" s="219"/>
      <c r="BO20" s="219"/>
      <c r="BP20" s="219" t="s">
        <v>28</v>
      </c>
      <c r="BQ20" s="219"/>
      <c r="BR20" s="219"/>
      <c r="BS20" s="220"/>
      <c r="BT20" s="221"/>
      <c r="BU20" s="219"/>
      <c r="BV20" s="219"/>
      <c r="BW20" s="219"/>
      <c r="BX20" s="219" t="s">
        <v>28</v>
      </c>
      <c r="BY20" s="219"/>
      <c r="BZ20" s="219"/>
      <c r="CA20" s="220"/>
      <c r="CB20" s="221"/>
      <c r="CC20" s="219"/>
      <c r="CD20" s="219"/>
      <c r="CE20" s="219"/>
      <c r="CF20" s="219" t="s">
        <v>28</v>
      </c>
      <c r="CG20" s="219"/>
      <c r="CH20" s="219"/>
      <c r="CI20" s="220"/>
      <c r="CJ20" s="221"/>
      <c r="CK20" s="219"/>
      <c r="CL20" s="219"/>
      <c r="CM20" s="219"/>
      <c r="CN20" s="219" t="s">
        <v>28</v>
      </c>
      <c r="CO20" s="219"/>
      <c r="CP20" s="219"/>
      <c r="CQ20" s="220"/>
      <c r="CR20" s="221"/>
      <c r="CS20" s="219"/>
      <c r="CT20" s="219"/>
      <c r="CU20" s="219"/>
      <c r="CV20" s="219" t="s">
        <v>28</v>
      </c>
      <c r="CW20" s="219"/>
      <c r="CX20" s="219"/>
      <c r="CY20" s="220"/>
      <c r="CZ20" s="161">
        <f>COUNTIF(H20:CY20,"P")</f>
        <v>5</v>
      </c>
      <c r="DA20" s="174">
        <f>COUNTIF(H20:CY20,"E")</f>
        <v>0</v>
      </c>
      <c r="DB20" s="209"/>
    </row>
    <row r="21" spans="1:106" ht="33.75" customHeight="1" x14ac:dyDescent="0.3">
      <c r="A21" s="442"/>
      <c r="B21" s="443" t="s">
        <v>74</v>
      </c>
      <c r="C21" s="443"/>
      <c r="D21" s="443"/>
      <c r="E21" s="443"/>
      <c r="F21" s="314"/>
      <c r="G21" s="29" t="s">
        <v>9</v>
      </c>
      <c r="H21" s="275"/>
      <c r="I21" s="260"/>
      <c r="J21" s="260"/>
      <c r="K21" s="260"/>
      <c r="L21" s="260"/>
      <c r="M21" s="260"/>
      <c r="N21" s="260"/>
      <c r="O21" s="260"/>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76"/>
      <c r="BL21" s="221"/>
      <c r="BM21" s="219"/>
      <c r="BN21" s="219"/>
      <c r="BO21" s="219"/>
      <c r="BP21" s="219"/>
      <c r="BQ21" s="219"/>
      <c r="BR21" s="219"/>
      <c r="BS21" s="220"/>
      <c r="BT21" s="221"/>
      <c r="BU21" s="219"/>
      <c r="BV21" s="219"/>
      <c r="BW21" s="219"/>
      <c r="BX21" s="219" t="s">
        <v>28</v>
      </c>
      <c r="BY21" s="219"/>
      <c r="BZ21" s="219"/>
      <c r="CA21" s="220"/>
      <c r="CB21" s="221"/>
      <c r="CC21" s="219"/>
      <c r="CD21" s="219"/>
      <c r="CE21" s="219"/>
      <c r="CF21" s="219"/>
      <c r="CG21" s="219"/>
      <c r="CH21" s="219"/>
      <c r="CI21" s="220"/>
      <c r="CJ21" s="221"/>
      <c r="CK21" s="219"/>
      <c r="CL21" s="219"/>
      <c r="CM21" s="219"/>
      <c r="CN21" s="219"/>
      <c r="CO21" s="219"/>
      <c r="CP21" s="219"/>
      <c r="CQ21" s="220"/>
      <c r="CR21" s="221"/>
      <c r="CS21" s="219"/>
      <c r="CT21" s="219"/>
      <c r="CU21" s="219"/>
      <c r="CV21" s="219" t="s">
        <v>28</v>
      </c>
      <c r="CW21" s="219"/>
      <c r="CX21" s="219"/>
      <c r="CY21" s="220"/>
      <c r="CZ21" s="161">
        <f>COUNTIF(H21:CY21,"P")</f>
        <v>2</v>
      </c>
      <c r="DA21" s="49">
        <f>COUNTIF(H21:CY21,"E")</f>
        <v>0</v>
      </c>
      <c r="DB21" s="209">
        <f t="shared" si="0"/>
        <v>0</v>
      </c>
    </row>
    <row r="22" spans="1:106" x14ac:dyDescent="0.3">
      <c r="A22" s="214"/>
      <c r="B22" s="215"/>
      <c r="C22" s="215"/>
      <c r="D22" s="215"/>
      <c r="E22" s="215"/>
      <c r="F22" s="215"/>
      <c r="G22" s="215"/>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23"/>
      <c r="BM22" s="223"/>
      <c r="BN22" s="223"/>
      <c r="BO22" s="223"/>
      <c r="BP22" s="223"/>
      <c r="BQ22" s="223"/>
      <c r="BR22" s="223"/>
      <c r="BS22" s="223"/>
      <c r="BT22" s="223"/>
      <c r="BU22" s="223"/>
      <c r="BV22" s="223"/>
      <c r="BW22" s="223"/>
      <c r="BX22" s="223"/>
      <c r="BY22" s="223"/>
      <c r="BZ22" s="223"/>
      <c r="CA22" s="223"/>
      <c r="CB22" s="223"/>
      <c r="CC22" s="223"/>
      <c r="CD22" s="223"/>
      <c r="CE22" s="223"/>
      <c r="CF22" s="223"/>
      <c r="CG22" s="223"/>
      <c r="CH22" s="223"/>
      <c r="CI22" s="223"/>
      <c r="CJ22" s="223"/>
      <c r="CK22" s="223"/>
      <c r="CL22" s="223"/>
      <c r="CM22" s="223"/>
      <c r="CN22" s="223"/>
      <c r="CO22" s="223"/>
      <c r="CP22" s="223"/>
      <c r="CQ22" s="223"/>
      <c r="CR22" s="223"/>
      <c r="CS22" s="223"/>
      <c r="CT22" s="223"/>
      <c r="CU22" s="223"/>
      <c r="CV22" s="223"/>
      <c r="CW22" s="223"/>
      <c r="CX22" s="223"/>
      <c r="CY22" s="223"/>
      <c r="CZ22" s="216">
        <f>SUM(CZ18:CZ21)</f>
        <v>9</v>
      </c>
      <c r="DA22" s="216">
        <f>SUM(DA18:DA21)</f>
        <v>0</v>
      </c>
      <c r="DB22" s="217">
        <f t="shared" si="0"/>
        <v>0</v>
      </c>
    </row>
    <row r="23" spans="1:106" x14ac:dyDescent="0.3">
      <c r="A23" s="2"/>
      <c r="B23" s="2"/>
      <c r="C23" s="2"/>
      <c r="D23" s="2"/>
      <c r="E23" s="2"/>
      <c r="F23" s="2"/>
      <c r="G23" s="2"/>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2"/>
      <c r="DA23" s="2"/>
      <c r="DB23" s="2"/>
    </row>
    <row r="24" spans="1:106" ht="31.2" x14ac:dyDescent="0.3">
      <c r="A24" s="2"/>
      <c r="B24" s="2"/>
      <c r="C24" s="2"/>
      <c r="D24" s="2"/>
      <c r="E24" s="2"/>
      <c r="F24" s="2"/>
      <c r="G24" s="81" t="s">
        <v>37</v>
      </c>
      <c r="H24" s="320" t="s">
        <v>15</v>
      </c>
      <c r="I24" s="321"/>
      <c r="J24" s="321"/>
      <c r="K24" s="321"/>
      <c r="L24" s="321"/>
      <c r="M24" s="321"/>
      <c r="N24" s="321"/>
      <c r="O24" s="322"/>
      <c r="P24" s="320" t="s">
        <v>16</v>
      </c>
      <c r="Q24" s="321"/>
      <c r="R24" s="321"/>
      <c r="S24" s="321"/>
      <c r="T24" s="321"/>
      <c r="U24" s="321"/>
      <c r="V24" s="321"/>
      <c r="W24" s="322"/>
      <c r="X24" s="320" t="s">
        <v>17</v>
      </c>
      <c r="Y24" s="321"/>
      <c r="Z24" s="321"/>
      <c r="AA24" s="321"/>
      <c r="AB24" s="321"/>
      <c r="AC24" s="321"/>
      <c r="AD24" s="321"/>
      <c r="AE24" s="322"/>
      <c r="AF24" s="320" t="s">
        <v>18</v>
      </c>
      <c r="AG24" s="321"/>
      <c r="AH24" s="321"/>
      <c r="AI24" s="321"/>
      <c r="AJ24" s="321"/>
      <c r="AK24" s="321"/>
      <c r="AL24" s="321"/>
      <c r="AM24" s="322"/>
      <c r="AN24" s="320" t="s">
        <v>19</v>
      </c>
      <c r="AO24" s="321"/>
      <c r="AP24" s="321"/>
      <c r="AQ24" s="321"/>
      <c r="AR24" s="321"/>
      <c r="AS24" s="321"/>
      <c r="AT24" s="321"/>
      <c r="AU24" s="322"/>
      <c r="AV24" s="320" t="s">
        <v>20</v>
      </c>
      <c r="AW24" s="321"/>
      <c r="AX24" s="321"/>
      <c r="AY24" s="321"/>
      <c r="AZ24" s="321"/>
      <c r="BA24" s="321"/>
      <c r="BB24" s="321"/>
      <c r="BC24" s="322"/>
      <c r="BD24" s="320" t="s">
        <v>21</v>
      </c>
      <c r="BE24" s="321"/>
      <c r="BF24" s="321"/>
      <c r="BG24" s="321"/>
      <c r="BH24" s="321"/>
      <c r="BI24" s="321"/>
      <c r="BJ24" s="321"/>
      <c r="BK24" s="322"/>
      <c r="BL24" s="320" t="s">
        <v>22</v>
      </c>
      <c r="BM24" s="321"/>
      <c r="BN24" s="321"/>
      <c r="BO24" s="321"/>
      <c r="BP24" s="321"/>
      <c r="BQ24" s="321"/>
      <c r="BR24" s="321"/>
      <c r="BS24" s="322"/>
      <c r="BT24" s="320" t="s">
        <v>23</v>
      </c>
      <c r="BU24" s="321"/>
      <c r="BV24" s="321"/>
      <c r="BW24" s="321"/>
      <c r="BX24" s="321"/>
      <c r="BY24" s="321"/>
      <c r="BZ24" s="321"/>
      <c r="CA24" s="322"/>
      <c r="CB24" s="320" t="s">
        <v>24</v>
      </c>
      <c r="CC24" s="321"/>
      <c r="CD24" s="321"/>
      <c r="CE24" s="321"/>
      <c r="CF24" s="321"/>
      <c r="CG24" s="321"/>
      <c r="CH24" s="321"/>
      <c r="CI24" s="322"/>
      <c r="CJ24" s="320" t="s">
        <v>25</v>
      </c>
      <c r="CK24" s="321"/>
      <c r="CL24" s="321"/>
      <c r="CM24" s="321"/>
      <c r="CN24" s="321"/>
      <c r="CO24" s="321"/>
      <c r="CP24" s="321"/>
      <c r="CQ24" s="322"/>
      <c r="CR24" s="320" t="s">
        <v>26</v>
      </c>
      <c r="CS24" s="321"/>
      <c r="CT24" s="321"/>
      <c r="CU24" s="321"/>
      <c r="CV24" s="321"/>
      <c r="CW24" s="321"/>
      <c r="CX24" s="321"/>
      <c r="CY24" s="322"/>
      <c r="CZ24" s="2"/>
      <c r="DA24" s="2"/>
      <c r="DB24" s="65"/>
    </row>
    <row r="25" spans="1:106" x14ac:dyDescent="0.3">
      <c r="A25" s="2"/>
      <c r="B25" s="2"/>
      <c r="C25" s="2"/>
      <c r="D25" s="2"/>
      <c r="E25" s="2"/>
      <c r="F25" s="2"/>
      <c r="G25" s="246" t="s">
        <v>38</v>
      </c>
      <c r="H25" s="306"/>
      <c r="I25" s="307"/>
      <c r="J25" s="306"/>
      <c r="K25" s="307"/>
      <c r="L25" s="306"/>
      <c r="M25" s="307"/>
      <c r="N25" s="306"/>
      <c r="O25" s="307"/>
      <c r="P25" s="306"/>
      <c r="Q25" s="307"/>
      <c r="R25" s="306"/>
      <c r="S25" s="307"/>
      <c r="T25" s="306"/>
      <c r="U25" s="307"/>
      <c r="V25" s="306"/>
      <c r="W25" s="307"/>
      <c r="X25" s="306"/>
      <c r="Y25" s="307"/>
      <c r="Z25" s="306"/>
      <c r="AA25" s="307"/>
      <c r="AB25" s="306"/>
      <c r="AC25" s="307"/>
      <c r="AD25" s="306"/>
      <c r="AE25" s="307"/>
      <c r="AF25" s="306"/>
      <c r="AG25" s="307"/>
      <c r="AH25" s="306"/>
      <c r="AI25" s="307"/>
      <c r="AJ25" s="306"/>
      <c r="AK25" s="307"/>
      <c r="AL25" s="306"/>
      <c r="AM25" s="307"/>
      <c r="AN25" s="306"/>
      <c r="AO25" s="307"/>
      <c r="AP25" s="306"/>
      <c r="AQ25" s="307"/>
      <c r="AR25" s="306"/>
      <c r="AS25" s="307"/>
      <c r="AT25" s="306"/>
      <c r="AU25" s="307"/>
      <c r="AV25" s="306"/>
      <c r="AW25" s="307"/>
      <c r="AX25" s="306"/>
      <c r="AY25" s="307"/>
      <c r="AZ25" s="306"/>
      <c r="BA25" s="307"/>
      <c r="BB25" s="306"/>
      <c r="BC25" s="307"/>
      <c r="BD25" s="306"/>
      <c r="BE25" s="307"/>
      <c r="BF25" s="306"/>
      <c r="BG25" s="307"/>
      <c r="BH25" s="306"/>
      <c r="BI25" s="307"/>
      <c r="BJ25" s="306"/>
      <c r="BK25" s="307"/>
      <c r="BL25" s="306"/>
      <c r="BM25" s="307"/>
      <c r="BN25" s="306"/>
      <c r="BO25" s="307"/>
      <c r="BP25" s="306"/>
      <c r="BQ25" s="307"/>
      <c r="BR25" s="306"/>
      <c r="BS25" s="307"/>
      <c r="BT25" s="306"/>
      <c r="BU25" s="307"/>
      <c r="BV25" s="308">
        <f>COUNTIF(BV13:BV21,"P")</f>
        <v>1</v>
      </c>
      <c r="BW25" s="309"/>
      <c r="BX25" s="308">
        <f>COUNTIF(BX13:BX21,"P")</f>
        <v>2</v>
      </c>
      <c r="BY25" s="309"/>
      <c r="BZ25" s="306"/>
      <c r="CA25" s="307"/>
      <c r="CB25" s="306"/>
      <c r="CC25" s="307"/>
      <c r="CD25" s="308">
        <f>COUNTIF(CD13:CD21,"P")</f>
        <v>1</v>
      </c>
      <c r="CE25" s="309"/>
      <c r="CF25" s="306"/>
      <c r="CG25" s="307"/>
      <c r="CH25" s="306"/>
      <c r="CI25" s="307"/>
      <c r="CJ25" s="306"/>
      <c r="CK25" s="307"/>
      <c r="CL25" s="308">
        <f>COUNTIF(CL13:CL21,"P")</f>
        <v>1</v>
      </c>
      <c r="CM25" s="309"/>
      <c r="CN25" s="306"/>
      <c r="CO25" s="307"/>
      <c r="CP25" s="306"/>
      <c r="CQ25" s="307"/>
      <c r="CR25" s="308">
        <f>COUNTIF(CR13:CR21,"P")</f>
        <v>1</v>
      </c>
      <c r="CS25" s="309"/>
      <c r="CT25" s="308">
        <f>COUNTIF(CT13:CT21,"P")</f>
        <v>1</v>
      </c>
      <c r="CU25" s="309"/>
      <c r="CV25" s="308">
        <f>COUNTIF(CV13:CV21,"P")</f>
        <v>3</v>
      </c>
      <c r="CW25" s="309"/>
      <c r="CX25" s="306"/>
      <c r="CY25" s="307"/>
      <c r="CZ25" s="2"/>
      <c r="DA25" s="2"/>
      <c r="DB25" s="65"/>
    </row>
    <row r="26" spans="1:106" x14ac:dyDescent="0.3">
      <c r="A26" s="2"/>
      <c r="B26" s="2"/>
      <c r="C26" s="2"/>
      <c r="D26" s="2"/>
      <c r="E26" s="2"/>
      <c r="F26" s="2"/>
      <c r="G26" s="246" t="s">
        <v>39</v>
      </c>
      <c r="H26" s="306"/>
      <c r="I26" s="307"/>
      <c r="J26" s="306"/>
      <c r="K26" s="307"/>
      <c r="L26" s="306"/>
      <c r="M26" s="307"/>
      <c r="N26" s="306"/>
      <c r="O26" s="307"/>
      <c r="P26" s="306"/>
      <c r="Q26" s="307"/>
      <c r="R26" s="306"/>
      <c r="S26" s="307"/>
      <c r="T26" s="306"/>
      <c r="U26" s="307"/>
      <c r="V26" s="306"/>
      <c r="W26" s="307"/>
      <c r="X26" s="306"/>
      <c r="Y26" s="307"/>
      <c r="Z26" s="306"/>
      <c r="AA26" s="307"/>
      <c r="AB26" s="306"/>
      <c r="AC26" s="307"/>
      <c r="AD26" s="306"/>
      <c r="AE26" s="307"/>
      <c r="AF26" s="306"/>
      <c r="AG26" s="307"/>
      <c r="AH26" s="306"/>
      <c r="AI26" s="307"/>
      <c r="AJ26" s="306"/>
      <c r="AK26" s="307"/>
      <c r="AL26" s="306"/>
      <c r="AM26" s="307"/>
      <c r="AN26" s="306"/>
      <c r="AO26" s="307"/>
      <c r="AP26" s="306"/>
      <c r="AQ26" s="307"/>
      <c r="AR26" s="306"/>
      <c r="AS26" s="307"/>
      <c r="AT26" s="306"/>
      <c r="AU26" s="307"/>
      <c r="AV26" s="306"/>
      <c r="AW26" s="307"/>
      <c r="AX26" s="306"/>
      <c r="AY26" s="307"/>
      <c r="AZ26" s="306"/>
      <c r="BA26" s="307"/>
      <c r="BB26" s="306"/>
      <c r="BC26" s="307"/>
      <c r="BD26" s="306"/>
      <c r="BE26" s="307"/>
      <c r="BF26" s="306"/>
      <c r="BG26" s="307"/>
      <c r="BH26" s="306"/>
      <c r="BI26" s="307"/>
      <c r="BJ26" s="306"/>
      <c r="BK26" s="307"/>
      <c r="BL26" s="306"/>
      <c r="BM26" s="307"/>
      <c r="BN26" s="306"/>
      <c r="BO26" s="307"/>
      <c r="BP26" s="306"/>
      <c r="BQ26" s="307"/>
      <c r="BR26" s="306"/>
      <c r="BS26" s="307"/>
      <c r="BT26" s="306"/>
      <c r="BU26" s="307"/>
      <c r="BV26" s="308">
        <f>COUNTIF(BW13:BW21,"E")</f>
        <v>0</v>
      </c>
      <c r="BW26" s="309"/>
      <c r="BX26" s="308">
        <f>COUNTIF(BY13:BY21,"E")</f>
        <v>0</v>
      </c>
      <c r="BY26" s="309"/>
      <c r="BZ26" s="306"/>
      <c r="CA26" s="307"/>
      <c r="CB26" s="306"/>
      <c r="CC26" s="307"/>
      <c r="CD26" s="308">
        <f>COUNTIF(CE13:CE21,"E")</f>
        <v>0</v>
      </c>
      <c r="CE26" s="309"/>
      <c r="CF26" s="306"/>
      <c r="CG26" s="307"/>
      <c r="CH26" s="306"/>
      <c r="CI26" s="307"/>
      <c r="CJ26" s="306"/>
      <c r="CK26" s="307"/>
      <c r="CL26" s="308">
        <f>COUNTIF(CM13:CM21,"E")</f>
        <v>0</v>
      </c>
      <c r="CM26" s="309"/>
      <c r="CN26" s="306"/>
      <c r="CO26" s="307"/>
      <c r="CP26" s="306"/>
      <c r="CQ26" s="307"/>
      <c r="CR26" s="308">
        <f>COUNTIF(CS13:CS21,"E")</f>
        <v>0</v>
      </c>
      <c r="CS26" s="309"/>
      <c r="CT26" s="308">
        <f>COUNTIF(CU13:CU21,"E")</f>
        <v>0</v>
      </c>
      <c r="CU26" s="309"/>
      <c r="CV26" s="308">
        <f>COUNTIF(CW13:CW21,"E")</f>
        <v>0</v>
      </c>
      <c r="CW26" s="309"/>
      <c r="CX26" s="306"/>
      <c r="CY26" s="307"/>
      <c r="CZ26" s="2"/>
      <c r="DA26" s="2"/>
      <c r="DB26" s="65"/>
    </row>
    <row r="27" spans="1:106" x14ac:dyDescent="0.3">
      <c r="A27" s="2"/>
      <c r="B27" s="2"/>
      <c r="C27" s="2"/>
      <c r="D27" s="2"/>
      <c r="E27" s="2"/>
      <c r="F27" s="2"/>
      <c r="G27" s="246" t="s">
        <v>40</v>
      </c>
      <c r="H27" s="304"/>
      <c r="I27" s="305"/>
      <c r="J27" s="304"/>
      <c r="K27" s="305"/>
      <c r="L27" s="304"/>
      <c r="M27" s="305"/>
      <c r="N27" s="304"/>
      <c r="O27" s="305"/>
      <c r="P27" s="304"/>
      <c r="Q27" s="305"/>
      <c r="R27" s="304"/>
      <c r="S27" s="305"/>
      <c r="T27" s="304"/>
      <c r="U27" s="305"/>
      <c r="V27" s="304"/>
      <c r="W27" s="305"/>
      <c r="X27" s="304"/>
      <c r="Y27" s="305"/>
      <c r="Z27" s="304"/>
      <c r="AA27" s="305"/>
      <c r="AB27" s="304"/>
      <c r="AC27" s="305"/>
      <c r="AD27" s="304"/>
      <c r="AE27" s="305"/>
      <c r="AF27" s="304"/>
      <c r="AG27" s="305"/>
      <c r="AH27" s="304"/>
      <c r="AI27" s="305"/>
      <c r="AJ27" s="304"/>
      <c r="AK27" s="305"/>
      <c r="AL27" s="304"/>
      <c r="AM27" s="305"/>
      <c r="AN27" s="304"/>
      <c r="AO27" s="305"/>
      <c r="AP27" s="304"/>
      <c r="AQ27" s="305"/>
      <c r="AR27" s="304"/>
      <c r="AS27" s="305"/>
      <c r="AT27" s="304"/>
      <c r="AU27" s="305"/>
      <c r="AV27" s="304"/>
      <c r="AW27" s="305"/>
      <c r="AX27" s="304"/>
      <c r="AY27" s="305"/>
      <c r="AZ27" s="304"/>
      <c r="BA27" s="305"/>
      <c r="BB27" s="304"/>
      <c r="BC27" s="305"/>
      <c r="BD27" s="304"/>
      <c r="BE27" s="305"/>
      <c r="BF27" s="304"/>
      <c r="BG27" s="305"/>
      <c r="BH27" s="304"/>
      <c r="BI27" s="305"/>
      <c r="BJ27" s="304"/>
      <c r="BK27" s="305"/>
      <c r="BL27" s="304"/>
      <c r="BM27" s="305"/>
      <c r="BN27" s="304"/>
      <c r="BO27" s="305"/>
      <c r="BP27" s="304"/>
      <c r="BQ27" s="305"/>
      <c r="BR27" s="304"/>
      <c r="BS27" s="305"/>
      <c r="BT27" s="304"/>
      <c r="BU27" s="305"/>
      <c r="BV27" s="302">
        <f t="shared" ref="BV27" si="1">BV26/BV25</f>
        <v>0</v>
      </c>
      <c r="BW27" s="303"/>
      <c r="BX27" s="302">
        <f t="shared" ref="BX27" si="2">BX26/BX25</f>
        <v>0</v>
      </c>
      <c r="BY27" s="303"/>
      <c r="BZ27" s="304"/>
      <c r="CA27" s="305"/>
      <c r="CB27" s="304"/>
      <c r="CC27" s="305"/>
      <c r="CD27" s="302">
        <f t="shared" ref="CD27" si="3">CD26/CD25</f>
        <v>0</v>
      </c>
      <c r="CE27" s="303"/>
      <c r="CF27" s="304"/>
      <c r="CG27" s="305"/>
      <c r="CH27" s="304"/>
      <c r="CI27" s="305"/>
      <c r="CJ27" s="304"/>
      <c r="CK27" s="305"/>
      <c r="CL27" s="302">
        <f t="shared" ref="CL27" si="4">CL26/CL25</f>
        <v>0</v>
      </c>
      <c r="CM27" s="303"/>
      <c r="CN27" s="304"/>
      <c r="CO27" s="305"/>
      <c r="CP27" s="304"/>
      <c r="CQ27" s="305"/>
      <c r="CR27" s="302">
        <f t="shared" ref="CR27" si="5">CR26/CR25</f>
        <v>0</v>
      </c>
      <c r="CS27" s="303"/>
      <c r="CT27" s="302">
        <f t="shared" ref="CT27" si="6">CT26/CT25</f>
        <v>0</v>
      </c>
      <c r="CU27" s="303"/>
      <c r="CV27" s="302">
        <f t="shared" ref="CV27" si="7">CV26/CV25</f>
        <v>0</v>
      </c>
      <c r="CW27" s="303"/>
      <c r="CX27" s="304"/>
      <c r="CY27" s="305"/>
      <c r="CZ27" s="2"/>
      <c r="DA27" s="2"/>
      <c r="DB27" s="65"/>
    </row>
  </sheetData>
  <mergeCells count="196">
    <mergeCell ref="A4:X4"/>
    <mergeCell ref="Y4:AE4"/>
    <mergeCell ref="AF4:BW4"/>
    <mergeCell ref="BX4:CG4"/>
    <mergeCell ref="CH4:CO4"/>
    <mergeCell ref="CP4:DB4"/>
    <mergeCell ref="A1:DA1"/>
    <mergeCell ref="A3:X3"/>
    <mergeCell ref="Y3:AE3"/>
    <mergeCell ref="AF3:BW3"/>
    <mergeCell ref="BX3:CG3"/>
    <mergeCell ref="CH3:CO3"/>
    <mergeCell ref="CP3:DB3"/>
    <mergeCell ref="A6:DB7"/>
    <mergeCell ref="A8:DB8"/>
    <mergeCell ref="H9:CQ9"/>
    <mergeCell ref="A10:F11"/>
    <mergeCell ref="G10:G11"/>
    <mergeCell ref="H10:O10"/>
    <mergeCell ref="P10:W10"/>
    <mergeCell ref="X10:AE10"/>
    <mergeCell ref="AF10:AM10"/>
    <mergeCell ref="AN10:AU10"/>
    <mergeCell ref="B16:F16"/>
    <mergeCell ref="A18:A21"/>
    <mergeCell ref="B18:F18"/>
    <mergeCell ref="B19:F19"/>
    <mergeCell ref="B21:F21"/>
    <mergeCell ref="H24:O24"/>
    <mergeCell ref="CR10:CY10"/>
    <mergeCell ref="CZ10:DB10"/>
    <mergeCell ref="A13:A14"/>
    <mergeCell ref="B13:F13"/>
    <mergeCell ref="B14:F14"/>
    <mergeCell ref="AV10:BC10"/>
    <mergeCell ref="BD10:BK10"/>
    <mergeCell ref="BL10:BS10"/>
    <mergeCell ref="BT10:CA10"/>
    <mergeCell ref="CB10:CI10"/>
    <mergeCell ref="CJ10:CQ10"/>
    <mergeCell ref="CJ24:CQ24"/>
    <mergeCell ref="CR24:CY24"/>
    <mergeCell ref="AV24:BC24"/>
    <mergeCell ref="BD24:BK24"/>
    <mergeCell ref="BL24:BS24"/>
    <mergeCell ref="BT24:CA24"/>
    <mergeCell ref="CB24:CI24"/>
    <mergeCell ref="H25:I25"/>
    <mergeCell ref="J25:K25"/>
    <mergeCell ref="L25:M25"/>
    <mergeCell ref="N25:O25"/>
    <mergeCell ref="P25:Q25"/>
    <mergeCell ref="P24:W24"/>
    <mergeCell ref="X24:AE24"/>
    <mergeCell ref="AF24:AM24"/>
    <mergeCell ref="AN24:AU24"/>
    <mergeCell ref="R25:S25"/>
    <mergeCell ref="T25:U25"/>
    <mergeCell ref="V25:W25"/>
    <mergeCell ref="X25:Y25"/>
    <mergeCell ref="Z25:AA25"/>
    <mergeCell ref="AB25:AC25"/>
    <mergeCell ref="AP25:AQ25"/>
    <mergeCell ref="AR25:AS25"/>
    <mergeCell ref="AT25:AU25"/>
    <mergeCell ref="AV25:AW25"/>
    <mergeCell ref="AX25:AY25"/>
    <mergeCell ref="AZ25:BA25"/>
    <mergeCell ref="AD25:AE25"/>
    <mergeCell ref="AF25:AG25"/>
    <mergeCell ref="AH25:AI25"/>
    <mergeCell ref="AJ25:AK25"/>
    <mergeCell ref="AL25:AM25"/>
    <mergeCell ref="AN25:AO25"/>
    <mergeCell ref="CH25:CI25"/>
    <mergeCell ref="CJ25:CK25"/>
    <mergeCell ref="BN25:BO25"/>
    <mergeCell ref="BP25:BQ25"/>
    <mergeCell ref="BR25:BS25"/>
    <mergeCell ref="BT25:BU25"/>
    <mergeCell ref="BV25:BW25"/>
    <mergeCell ref="BX25:BY25"/>
    <mergeCell ref="BB25:BC25"/>
    <mergeCell ref="BD25:BE25"/>
    <mergeCell ref="BF25:BG25"/>
    <mergeCell ref="BH25:BI25"/>
    <mergeCell ref="BJ25:BK25"/>
    <mergeCell ref="BL25:BM25"/>
    <mergeCell ref="AD26:AE26"/>
    <mergeCell ref="AF26:AG26"/>
    <mergeCell ref="AH26:AI26"/>
    <mergeCell ref="AJ26:AK26"/>
    <mergeCell ref="CX25:CY25"/>
    <mergeCell ref="H26:I26"/>
    <mergeCell ref="J26:K26"/>
    <mergeCell ref="L26:M26"/>
    <mergeCell ref="N26:O26"/>
    <mergeCell ref="P26:Q26"/>
    <mergeCell ref="R26:S26"/>
    <mergeCell ref="T26:U26"/>
    <mergeCell ref="V26:W26"/>
    <mergeCell ref="X26:Y26"/>
    <mergeCell ref="CL25:CM25"/>
    <mergeCell ref="CN25:CO25"/>
    <mergeCell ref="CP25:CQ25"/>
    <mergeCell ref="CR25:CS25"/>
    <mergeCell ref="CT25:CU25"/>
    <mergeCell ref="CV25:CW25"/>
    <mergeCell ref="BZ25:CA25"/>
    <mergeCell ref="CB25:CC25"/>
    <mergeCell ref="CD25:CE25"/>
    <mergeCell ref="CF25:CG25"/>
    <mergeCell ref="H27:I27"/>
    <mergeCell ref="J27:K27"/>
    <mergeCell ref="L27:M27"/>
    <mergeCell ref="N27:O27"/>
    <mergeCell ref="P27:Q27"/>
    <mergeCell ref="R27:S27"/>
    <mergeCell ref="T27:U27"/>
    <mergeCell ref="CH26:CI26"/>
    <mergeCell ref="CJ26:CK26"/>
    <mergeCell ref="BV26:BW26"/>
    <mergeCell ref="BX26:BY26"/>
    <mergeCell ref="BZ26:CA26"/>
    <mergeCell ref="CB26:CC26"/>
    <mergeCell ref="CD26:CE26"/>
    <mergeCell ref="CF26:CG26"/>
    <mergeCell ref="BJ26:BK26"/>
    <mergeCell ref="BL26:BM26"/>
    <mergeCell ref="BN26:BO26"/>
    <mergeCell ref="BP26:BQ26"/>
    <mergeCell ref="BR26:BS26"/>
    <mergeCell ref="BT26:BU26"/>
    <mergeCell ref="AX26:AY26"/>
    <mergeCell ref="AZ26:BA26"/>
    <mergeCell ref="BB26:BC26"/>
    <mergeCell ref="V27:W27"/>
    <mergeCell ref="X27:Y27"/>
    <mergeCell ref="Z27:AA27"/>
    <mergeCell ref="AB27:AC27"/>
    <mergeCell ref="AD27:AE27"/>
    <mergeCell ref="AF27:AG27"/>
    <mergeCell ref="CT26:CU26"/>
    <mergeCell ref="CV26:CW26"/>
    <mergeCell ref="CX26:CY26"/>
    <mergeCell ref="CL26:CM26"/>
    <mergeCell ref="CN26:CO26"/>
    <mergeCell ref="CP26:CQ26"/>
    <mergeCell ref="CR26:CS26"/>
    <mergeCell ref="BD26:BE26"/>
    <mergeCell ref="BF26:BG26"/>
    <mergeCell ref="BH26:BI26"/>
    <mergeCell ref="AL26:AM26"/>
    <mergeCell ref="AN26:AO26"/>
    <mergeCell ref="AP26:AQ26"/>
    <mergeCell ref="AR26:AS26"/>
    <mergeCell ref="AT26:AU26"/>
    <mergeCell ref="AV26:AW26"/>
    <mergeCell ref="Z26:AA26"/>
    <mergeCell ref="AB26:AC26"/>
    <mergeCell ref="AT27:AU27"/>
    <mergeCell ref="AV27:AW27"/>
    <mergeCell ref="AX27:AY27"/>
    <mergeCell ref="AZ27:BA27"/>
    <mergeCell ref="BB27:BC27"/>
    <mergeCell ref="BD27:BE27"/>
    <mergeCell ref="AH27:AI27"/>
    <mergeCell ref="AJ27:AK27"/>
    <mergeCell ref="AL27:AM27"/>
    <mergeCell ref="AN27:AO27"/>
    <mergeCell ref="AP27:AQ27"/>
    <mergeCell ref="AR27:AS27"/>
    <mergeCell ref="B20:F20"/>
    <mergeCell ref="CP27:CQ27"/>
    <mergeCell ref="CR27:CS27"/>
    <mergeCell ref="CT27:CU27"/>
    <mergeCell ref="CV27:CW27"/>
    <mergeCell ref="CX27:CY27"/>
    <mergeCell ref="CD27:CE27"/>
    <mergeCell ref="CF27:CG27"/>
    <mergeCell ref="CH27:CI27"/>
    <mergeCell ref="CJ27:CK27"/>
    <mergeCell ref="CL27:CM27"/>
    <mergeCell ref="CN27:CO27"/>
    <mergeCell ref="BR27:BS27"/>
    <mergeCell ref="BT27:BU27"/>
    <mergeCell ref="BV27:BW27"/>
    <mergeCell ref="BX27:BY27"/>
    <mergeCell ref="BZ27:CA27"/>
    <mergeCell ref="CB27:CC27"/>
    <mergeCell ref="BF27:BG27"/>
    <mergeCell ref="BH27:BI27"/>
    <mergeCell ref="BJ27:BK27"/>
    <mergeCell ref="BL27:BM27"/>
    <mergeCell ref="BN27:BO27"/>
    <mergeCell ref="BP27:BQ27"/>
  </mergeCells>
  <conditionalFormatting sqref="T11:T12 P11:P12 AL11:AL12 CZ11 AJ11:AJ12 AF11:AF12 AD11:AD12 AB11:AB12 X11:X12 V11:V12 BZ11:BZ12 BX11:BX12 BT11:BT12 CH11:CH12 CF11:CF12 CB11:CB12 CP11:CP12 CN11:CN12 CJ11:CJ12 CX11:CX12 CV11:CV12 CR11:CR12 AT11:AT12 BB11:BB12 BJ11:BJ12 BR11:BR12 AR11:AR12 AZ11:AZ12 BH11:BH12 BP11:BP12 AN11:AN12 AV11:AV12 BD11:BD12 BL11:BL12">
    <cfRule type="cellIs" dxfId="4" priority="5" stopIfTrue="1" operator="equal">
      <formula>"""P"""</formula>
    </cfRule>
  </conditionalFormatting>
  <conditionalFormatting sqref="H14:CY14 CL13:CY13 H13:CJ13 H16:CY21">
    <cfRule type="cellIs" dxfId="3" priority="3" stopIfTrue="1" operator="equal">
      <formula>"P"</formula>
    </cfRule>
    <cfRule type="cellIs" dxfId="2" priority="4" stopIfTrue="1" operator="equal">
      <formula>"E"</formula>
    </cfRule>
  </conditionalFormatting>
  <conditionalFormatting sqref="CK13">
    <cfRule type="cellIs" dxfId="1" priority="1" stopIfTrue="1" operator="equal">
      <formula>"P"</formula>
    </cfRule>
    <cfRule type="cellIs" dxfId="0" priority="2" stopIfTrue="1" operator="equal">
      <formula>"E"</formula>
    </cfRule>
  </conditionalFormatting>
  <dataValidations count="1">
    <dataValidation allowBlank="1" showInputMessage="1" showErrorMessage="1" prompt="Ingresar el Nombre de la categoría de las actividades" sqref="B13:B14 C13:D13" xr:uid="{93A9C69D-8996-4354-AEEE-3E9B35D1EB01}"/>
  </dataValidations>
  <pageMargins left="0.7" right="0.7" top="0.75" bottom="0.75" header="0.3" footer="0.3"/>
  <pageSetup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ACCC-CD29-449F-BEA2-3470AA278ED6}">
  <dimension ref="B2:J28"/>
  <sheetViews>
    <sheetView tabSelected="1" workbookViewId="0">
      <selection activeCell="G11" sqref="G11"/>
    </sheetView>
  </sheetViews>
  <sheetFormatPr baseColWidth="10" defaultRowHeight="14.4" x14ac:dyDescent="0.3"/>
  <cols>
    <col min="2" max="2" width="22.109375" customWidth="1"/>
    <col min="3" max="3" width="13.6640625" customWidth="1"/>
    <col min="4" max="4" width="12.5546875" customWidth="1"/>
    <col min="5" max="5" width="17" customWidth="1"/>
    <col min="9" max="9" width="13.88671875" style="227" bestFit="1" customWidth="1"/>
    <col min="10" max="10" width="19.109375" style="227" customWidth="1"/>
  </cols>
  <sheetData>
    <row r="2" spans="2:8" x14ac:dyDescent="0.3">
      <c r="B2" s="224"/>
      <c r="C2" s="225"/>
      <c r="D2" s="225"/>
      <c r="E2" s="226"/>
    </row>
    <row r="3" spans="2:8" ht="39.75" customHeight="1" x14ac:dyDescent="0.3">
      <c r="B3" s="449" t="s">
        <v>129</v>
      </c>
      <c r="C3" s="450"/>
      <c r="D3" s="450"/>
      <c r="E3" s="451"/>
    </row>
    <row r="5" spans="2:8" x14ac:dyDescent="0.3">
      <c r="B5" s="228" t="s">
        <v>75</v>
      </c>
      <c r="C5" s="228" t="s">
        <v>76</v>
      </c>
      <c r="D5" s="228" t="s">
        <v>77</v>
      </c>
      <c r="E5" s="228" t="s">
        <v>78</v>
      </c>
      <c r="F5" s="229"/>
      <c r="H5" s="230"/>
    </row>
    <row r="6" spans="2:8" x14ac:dyDescent="0.3">
      <c r="B6" s="231" t="s">
        <v>79</v>
      </c>
      <c r="C6" s="232">
        <f>'P. AGUA'!DA11</f>
        <v>8</v>
      </c>
      <c r="D6" s="232">
        <f>'P. AGUA'!DB11</f>
        <v>0</v>
      </c>
      <c r="E6" s="247">
        <f>D6/C6</f>
        <v>0</v>
      </c>
      <c r="F6" s="229"/>
    </row>
    <row r="7" spans="2:8" x14ac:dyDescent="0.3">
      <c r="B7" s="231" t="s">
        <v>80</v>
      </c>
      <c r="C7" s="232">
        <f>'P. ENERGÍA'!DA11</f>
        <v>15</v>
      </c>
      <c r="D7" s="232">
        <f>'P. ENERGÍA'!DB11</f>
        <v>0</v>
      </c>
      <c r="E7" s="247">
        <f t="shared" ref="E7:E11" si="0">D7/C7</f>
        <v>0</v>
      </c>
      <c r="F7" s="229" t="s">
        <v>33</v>
      </c>
    </row>
    <row r="8" spans="2:8" x14ac:dyDescent="0.3">
      <c r="B8" s="231" t="s">
        <v>81</v>
      </c>
      <c r="C8" s="232">
        <f>'P. RESIDUOS'!DB12</f>
        <v>14</v>
      </c>
      <c r="D8" s="232">
        <f>'P. RESIDUOS'!DC12</f>
        <v>0</v>
      </c>
      <c r="E8" s="247">
        <f t="shared" si="0"/>
        <v>0</v>
      </c>
      <c r="F8" s="229"/>
    </row>
    <row r="9" spans="2:8" x14ac:dyDescent="0.3">
      <c r="B9" s="231" t="s">
        <v>82</v>
      </c>
      <c r="C9" s="232">
        <f>'P. CONSUMO SOSTENIBLE'!DA12</f>
        <v>5</v>
      </c>
      <c r="D9" s="232">
        <f>'P. CONSUMO SOSTENIBLE'!DB12</f>
        <v>0</v>
      </c>
      <c r="E9" s="247">
        <f t="shared" si="0"/>
        <v>0</v>
      </c>
      <c r="F9" s="229"/>
    </row>
    <row r="10" spans="2:8" x14ac:dyDescent="0.3">
      <c r="B10" s="231" t="s">
        <v>83</v>
      </c>
      <c r="C10" s="232">
        <f>'P. BUENAS PRÁCTICAS'!CZ12</f>
        <v>14</v>
      </c>
      <c r="D10" s="232">
        <f>'P. BUENAS PRÁCTICAS'!DA12</f>
        <v>0</v>
      </c>
      <c r="E10" s="247">
        <f t="shared" si="0"/>
        <v>0</v>
      </c>
      <c r="F10" s="229"/>
    </row>
    <row r="11" spans="2:8" x14ac:dyDescent="0.3">
      <c r="B11" s="233" t="s">
        <v>84</v>
      </c>
      <c r="C11" s="232">
        <f>SUM(C6:C10)</f>
        <v>56</v>
      </c>
      <c r="D11" s="232">
        <f>SUM(D6:D10)</f>
        <v>0</v>
      </c>
      <c r="E11" s="247">
        <f t="shared" si="0"/>
        <v>0</v>
      </c>
      <c r="F11" s="229"/>
    </row>
    <row r="13" spans="2:8" x14ac:dyDescent="0.3">
      <c r="C13" t="s">
        <v>33</v>
      </c>
      <c r="E13" s="234" t="s">
        <v>33</v>
      </c>
      <c r="F13" t="s">
        <v>33</v>
      </c>
      <c r="G13" s="234" t="s">
        <v>33</v>
      </c>
    </row>
    <row r="14" spans="2:8" x14ac:dyDescent="0.3">
      <c r="C14" s="235" t="s">
        <v>33</v>
      </c>
      <c r="D14" s="229"/>
      <c r="F14" s="229" t="s">
        <v>33</v>
      </c>
    </row>
    <row r="15" spans="2:8" x14ac:dyDescent="0.3">
      <c r="B15" s="236" t="s">
        <v>85</v>
      </c>
      <c r="C15" s="237">
        <f>C11</f>
        <v>56</v>
      </c>
      <c r="D15" s="238" t="s">
        <v>86</v>
      </c>
      <c r="E15" s="237" t="s">
        <v>87</v>
      </c>
    </row>
    <row r="16" spans="2:8" x14ac:dyDescent="0.3">
      <c r="B16" s="239" t="s">
        <v>88</v>
      </c>
      <c r="C16" s="241" cm="1">
        <f t="array" ref="C16:D16">('P. AGUA'!M23:N23+'P. ENERGÍA'!M23:N23+'P. ENERGÍA'!O23:P23+'P. RESIDUOS'!N25:O25+'P. CONSUMO SOSTENIBLE'!K32:L32+'P. BUENAS PRÁCTICAS'!L26:M26)</f>
        <v>0</v>
      </c>
      <c r="D16" s="242">
        <v>0</v>
      </c>
      <c r="E16" s="240"/>
      <c r="F16" s="229"/>
    </row>
    <row r="17" spans="2:6" x14ac:dyDescent="0.3">
      <c r="B17" s="239" t="s">
        <v>89</v>
      </c>
      <c r="C17" s="241" cm="1">
        <f t="array" ref="C17">SUM('P. AGUA'!Q23:R23+'P. ENERGÍA'!Q23:R23+'P. ENERGÍA'!U23:V23+'P. RESIDUOS'!R25:S25+'P. RESIDUOS'!V25:W25+'P. CONSUMO SOSTENIBLE'!U32:V32+'P. BUENAS PRÁCTICAS'!R26:S26)</f>
        <v>0</v>
      </c>
      <c r="D17" s="242"/>
      <c r="E17" s="240"/>
      <c r="F17" s="229"/>
    </row>
    <row r="18" spans="2:6" x14ac:dyDescent="0.3">
      <c r="B18" s="239" t="s">
        <v>90</v>
      </c>
      <c r="C18" s="243" cm="1">
        <f t="array" ref="C18">SUM('P. AGUA'!AC23:AD23+'P. ENERGÍA'!AA23:AB23+'P. ENERGÍA'!AC23:AD23+'P. RESIDUOS'!Z25:AA25+'P. RESIDUOS'!AB25:AC25+'P. RESIDUOS'!AD25:AE25+'P. CONSUMO SOSTENIBLE'!AC32:AD32+'P. BUENAS PRÁCTICAS'!X26:Y26+'P. BUENAS PRÁCTICAS'!AB26:AC26)</f>
        <v>0</v>
      </c>
      <c r="D18" s="242"/>
      <c r="E18" s="240"/>
      <c r="F18" s="229"/>
    </row>
    <row r="19" spans="2:6" x14ac:dyDescent="0.3">
      <c r="B19" s="239" t="s">
        <v>91</v>
      </c>
      <c r="C19" s="243" cm="1">
        <f t="array" ref="C19">SUM('P. AGUA'!AI23:AJ23+'P. ENERGÍA'!AI23:AJ23+'P. ENERGÍA'!AK23:AL23+'P. RESIDUOS'!AJ25:AK25+'P. RESIDUOS'!AL25:AM25+'P. BUENAS PRÁCTICAS'!AH26:AI26)</f>
        <v>0</v>
      </c>
      <c r="D19" s="242"/>
      <c r="E19" s="240"/>
      <c r="F19" s="229"/>
    </row>
    <row r="20" spans="2:6" x14ac:dyDescent="0.3">
      <c r="B20" s="239" t="s">
        <v>92</v>
      </c>
      <c r="C20" s="243" cm="1">
        <f t="array" ref="C20">SUM('P. AGUA'!AS23:AT23+'P. ENERGÍA'!AS23:AT23+'P. RESIDUOS'!AR25:AS25+'P. RESIDUOS'!AT25:AU25+'P. CONSUMO SOSTENIBLE'!AQ32:AR32+'P. CONSUMO SOSTENIBLE'!AS32:AT32+'P. BUENAS PRÁCTICAS'!AR26:AS26)</f>
        <v>0</v>
      </c>
      <c r="D20" s="242"/>
      <c r="E20" s="240"/>
      <c r="F20" s="229"/>
    </row>
    <row r="21" spans="2:6" x14ac:dyDescent="0.3">
      <c r="B21" s="239" t="s">
        <v>93</v>
      </c>
      <c r="C21" s="243" cm="1">
        <f t="array" ref="C21:D21">'P. AGUA'!AW23:AX23+'P. AGUA'!BA23:BB23+'P. ENERGÍA'!BA23:BB23+'P. RESIDUOS'!AZ25:BA25+'P. RESIDUOS'!BB25:BC25+'P. BUENAS PRÁCTICAS'!AV26:AW26+'P. BUENAS PRÁCTICAS'!AX26:AY26+'P. BUENAS PRÁCTICAS'!AZ26:BA26</f>
        <v>0</v>
      </c>
      <c r="D21" s="242">
        <v>0</v>
      </c>
      <c r="E21" s="240"/>
      <c r="F21" s="229"/>
    </row>
    <row r="22" spans="2:6" x14ac:dyDescent="0.3">
      <c r="B22" s="239" t="s">
        <v>94</v>
      </c>
      <c r="C22" s="243" cm="1">
        <f t="array" ref="C22">SUM('P. AGUA'!BG23:BH23+'P. AGUA'!BI23:BJ23+'P. ENERGÍA'!BI23:BJ23+'P. RESIDUOS'!BH25:BI25+'P. RESIDUOS'!BJ25:BK25+'P. CONSUMO SOSTENIBLE'!BG32:BH32+'P. BUENAS PRÁCTICAS'!BF26:BG26)</f>
        <v>0</v>
      </c>
      <c r="D22" s="242"/>
      <c r="E22" s="240"/>
      <c r="F22" s="229"/>
    </row>
    <row r="23" spans="2:6" x14ac:dyDescent="0.3">
      <c r="B23" s="239" t="s">
        <v>95</v>
      </c>
      <c r="C23" s="244" cm="1">
        <f t="array" ref="C23:D23">'P. AGUA'!BQ23:BR23+'P. ENERGÍA'!BQ23:BR23+'P. RESIDUOS'!BP25:BQ25+'P. RESIDUOS'!BR25:BS25+'P. CONSUMO SOSTENIBLE'!BQ32:BR32</f>
        <v>0</v>
      </c>
      <c r="D23" s="242">
        <v>0</v>
      </c>
      <c r="E23" s="240"/>
      <c r="F23" s="229"/>
    </row>
    <row r="24" spans="2:6" x14ac:dyDescent="0.3">
      <c r="B24" s="239" t="s">
        <v>96</v>
      </c>
      <c r="C24" s="244" cm="1">
        <f t="array" ref="C24:D24">('P. AGUA'!BY23:BZ23+'P. ENERGÍA'!BW23:BX23+'P. ENERGÍA'!BY23:BZ23+'P. RESIDUOS'!BX25:BY25+'P. RESIDUOS'!BZ25:CA25+'P. CONSUMO SOSTENIBLE'!BW32:BX32+'P. CONSUMO SOSTENIBLE'!BY32:BZ32+'P. BUENAS PRÁCTICAS'!BV26:BW26+'P. BUENAS PRÁCTICAS'!BX26:BY26)</f>
        <v>0</v>
      </c>
      <c r="D24" s="242">
        <v>0</v>
      </c>
      <c r="E24" s="240"/>
      <c r="F24" s="234" t="s">
        <v>33</v>
      </c>
    </row>
    <row r="25" spans="2:6" x14ac:dyDescent="0.3">
      <c r="B25" s="239" t="s">
        <v>97</v>
      </c>
      <c r="C25" s="244" cm="1">
        <f t="array" ref="C25">SUM('P. AGUA'!CE23:CF23+'P. ENERGÍA'!CE23:CF23+'P. ENERGÍA'!CG23:CH23+'P. RESIDUOS'!CF25:CG25+'P. CONSUMO SOSTENIBLE'!CH27:CI27+'P. BUENAS PRÁCTICAS'!CD26:CE26)</f>
        <v>0</v>
      </c>
      <c r="D25" s="242"/>
      <c r="E25" s="240"/>
      <c r="F25" s="234" t="s">
        <v>33</v>
      </c>
    </row>
    <row r="26" spans="2:6" x14ac:dyDescent="0.3">
      <c r="B26" s="239" t="s">
        <v>98</v>
      </c>
      <c r="C26" s="243" cm="1">
        <f t="array" ref="C26">SUM('P. AGUA'!CO23:CP23+'P. ENERGÍA'!CO23:CP23+'P. RESIDUOS'!CN25:CO25+'P. RESIDUOS'!CP25:CQ25+'P. CONSUMO SOSTENIBLE'!CM32:CN32+'P. BUENAS PRÁCTICAS'!CL26:CM26)</f>
        <v>0</v>
      </c>
      <c r="D26" s="242"/>
      <c r="E26" s="245"/>
    </row>
    <row r="27" spans="2:6" x14ac:dyDescent="0.3">
      <c r="B27" s="239" t="s">
        <v>99</v>
      </c>
      <c r="C27" s="243" cm="1">
        <f t="array" ref="C27">SUM('P. AGUA'!CW23:CX23+'P. ENERGÍA'!CU23:CV23+'P. ENERGÍA'!CW23:CX23+'P. RESIDUOS'!CV25:CW25+'P. RESIDUOS'!CX25:CY25+'P. BUENAS PRÁCTICAS'!CR26:CS26+'P. BUENAS PRÁCTICAS'!CT26:CU26+'P. BUENAS PRÁCTICAS'!CV26:CW26)</f>
        <v>0</v>
      </c>
      <c r="D27" s="242"/>
      <c r="E27" s="245"/>
    </row>
    <row r="28" spans="2:6" x14ac:dyDescent="0.3">
      <c r="C28" t="s">
        <v>33</v>
      </c>
    </row>
  </sheetData>
  <mergeCells count="1">
    <mergeCell ref="B3:E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 AGUA</vt:lpstr>
      <vt:lpstr>P. ENERGÍA</vt:lpstr>
      <vt:lpstr>P. RESIDUOS</vt:lpstr>
      <vt:lpstr>P. CONSUMO SOSTENIBLE</vt:lpstr>
      <vt:lpstr>P. BUENAS PRÁCTICAS</vt: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lmele</dc:creator>
  <cp:lastModifiedBy>Angela Peña</cp:lastModifiedBy>
  <dcterms:created xsi:type="dcterms:W3CDTF">2021-01-12T15:37:48Z</dcterms:created>
  <dcterms:modified xsi:type="dcterms:W3CDTF">2021-08-10T18:43:54Z</dcterms:modified>
</cp:coreProperties>
</file>